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\Desktop\LATEST RE\"/>
    </mc:Choice>
  </mc:AlternateContent>
  <bookViews>
    <workbookView xWindow="0" yWindow="0" windowWidth="19200" windowHeight="11490" activeTab="3"/>
  </bookViews>
  <sheets>
    <sheet name="GDP and employment" sheetId="1" r:id="rId1"/>
    <sheet name="contribution to GDP" sheetId="30" r:id="rId2"/>
    <sheet name="sales by mfg ind" sheetId="22" r:id="rId3"/>
    <sheet name="employment by sector" sheetId="15" r:id="rId4"/>
    <sheet name="Merchandise exports and imports" sheetId="2" r:id="rId5"/>
    <sheet name="profits and capex" sheetId="3" r:id="rId6"/>
    <sheet name="employment by manufacturing ind" sheetId="20" r:id="rId7"/>
    <sheet name="trade intensity of mfg" sheetId="5" r:id="rId8"/>
    <sheet name="trade by mfg subsector" sheetId="12" r:id="rId9"/>
    <sheet name="FX rate fm SARB" sheetId="16" r:id="rId10"/>
    <sheet name="metals prices" sheetId="23" r:id="rId11"/>
    <sheet name="electricity generated and produ" sheetId="25" r:id="rId12"/>
    <sheet name="Chart transfers to bus" sheetId="28" r:id="rId13"/>
    <sheet name="dti transfers to business" sheetId="29" r:id="rId14"/>
  </sheets>
  <externalReferences>
    <externalReference r:id="rId15"/>
    <externalReference r:id="rId16"/>
    <externalReference r:id="rId17"/>
    <externalReference r:id="rId18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"'Partitions:6'"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6" hidden="1">'[1]Table 2.5'!#REF!</definedName>
    <definedName name="_AMO_SingleObject_104386094_ROM_F0.SEC2.Tabulate_1.SEC2.BDY.Cross_tabular_summary_report_Table_1" localSheetId="3" hidden="1">'[1]Table 2.5'!#REF!</definedName>
    <definedName name="_AMO_SingleObject_104386094_ROM_F0.SEC2.Tabulate_1.SEC2.BDY.Cross_tabular_summary_report_Table_1" hidden="1">'[1]Table 2.5'!#REF!</definedName>
    <definedName name="_AMO_SingleObject_205779628_ROM_F0.SEC2.Tabulate_1.SEC2.BDY.Cross_tabular_summary_report_Table_1" localSheetId="6" hidden="1">[1]Table3.8b!#REF!</definedName>
    <definedName name="_AMO_SingleObject_205779628_ROM_F0.SEC2.Tabulate_1.SEC2.BDY.Cross_tabular_summary_report_Table_1" localSheetId="3" hidden="1">[1]Table3.8b!#REF!</definedName>
    <definedName name="_AMO_SingleObject_205779628_ROM_F0.SEC2.Tabulate_1.SEC2.BDY.Cross_tabular_summary_report_Table_1" hidden="1">[1]Table3.8b!#REF!</definedName>
    <definedName name="_AMO_SingleObject_30194841_ROM_F0.SEC2.Tabulate_1.SEC1.FTR.TXT1" localSheetId="6" hidden="1">[1]Table6!#REF!</definedName>
    <definedName name="_AMO_SingleObject_30194841_ROM_F0.SEC2.Tabulate_1.SEC1.FTR.TXT1" localSheetId="3" hidden="1">[1]Table6!#REF!</definedName>
    <definedName name="_AMO_SingleObject_30194841_ROM_F0.SEC2.Tabulate_1.SEC1.FTR.TXT1" hidden="1">[1]Table6!#REF!</definedName>
    <definedName name="_AMO_SingleObject_362274166__A1">'[2]Use table 2007 '!$A$2:$BN$121</definedName>
    <definedName name="_AMO_SingleObject_37461558_ROM_F0.SEC2.Tabulate_1.SEC1.HDR.TXT1" localSheetId="6" hidden="1">'[1]Table 2.4'!#REF!</definedName>
    <definedName name="_AMO_SingleObject_37461558_ROM_F0.SEC2.Tabulate_1.SEC1.HDR.TXT1" localSheetId="3" hidden="1">'[1]Table 2.4'!#REF!</definedName>
    <definedName name="_AMO_SingleObject_37461558_ROM_F0.SEC2.Tabulate_1.SEC1.HDR.TXT1" hidden="1">'[1]Table 2.4'!#REF!</definedName>
    <definedName name="_AMO_SingleObject_732119577_ROM_F0.SEC2.Tabulate_1.SEC2.BDY.Cross_tabular_summary_report_Table_1" localSheetId="6" hidden="1">[1]Table3.8c!#REF!</definedName>
    <definedName name="_AMO_SingleObject_732119577_ROM_F0.SEC2.Tabulate_1.SEC2.BDY.Cross_tabular_summary_report_Table_1" localSheetId="3" hidden="1">[1]Table3.8c!#REF!</definedName>
    <definedName name="_AMO_SingleObject_732119577_ROM_F0.SEC2.Tabulate_1.SEC2.BDY.Cross_tabular_summary_report_Table_1" hidden="1">[1]Table3.8c!#REF!</definedName>
    <definedName name="_AMO_SingleObject_921006515_ROM_F0.SEC2.Tabulate_1.SEC1.FTR.TXT1" localSheetId="3" hidden="1">'[1]Table 2'!#REF!</definedName>
    <definedName name="_AMO_SingleObject_921006515_ROM_F0.SEC2.Tabulate_1.SEC1.FTR.TXT1" hidden="1">'[1]Table 2'!#REF!</definedName>
    <definedName name="_AMO_SingleObject_921006515_ROM_F0.SEC2.Tabulate_1.SEC1.HDR.TXT1" localSheetId="3" hidden="1">'[1]Table 2'!#REF!</definedName>
    <definedName name="_AMO_SingleObject_921006515_ROM_F0.SEC2.Tabulate_1.SEC1.HDR.TXT1" hidden="1">'[1]Table 2'!#REF!</definedName>
    <definedName name="_AMO_SingleObject_991905274_ROM_F0.SEC2.Tabulate_1.SEC1.BDY.Cross_tabular_summary_report_Table" localSheetId="3" hidden="1">'employment by sector'!$A$1:$M$6</definedName>
    <definedName name="_AMO_SingleObject_991905274_ROM_F0.SEC2.Tabulate_1.SEC1.BDY.Cross_tabular_summary_report_Table_1" localSheetId="3" hidden="1">'employment by sector'!$A$1:$M$6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XmlVersion" hidden="1">"'1'"</definedName>
    <definedName name="DEC08_SML">'[3]December 2010'!$A$9:$D$356</definedName>
    <definedName name="huh">#REF!</definedName>
    <definedName name="IDX" localSheetId="2">'sales by mfg ind'!#REF!</definedName>
    <definedName name="MAR09_SML">'[3]September 2010'!$A$9:$D$268</definedName>
    <definedName name="_xlnm.Print_Area" localSheetId="3">'employment by sector'!$A$1:$M$6</definedName>
    <definedName name="SASApp_GDPDATA_DISCREPANCY_TABLE">#REF!</definedName>
    <definedName name="SASApp_GDPDATA_SUPPLY_TABLE_FIRST">#REF!</definedName>
    <definedName name="SASApp_GDPDATA_SUPPLY_TABLE_SECOND">#REF!</definedName>
    <definedName name="SASApp_GDPDATA_USE_TABLE_FIRST">#REF!</definedName>
    <definedName name="SASApp_GDPDATA_USE_TABLE_SECOND">#REF!</definedName>
    <definedName name="SEP08N_SML" localSheetId="4">#REF!</definedName>
    <definedName name="SEP08N_SML" localSheetId="5">#REF!</definedName>
    <definedName name="SEP08N_SML" localSheetId="8">#REF!</definedName>
    <definedName name="SEP08N_SML">#REF!</definedName>
    <definedName name="Summary_Tables" localSheetId="6">[1]Table1!#REF!</definedName>
    <definedName name="Summary_Tables" localSheetId="3">[1]Table1!#REF!</definedName>
    <definedName name="Summary_Tables">[1]Table1!#REF!</definedName>
    <definedName name="Summary_Tables_10" localSheetId="6">#REF!</definedName>
    <definedName name="Summary_Tables_10" localSheetId="3">#REF!</definedName>
    <definedName name="Summary_Tables_10">#REF!</definedName>
    <definedName name="Summary_Tables_11" localSheetId="6">[1]Table2.1!#REF!</definedName>
    <definedName name="Summary_Tables_11" localSheetId="3">[1]Table2.1!#REF!</definedName>
    <definedName name="Summary_Tables_11">[1]Table2.1!#REF!</definedName>
    <definedName name="Summary_Tables_14" localSheetId="6">#REF!</definedName>
    <definedName name="Summary_Tables_14" localSheetId="3">#REF!</definedName>
    <definedName name="Summary_Tables_14">#REF!</definedName>
    <definedName name="Summary_Tables_15" localSheetId="6">#REF!</definedName>
    <definedName name="Summary_Tables_15" localSheetId="3">#REF!</definedName>
    <definedName name="Summary_Tables_15">#REF!</definedName>
    <definedName name="Summary_Tables_17" localSheetId="6">[1]Table3.7!#REF!</definedName>
    <definedName name="Summary_Tables_17" localSheetId="3">[1]Table3.7!#REF!</definedName>
    <definedName name="Summary_Tables_17">[1]Table3.7!#REF!</definedName>
    <definedName name="Summary_Tables_18" localSheetId="6">[1]Table3.6!#REF!</definedName>
    <definedName name="Summary_Tables_18" localSheetId="3">[1]Table3.6!#REF!</definedName>
    <definedName name="Summary_Tables_18">[1]Table3.6!#REF!</definedName>
    <definedName name="Summary_Tables_19" localSheetId="6">#REF!</definedName>
    <definedName name="Summary_Tables_19" localSheetId="3">#REF!</definedName>
    <definedName name="Summary_Tables_19">#REF!</definedName>
    <definedName name="Summary_Tables_2" localSheetId="6">[1]Table1!#REF!</definedName>
    <definedName name="Summary_Tables_2" localSheetId="3">[1]Table1!#REF!</definedName>
    <definedName name="Summary_Tables_2">[1]Table1!#REF!</definedName>
    <definedName name="Summary_Tables_20" localSheetId="6">[1]Table4!#REF!</definedName>
    <definedName name="Summary_Tables_20" localSheetId="3">[1]Table4!#REF!</definedName>
    <definedName name="Summary_Tables_20">[1]Table4!#REF!</definedName>
    <definedName name="Summary_Tables_24" localSheetId="3">[1]Table8!#REF!</definedName>
    <definedName name="Summary_Tables_24">[1]Table8!#REF!</definedName>
    <definedName name="Summary_Tables_25" localSheetId="3">[1]Table2.2!#REF!</definedName>
    <definedName name="Summary_Tables_25">[1]Table2.2!#REF!</definedName>
    <definedName name="Summary_Tables_26" localSheetId="3">[1]Table2.2!#REF!</definedName>
    <definedName name="Summary_Tables_26">[1]Table2.2!#REF!</definedName>
    <definedName name="Summary_Tables_27" localSheetId="6">#REF!</definedName>
    <definedName name="Summary_Tables_27" localSheetId="3">#REF!</definedName>
    <definedName name="Summary_Tables_27">#REF!</definedName>
    <definedName name="Summary_Tables_28" localSheetId="6">'[1]Table 2'!#REF!</definedName>
    <definedName name="Summary_Tables_28" localSheetId="3">'[1]Table 2'!#REF!</definedName>
    <definedName name="Summary_Tables_28">'[1]Table 2'!#REF!</definedName>
    <definedName name="Summary_Tables_29" localSheetId="3">'[1]Table 2'!#REF!</definedName>
    <definedName name="Summary_Tables_29">'[1]Table 2'!#REF!</definedName>
    <definedName name="Summary_Tables_3" localSheetId="3">[4]Table2.2!#REF!</definedName>
    <definedName name="Summary_Tables_3">[4]Table2.2!#REF!</definedName>
    <definedName name="Summary_Tables_30" localSheetId="3">'[1]Table 2'!#REF!</definedName>
    <definedName name="Summary_Tables_30">'[1]Table 2'!#REF!</definedName>
    <definedName name="Summary_Tables_31" localSheetId="3">'[1]Table 2.3'!#REF!</definedName>
    <definedName name="Summary_Tables_31">'[1]Table 2.3'!#REF!</definedName>
    <definedName name="Summary_Tables_32" localSheetId="3">'[1]Table 2.3'!#REF!</definedName>
    <definedName name="Summary_Tables_32">'[1]Table 2.3'!#REF!</definedName>
    <definedName name="Summary_Tables_34" localSheetId="3">[1]Table3.8a!#REF!</definedName>
    <definedName name="Summary_Tables_34">[1]Table3.8a!#REF!</definedName>
    <definedName name="Summary_Tables_35" localSheetId="3">[1]Table3.8b!#REF!</definedName>
    <definedName name="Summary_Tables_35">[1]Table3.8b!#REF!</definedName>
    <definedName name="Summary_Tables_36" localSheetId="6">#REF!</definedName>
    <definedName name="Summary_Tables_36" localSheetId="3">#REF!</definedName>
    <definedName name="Summary_Tables_36">#REF!</definedName>
    <definedName name="Summary_Tables_37" localSheetId="6">[1]Table3.8c!#REF!</definedName>
    <definedName name="Summary_Tables_37" localSheetId="3">[1]Table3.8c!#REF!</definedName>
    <definedName name="Summary_Tables_37">[1]Table3.8c!#REF!</definedName>
    <definedName name="Summary_Tables_38" localSheetId="3">[1]Table3.6!#REF!</definedName>
    <definedName name="Summary_Tables_38">[1]Table3.6!#REF!</definedName>
    <definedName name="Summary_Tables_4" localSheetId="3">[4]Table2.2!#REF!</definedName>
    <definedName name="Summary_Tables_4">[4]Table2.2!#REF!</definedName>
    <definedName name="Summary_Tables_44" localSheetId="3">[1]Table2.1!#REF!</definedName>
    <definedName name="Summary_Tables_44">[1]Table2.1!#REF!</definedName>
    <definedName name="Summary_Tables_45" localSheetId="3">[1]Table2.2!#REF!</definedName>
    <definedName name="Summary_Tables_45">[1]Table2.2!#REF!</definedName>
    <definedName name="Summary_Tables_46" localSheetId="3">[1]Table2.2!#REF!</definedName>
    <definedName name="Summary_Tables_46">[1]Table2.2!#REF!</definedName>
    <definedName name="Summary_Tables_5" localSheetId="3">[4]Table2.2!#REF!</definedName>
    <definedName name="Summary_Tables_5">[4]Table2.2!#REF!</definedName>
    <definedName name="Summary_Tables_6" localSheetId="3">'employment by sector'!$A$1:$M$6</definedName>
    <definedName name="Z_B5B3C281_3E7C_11D3_BF6D_444553540000_.wvu.Cols" localSheetId="13" hidden="1">#REF!,#REF!,#REF!,#REF!</definedName>
    <definedName name="Z_B5B3C281_3E7C_11D3_BF6D_444553540000_.wvu.Cols" hidden="1">#REF!,#REF!,#REF!,#REF!</definedName>
    <definedName name="Z_B5B3C281_3E7C_11D3_BF6D_444553540000_.wvu.PrintArea" localSheetId="13" hidden="1">#REF!</definedName>
    <definedName name="Z_B5B3C281_3E7C_11D3_BF6D_444553540000_.wvu.PrintArea" hidden="1">#REF!</definedName>
    <definedName name="Z_B5B3C281_3E7C_11D3_BF6D_444553540000_.wvu.Rows" localSheetId="13" hidden="1">#REF!</definedName>
    <definedName name="Z_B5B3C281_3E7C_11D3_BF6D_444553540000_.wvu.Rows" hidden="1">#REF!</definedName>
  </definedNames>
  <calcPr calcId="162913"/>
</workbook>
</file>

<file path=xl/calcChain.xml><?xml version="1.0" encoding="utf-8"?>
<calcChain xmlns="http://schemas.openxmlformats.org/spreadsheetml/2006/main">
  <c r="C74" i="25" l="1"/>
  <c r="B74" i="25"/>
  <c r="C73" i="25"/>
  <c r="B73" i="25"/>
  <c r="F141" i="23" l="1"/>
  <c r="E141" i="23"/>
  <c r="D141" i="23"/>
  <c r="C141" i="23"/>
  <c r="C140" i="23"/>
  <c r="D140" i="23"/>
  <c r="E140" i="23"/>
  <c r="F140" i="23"/>
  <c r="AG11" i="15" l="1"/>
  <c r="AJ6" i="15"/>
  <c r="AI6" i="15"/>
  <c r="AH6" i="15"/>
  <c r="AL6" i="15" s="1"/>
  <c r="AG6" i="15"/>
  <c r="AL5" i="15"/>
  <c r="AJ5" i="15"/>
  <c r="AH5" i="15"/>
  <c r="AI5" i="15" s="1"/>
  <c r="AG5" i="15"/>
  <c r="AH4" i="15"/>
  <c r="AI4" i="15" s="1"/>
  <c r="AG4" i="15"/>
  <c r="AJ4" i="15" s="1"/>
  <c r="AH3" i="15"/>
  <c r="AL3" i="15" s="1"/>
  <c r="AG3" i="15"/>
  <c r="AJ3" i="15" s="1"/>
  <c r="AL4" i="15" l="1"/>
  <c r="AI3" i="15"/>
  <c r="H11" i="1" l="1"/>
  <c r="H12" i="1" s="1"/>
  <c r="I12" i="1"/>
  <c r="D12" i="1"/>
  <c r="E12" i="1"/>
  <c r="F12" i="1"/>
  <c r="G12" i="1"/>
  <c r="C12" i="1"/>
</calcChain>
</file>

<file path=xl/sharedStrings.xml><?xml version="1.0" encoding="utf-8"?>
<sst xmlns="http://schemas.openxmlformats.org/spreadsheetml/2006/main" count="378" uniqueCount="201">
  <si>
    <t>Change from Q2 2015</t>
  </si>
  <si>
    <t>Number, Q3 2015</t>
  </si>
  <si>
    <t>Agriculture</t>
  </si>
  <si>
    <t>Mining</t>
  </si>
  <si>
    <t>Manufacturing</t>
  </si>
  <si>
    <t>Utilities</t>
  </si>
  <si>
    <t>Construction</t>
  </si>
  <si>
    <t>Other (a)</t>
  </si>
  <si>
    <t>Imports</t>
  </si>
  <si>
    <t>Change in the year to Q3 2015</t>
  </si>
  <si>
    <t>Change in the year to Q3 2015, USD</t>
  </si>
  <si>
    <t>Change from Q2 2015, USD</t>
  </si>
  <si>
    <t>Profitability</t>
  </si>
  <si>
    <t>Total</t>
  </si>
  <si>
    <t>31% (a)</t>
  </si>
  <si>
    <t>% of total, Q3 2015</t>
  </si>
  <si>
    <t>Exports</t>
  </si>
  <si>
    <t>Employment</t>
  </si>
  <si>
    <t>GDP</t>
  </si>
  <si>
    <t>% of total,  Q3 2015</t>
  </si>
  <si>
    <t>Change in the year to Q3 2015, constant rand (a)</t>
  </si>
  <si>
    <t>Change from Q2 2015, constant rand (a)</t>
  </si>
  <si>
    <t>Profits in R bns, Q3 2015</t>
  </si>
  <si>
    <t>Change from Q2 2015, constant R bns (a)</t>
  </si>
  <si>
    <t>Change in the year to Q3 2015, constant R bns (a)</t>
  </si>
  <si>
    <t>Value in R bns, Q3 2015</t>
  </si>
  <si>
    <t>12,7</t>
  </si>
  <si>
    <t>44,7</t>
  </si>
  <si>
    <t>227,5</t>
  </si>
  <si>
    <t>295,0</t>
  </si>
  <si>
    <t>Value in US$ bns, Q3 2015</t>
  </si>
  <si>
    <t>value in Rbns, Q3 2015</t>
  </si>
  <si>
    <t>1,6</t>
  </si>
  <si>
    <t>8,0</t>
  </si>
  <si>
    <t>11,4</t>
  </si>
  <si>
    <t>21,0</t>
  </si>
  <si>
    <t>244,7</t>
  </si>
  <si>
    <t>137,0</t>
  </si>
  <si>
    <t>88,9</t>
  </si>
  <si>
    <t>18,7</t>
  </si>
  <si>
    <t>-8,5</t>
  </si>
  <si>
    <t>36,4</t>
  </si>
  <si>
    <t>4,1</t>
  </si>
  <si>
    <t>-0,1</t>
  </si>
  <si>
    <t>77,7</t>
  </si>
  <si>
    <t>108,9</t>
  </si>
  <si>
    <t>Capital expenditure</t>
  </si>
  <si>
    <t>Capital expenditure in Rbns, Q2 2015</t>
  </si>
  <si>
    <t>Capital expenditure as % of assets, Q2 2015</t>
  </si>
  <si>
    <t>Capital expenditure as % of assets, Q2 2014</t>
  </si>
  <si>
    <t>In US dollars</t>
  </si>
  <si>
    <t>In constant rand (depreciated by CPI)</t>
  </si>
  <si>
    <t>Balance of trade</t>
  </si>
  <si>
    <t>Billions of rand</t>
  </si>
  <si>
    <t>Q3 2013</t>
  </si>
  <si>
    <t>Q3 2015</t>
  </si>
  <si>
    <t>food and beverages</t>
  </si>
  <si>
    <t>clothing/footwear</t>
  </si>
  <si>
    <t>wood and paper</t>
  </si>
  <si>
    <t>chemicals, plaster, rubber</t>
  </si>
  <si>
    <t>glass/non-metallic</t>
  </si>
  <si>
    <t>machinery, appliances, audio visual</t>
  </si>
  <si>
    <t>precision equipment</t>
  </si>
  <si>
    <t>transport equipment</t>
  </si>
  <si>
    <t>other mfg</t>
  </si>
  <si>
    <t>Machinery, appliances, AV equipment</t>
  </si>
  <si>
    <t>Transport equipment</t>
  </si>
  <si>
    <t>Precision equipment</t>
  </si>
  <si>
    <t>Other mfg</t>
  </si>
  <si>
    <t>Metals and articles of metal</t>
  </si>
  <si>
    <t>Glass and non-metallic minerals</t>
  </si>
  <si>
    <t>Textiles, clothing, leather, footwear</t>
  </si>
  <si>
    <t>Food and beverages</t>
  </si>
  <si>
    <t>Wood and paper</t>
  </si>
  <si>
    <t>Chemicals, plastics, rubber</t>
  </si>
  <si>
    <t>value in Q3 2015</t>
  </si>
  <si>
    <t>ZAR bns</t>
  </si>
  <si>
    <t>USD bns</t>
  </si>
  <si>
    <t>From Q3 2014</t>
  </si>
  <si>
    <t>From Q2 2015</t>
  </si>
  <si>
    <t>% change in USDto Q3 2015</t>
  </si>
  <si>
    <t>% change in constant rand to Q3 2015</t>
  </si>
  <si>
    <t>exports as % of local production (a)</t>
  </si>
  <si>
    <t>imports as % of local production (a)</t>
  </si>
  <si>
    <t>base metals and articles of base metal.</t>
  </si>
  <si>
    <t>Q2 2015 (b)</t>
  </si>
  <si>
    <t xml:space="preserve">(a) Sectors as defined in production statistics do not align perfectly with sectors as defined in trade statistics. The figures provided here are only indicative. </t>
  </si>
  <si>
    <t xml:space="preserve">(b) Trade figures are not seasonally adjusted. </t>
  </si>
  <si>
    <t>Import and export intensity of manufacturing industries</t>
  </si>
  <si>
    <t xml:space="preserve">Please see notes below. </t>
  </si>
  <si>
    <t>EXPORTS</t>
  </si>
  <si>
    <t>IMPORTS</t>
  </si>
  <si>
    <t>Clothing/footwear</t>
  </si>
  <si>
    <t>Chemicals, rubber, plastic</t>
  </si>
  <si>
    <t>glass and non-metallic minerals</t>
  </si>
  <si>
    <t>Metals and products</t>
  </si>
  <si>
    <t>Machinery, appliances and AV equipment</t>
  </si>
  <si>
    <t>Other manufactures</t>
  </si>
  <si>
    <t>BALANCE (exports less imports)</t>
  </si>
  <si>
    <t>Exports, imports and trade balance by manufacturing industry</t>
  </si>
  <si>
    <t>Profits and capital expenditure</t>
  </si>
  <si>
    <t>Merchandise exports and imports</t>
  </si>
  <si>
    <t>GDP and employment</t>
  </si>
  <si>
    <t>(a) figures apparently affected by reweighting of survey.</t>
  </si>
  <si>
    <t xml:space="preserve">  Agriculture</t>
  </si>
  <si>
    <t xml:space="preserve">  Manufacturing</t>
  </si>
  <si>
    <t xml:space="preserve">  Utilities</t>
  </si>
  <si>
    <t xml:space="preserve">  Construction</t>
  </si>
  <si>
    <t>Other sectors (right axis)</t>
  </si>
  <si>
    <t>Employment by sector from 2008</t>
  </si>
  <si>
    <t>Real</t>
  </si>
  <si>
    <t>Nominal</t>
  </si>
  <si>
    <t xml:space="preserve"> </t>
  </si>
  <si>
    <t>US cents per rand (right axis)</t>
  </si>
  <si>
    <t>exchange rate against the most important currencies (Index: 2010=100),</t>
  </si>
  <si>
    <t>Exchange rates</t>
  </si>
  <si>
    <t>2010</t>
  </si>
  <si>
    <t>2014</t>
  </si>
  <si>
    <t>2015</t>
  </si>
  <si>
    <t>Q3</t>
  </si>
  <si>
    <t>Q2</t>
  </si>
  <si>
    <t>Food, beverages, tobacco</t>
  </si>
  <si>
    <t>Printing and publishing</t>
  </si>
  <si>
    <t>Petroleum</t>
  </si>
  <si>
    <t>Chemicals and plastic</t>
  </si>
  <si>
    <t>Glass/non-metallic minerals</t>
  </si>
  <si>
    <t>Metals</t>
  </si>
  <si>
    <t>Machinery and appliances</t>
  </si>
  <si>
    <t>Electrical machinery</t>
  </si>
  <si>
    <t>Electronics</t>
  </si>
  <si>
    <t>Furniture</t>
  </si>
  <si>
    <t>Other manufacturing</t>
  </si>
  <si>
    <t>2013</t>
  </si>
  <si>
    <t>Metals and metal products</t>
  </si>
  <si>
    <t>Chemicals, rubber, plastics</t>
  </si>
  <si>
    <t>printing and publishing</t>
  </si>
  <si>
    <t>Actual value of sales in constant (2015) rand bns</t>
  </si>
  <si>
    <t>Value of sales by manufacturing industry in constant (2015) rand (a)</t>
  </si>
  <si>
    <t>Employment within manufacturing (a)</t>
  </si>
  <si>
    <t>(a) changes for smaller sectors are often not statistically significant</t>
  </si>
  <si>
    <t>(a) calculated by multiplying the 2015 value of sales by the change in the volume of production according to the index of volume of production by manufacturing subsector</t>
  </si>
  <si>
    <t>Glass/non-metallic mineral products</t>
  </si>
  <si>
    <t>Textiles, clothing, leather,footwear</t>
  </si>
  <si>
    <t>Electronics/professional equipment</t>
  </si>
  <si>
    <t>Return on capital, Q2 2015</t>
  </si>
  <si>
    <t>Return on capital, Q1 2015</t>
  </si>
  <si>
    <t>Return on capital, Q2 2014</t>
  </si>
  <si>
    <t>iron ore</t>
  </si>
  <si>
    <t>coal</t>
  </si>
  <si>
    <t xml:space="preserve">gold </t>
  </si>
  <si>
    <t>platinum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</si>
  <si>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</si>
  <si>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</si>
  <si>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</si>
  <si>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</si>
  <si>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</si>
  <si>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</si>
  <si>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</si>
  <si>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</si>
  <si>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</si>
  <si>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</si>
  <si>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</si>
  <si>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</si>
  <si>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indices January 2005 = 100</t>
  </si>
  <si>
    <t>Feb 2011 to Nov 2013</t>
  </si>
  <si>
    <t>Nov 2013 to latest</t>
  </si>
  <si>
    <t>Total available, seasonally adjusted</t>
  </si>
  <si>
    <t>Actual generation in South Africa</t>
  </si>
  <si>
    <t>March-August, 2015</t>
  </si>
  <si>
    <t>March-Sept, 2015</t>
  </si>
  <si>
    <t>Audited outcome</t>
  </si>
  <si>
    <t>2005/06</t>
  </si>
  <si>
    <t>2006/07</t>
  </si>
  <si>
    <t>2007/08</t>
  </si>
  <si>
    <t>2008/09</t>
  </si>
  <si>
    <t>2009/10</t>
  </si>
  <si>
    <t>2010/11</t>
  </si>
  <si>
    <t>2011/2</t>
  </si>
  <si>
    <t xml:space="preserve">2012/13 </t>
  </si>
  <si>
    <t xml:space="preserve">2013/14 </t>
  </si>
  <si>
    <t xml:space="preserve">2015/16 </t>
  </si>
  <si>
    <t xml:space="preserve">2016/17 </t>
  </si>
  <si>
    <t xml:space="preserve">2017/18 </t>
  </si>
  <si>
    <t xml:space="preserve">Services sector development incentives </t>
  </si>
  <si>
    <t xml:space="preserve">Manufacturing development incentives </t>
  </si>
  <si>
    <t>Constant (2015) R bns</t>
  </si>
  <si>
    <t>Adj.</t>
  </si>
  <si>
    <t>Budget</t>
  </si>
  <si>
    <t>dti transfers to business</t>
  </si>
  <si>
    <t>transfers to business as % of total dti budget (right axis)</t>
  </si>
  <si>
    <t>Transfers to business by the dti</t>
  </si>
  <si>
    <t>Electricity available and generated</t>
  </si>
  <si>
    <t>Metals prices</t>
  </si>
  <si>
    <t>Other</t>
  </si>
  <si>
    <t>Other sectors</t>
  </si>
  <si>
    <t>Change from second quarter 2015</t>
  </si>
  <si>
    <t>Value, current R bns, Q3 2015</t>
  </si>
  <si>
    <t>Year on year change from 2014 (a)</t>
  </si>
  <si>
    <t>(a) That is, production in the year to third quarter 2015 compared to production in the specified year to the third quarter.</t>
  </si>
  <si>
    <t>Year on year change from 2010 (a)</t>
  </si>
  <si>
    <t>Share of the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</si>
</sst>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  <numFmt numFmtId="167" formatCode="0.0%"/>
    <numFmt numFmtId="168" formatCode="0.00000%"/>
    <numFmt numFmtId="169" formatCode="_(* #,##0.00_);_(* \(#,##0.00\);_(* &quot;-&quot;??_);_(@_)"/>
    <numFmt numFmtId="170" formatCode="_(* #,##0_);_(* \(#,##0\);_(* &quot;-&quot;??_);_(@_)"/>
    <numFmt numFmtId="171" formatCode="#,##0;\-#,##0;&quot;-&quot;"/>
    <numFmt numFmtId="172" formatCode="dd\-mmm\-yy_)"/>
    <numFmt numFmtId="173" formatCode="#,##0.00;\-#,##0.00;&quot;-&quot;"/>
    <numFmt numFmtId="174" formatCode="General_)"/>
    <numFmt numFmtId="175" formatCode="#,##0%;\-#,##0%;&quot;- &quot;"/>
    <numFmt numFmtId="176" formatCode="0.0%;\(0.0%\)"/>
    <numFmt numFmtId="177" formatCode="#,##0.0%;\-#,##0.0%;&quot;- &quot;"/>
    <numFmt numFmtId="178" formatCode="&quot;$&quot;#,##0.0"/>
    <numFmt numFmtId="179" formatCode="#,##0.00%;\-#,##0.00%;&quot;- &quot;"/>
    <numFmt numFmtId="180" formatCode="0.000000"/>
    <numFmt numFmtId="181" formatCode="#,##0.0;\-#,##0.0;&quot;-&quot;"/>
    <numFmt numFmtId="182" formatCode="0.00000"/>
    <numFmt numFmtId="183" formatCode="&quot;$&quot;#,##0,;\(&quot;$&quot;#,##0,\)"/>
    <numFmt numFmtId="184" formatCode="&quot;R&quot;#,##0\ ;\(&quot;R&quot;#,##0\)"/>
    <numFmt numFmtId="185" formatCode="_ [$€-2]\ * #,##0.00_ ;_ [$€-2]\ * \-#,##0.00_ ;_ [$€-2]\ * &quot;-&quot;??_ "/>
    <numFmt numFmtId="186" formatCode="_(&quot;$&quot;* #,##0.00_);_(&quot;$&quot;* \(#,##0.00\);_(&quot;$&quot;* &quot;-&quot;??_);_(@_)"/>
    <numFmt numFmtId="187" formatCode="[Red]0%;[Red]\(0%\)"/>
    <numFmt numFmtId="188" formatCode="d/m/yy"/>
    <numFmt numFmtId="189" formatCode="0%;\(0%\)"/>
    <numFmt numFmtId="190" formatCode="d/m/yy\ h:mm"/>
    <numFmt numFmtId="191" formatCode="\ \ @"/>
    <numFmt numFmtId="192" formatCode="0.0000000"/>
    <numFmt numFmtId="193" formatCode="\ \ \ \ @"/>
    <numFmt numFmtId="194" formatCode="0.00000000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8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i/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 Narrow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</borders>
  <cellStyleXfs count="171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1" fillId="0" borderId="0" applyProtection="0"/>
    <xf numFmtId="9" fontId="6" fillId="0" borderId="0" applyFont="0" applyFill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3" fillId="12" borderId="0" applyNumberFormat="0" applyBorder="0" applyAlignment="0" applyProtection="0"/>
    <xf numFmtId="0" fontId="28" fillId="43" borderId="0" applyNumberFormat="0" applyBorder="0" applyAlignment="0" applyProtection="0"/>
    <xf numFmtId="0" fontId="23" fillId="1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3" fillId="16" borderId="0" applyNumberFormat="0" applyBorder="0" applyAlignment="0" applyProtection="0"/>
    <xf numFmtId="0" fontId="28" fillId="40" borderId="0" applyNumberFormat="0" applyBorder="0" applyAlignment="0" applyProtection="0"/>
    <xf numFmtId="0" fontId="23" fillId="16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3" fillId="20" borderId="0" applyNumberFormat="0" applyBorder="0" applyAlignment="0" applyProtection="0"/>
    <xf numFmtId="0" fontId="28" fillId="41" borderId="0" applyNumberFormat="0" applyBorder="0" applyAlignment="0" applyProtection="0"/>
    <xf numFmtId="0" fontId="23" fillId="2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3" fillId="24" borderId="0" applyNumberFormat="0" applyBorder="0" applyAlignment="0" applyProtection="0"/>
    <xf numFmtId="0" fontId="28" fillId="44" borderId="0" applyNumberFormat="0" applyBorder="0" applyAlignment="0" applyProtection="0"/>
    <xf numFmtId="0" fontId="23" fillId="2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3" fillId="28" borderId="0" applyNumberFormat="0" applyBorder="0" applyAlignment="0" applyProtection="0"/>
    <xf numFmtId="0" fontId="28" fillId="45" borderId="0" applyNumberFormat="0" applyBorder="0" applyAlignment="0" applyProtection="0"/>
    <xf numFmtId="0" fontId="23" fillId="2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3" fillId="32" borderId="0" applyNumberFormat="0" applyBorder="0" applyAlignment="0" applyProtection="0"/>
    <xf numFmtId="0" fontId="28" fillId="46" borderId="0" applyNumberFormat="0" applyBorder="0" applyAlignment="0" applyProtection="0"/>
    <xf numFmtId="0" fontId="23" fillId="32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166" fontId="1" fillId="0" borderId="0" applyProtection="0"/>
    <xf numFmtId="0" fontId="23" fillId="9" borderId="0" applyNumberFormat="0" applyBorder="0" applyAlignment="0" applyProtection="0"/>
    <xf numFmtId="0" fontId="28" fillId="47" borderId="0" applyNumberFormat="0" applyBorder="0" applyAlignment="0" applyProtection="0"/>
    <xf numFmtId="0" fontId="23" fillId="9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3" fillId="13" borderId="0" applyNumberFormat="0" applyBorder="0" applyAlignment="0" applyProtection="0"/>
    <xf numFmtId="0" fontId="28" fillId="48" borderId="0" applyNumberFormat="0" applyBorder="0" applyAlignment="0" applyProtection="0"/>
    <xf numFmtId="0" fontId="23" fillId="13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3" fillId="17" borderId="0" applyNumberFormat="0" applyBorder="0" applyAlignment="0" applyProtection="0"/>
    <xf numFmtId="0" fontId="28" fillId="49" borderId="0" applyNumberFormat="0" applyBorder="0" applyAlignment="0" applyProtection="0"/>
    <xf numFmtId="0" fontId="23" fillId="1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3" fillId="21" borderId="0" applyNumberFormat="0" applyBorder="0" applyAlignment="0" applyProtection="0"/>
    <xf numFmtId="0" fontId="28" fillId="44" borderId="0" applyNumberFormat="0" applyBorder="0" applyAlignment="0" applyProtection="0"/>
    <xf numFmtId="0" fontId="23" fillId="21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3" fillId="25" borderId="0" applyNumberFormat="0" applyBorder="0" applyAlignment="0" applyProtection="0"/>
    <xf numFmtId="0" fontId="28" fillId="45" borderId="0" applyNumberFormat="0" applyBorder="0" applyAlignment="0" applyProtection="0"/>
    <xf numFmtId="0" fontId="23" fillId="2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3" fillId="29" borderId="0" applyNumberFormat="0" applyBorder="0" applyAlignment="0" applyProtection="0"/>
    <xf numFmtId="0" fontId="28" fillId="50" borderId="0" applyNumberFormat="0" applyBorder="0" applyAlignment="0" applyProtection="0"/>
    <xf numFmtId="0" fontId="23" fillId="2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3" fillId="3" borderId="0" applyNumberFormat="0" applyBorder="0" applyAlignment="0" applyProtection="0"/>
    <xf numFmtId="0" fontId="29" fillId="34" borderId="0" applyNumberFormat="0" applyBorder="0" applyAlignment="0" applyProtection="0"/>
    <xf numFmtId="0" fontId="13" fillId="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171" fontId="30" fillId="0" borderId="0" applyFill="0" applyBorder="0" applyAlignment="0"/>
    <xf numFmtId="172" fontId="6" fillId="0" borderId="0" applyFill="0" applyBorder="0" applyAlignment="0"/>
    <xf numFmtId="173" fontId="30" fillId="0" borderId="0" applyFill="0" applyBorder="0" applyAlignment="0"/>
    <xf numFmtId="174" fontId="6" fillId="0" borderId="0" applyFill="0" applyBorder="0" applyAlignment="0"/>
    <xf numFmtId="175" fontId="30" fillId="0" borderId="0" applyFill="0" applyBorder="0" applyAlignment="0"/>
    <xf numFmtId="176" fontId="6" fillId="0" borderId="0" applyFill="0" applyBorder="0" applyAlignment="0"/>
    <xf numFmtId="177" fontId="30" fillId="0" borderId="0" applyFill="0" applyBorder="0" applyAlignment="0"/>
    <xf numFmtId="178" fontId="6" fillId="0" borderId="0" applyFill="0" applyBorder="0" applyAlignment="0"/>
    <xf numFmtId="179" fontId="30" fillId="0" borderId="0" applyFill="0" applyBorder="0" applyAlignment="0"/>
    <xf numFmtId="180" fontId="6" fillId="0" borderId="0" applyFill="0" applyBorder="0" applyAlignment="0"/>
    <xf numFmtId="171" fontId="30" fillId="0" borderId="0" applyFill="0" applyBorder="0" applyAlignment="0"/>
    <xf numFmtId="172" fontId="6" fillId="0" borderId="0" applyFill="0" applyBorder="0" applyAlignment="0"/>
    <xf numFmtId="181" fontId="30" fillId="0" borderId="0" applyFill="0" applyBorder="0" applyAlignment="0"/>
    <xf numFmtId="182" fontId="6" fillId="0" borderId="0" applyFill="0" applyBorder="0" applyAlignment="0"/>
    <xf numFmtId="173" fontId="30" fillId="0" borderId="0" applyFill="0" applyBorder="0" applyAlignment="0"/>
    <xf numFmtId="174" fontId="6" fillId="0" borderId="0" applyFill="0" applyBorder="0" applyAlignment="0"/>
    <xf numFmtId="0" fontId="17" fillId="6" borderId="5" applyNumberFormat="0" applyAlignment="0" applyProtection="0"/>
    <xf numFmtId="0" fontId="31" fillId="51" borderId="11" applyNumberFormat="0" applyAlignment="0" applyProtection="0"/>
    <xf numFmtId="0" fontId="17" fillId="6" borderId="5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19" fillId="7" borderId="8" applyNumberFormat="0" applyAlignment="0" applyProtection="0"/>
    <xf numFmtId="0" fontId="32" fillId="52" borderId="12" applyNumberFormat="0" applyAlignment="0" applyProtection="0"/>
    <xf numFmtId="0" fontId="19" fillId="7" borderId="8" applyNumberFormat="0" applyAlignment="0" applyProtection="0"/>
    <xf numFmtId="0" fontId="32" fillId="52" borderId="12" applyNumberFormat="0" applyAlignment="0" applyProtection="0"/>
    <xf numFmtId="0" fontId="32" fillId="52" borderId="12" applyNumberFormat="0" applyAlignment="0" applyProtection="0"/>
    <xf numFmtId="0" fontId="32" fillId="52" borderId="12" applyNumberFormat="0" applyAlignment="0" applyProtection="0"/>
    <xf numFmtId="0" fontId="32" fillId="52" borderId="12" applyNumberFormat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33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3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30" fillId="0" borderId="0" applyFill="0" applyBorder="0" applyAlignment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36" fillId="0" borderId="0" applyFill="0" applyBorder="0" applyAlignment="0"/>
    <xf numFmtId="172" fontId="6" fillId="0" borderId="0" applyFill="0" applyBorder="0" applyAlignment="0"/>
    <xf numFmtId="173" fontId="36" fillId="0" borderId="0" applyFill="0" applyBorder="0" applyAlignment="0"/>
    <xf numFmtId="174" fontId="6" fillId="0" borderId="0" applyFill="0" applyBorder="0" applyAlignment="0"/>
    <xf numFmtId="171" fontId="36" fillId="0" borderId="0" applyFill="0" applyBorder="0" applyAlignment="0"/>
    <xf numFmtId="172" fontId="6" fillId="0" borderId="0" applyFill="0" applyBorder="0" applyAlignment="0"/>
    <xf numFmtId="181" fontId="36" fillId="0" borderId="0" applyFill="0" applyBorder="0" applyAlignment="0"/>
    <xf numFmtId="182" fontId="6" fillId="0" borderId="0" applyFill="0" applyBorder="0" applyAlignment="0"/>
    <xf numFmtId="173" fontId="36" fillId="0" borderId="0" applyFill="0" applyBorder="0" applyAlignment="0"/>
    <xf numFmtId="174" fontId="6" fillId="0" borderId="0" applyFill="0" applyBorder="0" applyAlignment="0"/>
    <xf numFmtId="185" fontId="3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0" applyProtection="0"/>
    <xf numFmtId="0" fontId="39" fillId="0" borderId="0" applyProtection="0"/>
    <xf numFmtId="0" fontId="26" fillId="0" borderId="0" applyProtection="0"/>
    <xf numFmtId="0" fontId="40" fillId="0" borderId="0" applyProtection="0"/>
    <xf numFmtId="0" fontId="41" fillId="0" borderId="0" applyProtection="0"/>
    <xf numFmtId="0" fontId="42" fillId="0" borderId="0" applyProtection="0"/>
    <xf numFmtId="0" fontId="43" fillId="0" borderId="0" applyProtection="0"/>
    <xf numFmtId="0" fontId="43" fillId="0" borderId="0" applyProtection="0"/>
    <xf numFmtId="0" fontId="44" fillId="0" borderId="0" applyProtection="0"/>
    <xf numFmtId="0" fontId="45" fillId="0" borderId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2" fillId="2" borderId="0" applyNumberFormat="0" applyBorder="0" applyAlignment="0" applyProtection="0"/>
    <xf numFmtId="0" fontId="46" fillId="35" borderId="0" applyNumberFormat="0" applyBorder="0" applyAlignment="0" applyProtection="0"/>
    <xf numFmtId="0" fontId="12" fillId="2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38" fontId="26" fillId="53" borderId="0" applyNumberFormat="0" applyBorder="0" applyAlignment="0" applyProtection="0"/>
    <xf numFmtId="0" fontId="39" fillId="0" borderId="13" applyNumberFormat="0" applyAlignment="0" applyProtection="0">
      <alignment horizontal="left" vertical="center"/>
    </xf>
    <xf numFmtId="0" fontId="39" fillId="0" borderId="14">
      <alignment horizontal="left" vertical="center"/>
    </xf>
    <xf numFmtId="0" fontId="9" fillId="0" borderId="2" applyNumberFormat="0" applyFill="0" applyAlignment="0" applyProtection="0"/>
    <xf numFmtId="0" fontId="47" fillId="0" borderId="15" applyNumberFormat="0" applyFill="0" applyAlignment="0" applyProtection="0"/>
    <xf numFmtId="0" fontId="9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10" fillId="0" borderId="3" applyNumberFormat="0" applyFill="0" applyAlignment="0" applyProtection="0"/>
    <xf numFmtId="0" fontId="49" fillId="0" borderId="16" applyNumberFormat="0" applyFill="0" applyAlignment="0" applyProtection="0"/>
    <xf numFmtId="0" fontId="10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11" fillId="0" borderId="4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54" borderId="0" applyNumberFormat="0" applyFill="0" applyBorder="0" applyAlignment="0" applyProtection="0"/>
    <xf numFmtId="0" fontId="39" fillId="54" borderId="0" applyNumberFormat="0" applyFill="0" applyBorder="0" applyAlignment="0" applyProtection="0"/>
    <xf numFmtId="10" fontId="26" fillId="55" borderId="18" applyNumberFormat="0" applyBorder="0" applyAlignment="0" applyProtection="0"/>
    <xf numFmtId="0" fontId="15" fillId="5" borderId="5" applyNumberFormat="0" applyAlignment="0" applyProtection="0"/>
    <xf numFmtId="0" fontId="51" fillId="38" borderId="11" applyNumberFormat="0" applyAlignment="0" applyProtection="0"/>
    <xf numFmtId="0" fontId="15" fillId="5" borderId="5" applyNumberFormat="0" applyAlignment="0" applyProtection="0"/>
    <xf numFmtId="0" fontId="51" fillId="38" borderId="11" applyNumberFormat="0" applyAlignment="0" applyProtection="0"/>
    <xf numFmtId="0" fontId="51" fillId="38" borderId="11" applyNumberFormat="0" applyAlignment="0" applyProtection="0"/>
    <xf numFmtId="0" fontId="51" fillId="38" borderId="11" applyNumberFormat="0" applyAlignment="0" applyProtection="0"/>
    <xf numFmtId="0" fontId="51" fillId="38" borderId="11" applyNumberFormat="0" applyAlignment="0" applyProtection="0"/>
    <xf numFmtId="171" fontId="52" fillId="0" borderId="0" applyFill="0" applyBorder="0" applyAlignment="0"/>
    <xf numFmtId="172" fontId="6" fillId="0" borderId="0" applyFill="0" applyBorder="0" applyAlignment="0"/>
    <xf numFmtId="173" fontId="52" fillId="0" borderId="0" applyFill="0" applyBorder="0" applyAlignment="0"/>
    <xf numFmtId="174" fontId="6" fillId="0" borderId="0" applyFill="0" applyBorder="0" applyAlignment="0"/>
    <xf numFmtId="171" fontId="52" fillId="0" borderId="0" applyFill="0" applyBorder="0" applyAlignment="0"/>
    <xf numFmtId="172" fontId="6" fillId="0" borderId="0" applyFill="0" applyBorder="0" applyAlignment="0"/>
    <xf numFmtId="181" fontId="52" fillId="0" borderId="0" applyFill="0" applyBorder="0" applyAlignment="0"/>
    <xf numFmtId="182" fontId="6" fillId="0" borderId="0" applyFill="0" applyBorder="0" applyAlignment="0"/>
    <xf numFmtId="173" fontId="52" fillId="0" borderId="0" applyFill="0" applyBorder="0" applyAlignment="0"/>
    <xf numFmtId="174" fontId="6" fillId="0" borderId="0" applyFill="0" applyBorder="0" applyAlignment="0"/>
    <xf numFmtId="0" fontId="18" fillId="0" borderId="7" applyNumberFormat="0" applyFill="0" applyAlignment="0" applyProtection="0"/>
    <xf numFmtId="0" fontId="53" fillId="0" borderId="19" applyNumberFormat="0" applyFill="0" applyAlignment="0" applyProtection="0"/>
    <xf numFmtId="0" fontId="18" fillId="0" borderId="7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14" fillId="4" borderId="0" applyNumberFormat="0" applyBorder="0" applyAlignment="0" applyProtection="0"/>
    <xf numFmtId="0" fontId="54" fillId="56" borderId="0" applyNumberFormat="0" applyBorder="0" applyAlignment="0" applyProtection="0"/>
    <xf numFmtId="0" fontId="14" fillId="4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187" fontId="55" fillId="0" borderId="0"/>
    <xf numFmtId="188" fontId="6" fillId="0" borderId="0"/>
    <xf numFmtId="188" fontId="6" fillId="0" borderId="0"/>
    <xf numFmtId="0" fontId="33" fillId="0" borderId="0" applyFont="0"/>
    <xf numFmtId="0" fontId="6" fillId="0" borderId="0"/>
    <xf numFmtId="0" fontId="33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6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3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3" fillId="0" borderId="0"/>
    <xf numFmtId="0" fontId="26" fillId="0" borderId="0"/>
    <xf numFmtId="0" fontId="6" fillId="0" borderId="0"/>
    <xf numFmtId="0" fontId="56" fillId="0" borderId="0"/>
    <xf numFmtId="0" fontId="33" fillId="0" borderId="0"/>
    <xf numFmtId="0" fontId="5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57" borderId="20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57" borderId="20" applyNumberFormat="0" applyFont="0" applyAlignment="0" applyProtection="0"/>
    <xf numFmtId="0" fontId="27" fillId="57" borderId="20" applyNumberFormat="0" applyFont="0" applyAlignment="0" applyProtection="0"/>
    <xf numFmtId="0" fontId="35" fillId="57" borderId="20" applyNumberFormat="0" applyFont="0" applyAlignment="0" applyProtection="0"/>
    <xf numFmtId="0" fontId="27" fillId="57" borderId="20" applyNumberFormat="0" applyFont="0" applyAlignment="0" applyProtection="0"/>
    <xf numFmtId="0" fontId="27" fillId="57" borderId="20" applyNumberFormat="0" applyFont="0" applyAlignment="0" applyProtection="0"/>
    <xf numFmtId="0" fontId="16" fillId="6" borderId="6" applyNumberFormat="0" applyAlignment="0" applyProtection="0"/>
    <xf numFmtId="0" fontId="57" fillId="51" borderId="21" applyNumberFormat="0" applyAlignment="0" applyProtection="0"/>
    <xf numFmtId="0" fontId="16" fillId="6" borderId="6" applyNumberFormat="0" applyAlignment="0" applyProtection="0"/>
    <xf numFmtId="0" fontId="57" fillId="51" borderId="21" applyNumberFormat="0" applyAlignment="0" applyProtection="0"/>
    <xf numFmtId="0" fontId="57" fillId="51" borderId="21" applyNumberFormat="0" applyAlignment="0" applyProtection="0"/>
    <xf numFmtId="0" fontId="57" fillId="51" borderId="21" applyNumberFormat="0" applyAlignment="0" applyProtection="0"/>
    <xf numFmtId="0" fontId="57" fillId="51" borderId="21" applyNumberFormat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58" fillId="0" borderId="0" applyFill="0" applyBorder="0" applyAlignment="0"/>
    <xf numFmtId="172" fontId="6" fillId="0" borderId="0" applyFill="0" applyBorder="0" applyAlignment="0"/>
    <xf numFmtId="173" fontId="58" fillId="0" borderId="0" applyFill="0" applyBorder="0" applyAlignment="0"/>
    <xf numFmtId="174" fontId="6" fillId="0" borderId="0" applyFill="0" applyBorder="0" applyAlignment="0"/>
    <xf numFmtId="171" fontId="58" fillId="0" borderId="0" applyFill="0" applyBorder="0" applyAlignment="0"/>
    <xf numFmtId="172" fontId="6" fillId="0" borderId="0" applyFill="0" applyBorder="0" applyAlignment="0"/>
    <xf numFmtId="181" fontId="58" fillId="0" borderId="0" applyFill="0" applyBorder="0" applyAlignment="0"/>
    <xf numFmtId="182" fontId="6" fillId="0" borderId="0" applyFill="0" applyBorder="0" applyAlignment="0"/>
    <xf numFmtId="173" fontId="58" fillId="0" borderId="0" applyFill="0" applyBorder="0" applyAlignment="0"/>
    <xf numFmtId="174" fontId="6" fillId="0" borderId="0" applyFill="0" applyBorder="0" applyAlignment="0"/>
    <xf numFmtId="4" fontId="59" fillId="56" borderId="22" applyNumberFormat="0" applyProtection="0">
      <alignment vertical="center"/>
    </xf>
    <xf numFmtId="4" fontId="60" fillId="58" borderId="22" applyNumberFormat="0" applyProtection="0">
      <alignment vertical="center"/>
    </xf>
    <xf numFmtId="4" fontId="59" fillId="58" borderId="22" applyNumberFormat="0" applyProtection="0">
      <alignment horizontal="left" vertical="center" indent="1"/>
    </xf>
    <xf numFmtId="0" fontId="59" fillId="58" borderId="22" applyNumberFormat="0" applyProtection="0">
      <alignment horizontal="left" vertical="top" indent="1"/>
    </xf>
    <xf numFmtId="4" fontId="59" fillId="59" borderId="0" applyNumberFormat="0" applyProtection="0">
      <alignment horizontal="left" vertical="center" indent="1"/>
    </xf>
    <xf numFmtId="4" fontId="30" fillId="34" borderId="22" applyNumberFormat="0" applyProtection="0">
      <alignment horizontal="right" vertical="center"/>
    </xf>
    <xf numFmtId="4" fontId="30" fillId="40" borderId="22" applyNumberFormat="0" applyProtection="0">
      <alignment horizontal="right" vertical="center"/>
    </xf>
    <xf numFmtId="4" fontId="30" fillId="48" borderId="22" applyNumberFormat="0" applyProtection="0">
      <alignment horizontal="right" vertical="center"/>
    </xf>
    <xf numFmtId="4" fontId="30" fillId="42" borderId="22" applyNumberFormat="0" applyProtection="0">
      <alignment horizontal="right" vertical="center"/>
    </xf>
    <xf numFmtId="4" fontId="30" fillId="46" borderId="22" applyNumberFormat="0" applyProtection="0">
      <alignment horizontal="right" vertical="center"/>
    </xf>
    <xf numFmtId="4" fontId="30" fillId="50" borderId="22" applyNumberFormat="0" applyProtection="0">
      <alignment horizontal="right" vertical="center"/>
    </xf>
    <xf numFmtId="4" fontId="30" fillId="49" borderId="22" applyNumberFormat="0" applyProtection="0">
      <alignment horizontal="right" vertical="center"/>
    </xf>
    <xf numFmtId="4" fontId="30" fillId="60" borderId="22" applyNumberFormat="0" applyProtection="0">
      <alignment horizontal="right" vertical="center"/>
    </xf>
    <xf numFmtId="4" fontId="30" fillId="41" borderId="22" applyNumberFormat="0" applyProtection="0">
      <alignment horizontal="right" vertical="center"/>
    </xf>
    <xf numFmtId="4" fontId="59" fillId="61" borderId="23" applyNumberFormat="0" applyProtection="0">
      <alignment horizontal="left" vertical="center" indent="1"/>
    </xf>
    <xf numFmtId="4" fontId="30" fillId="62" borderId="0" applyNumberFormat="0" applyProtection="0">
      <alignment horizontal="left" vertical="center" indent="1"/>
    </xf>
    <xf numFmtId="4" fontId="61" fillId="63" borderId="0" applyNumberFormat="0" applyProtection="0">
      <alignment horizontal="left" vertical="center" indent="1"/>
    </xf>
    <xf numFmtId="4" fontId="30" fillId="64" borderId="22" applyNumberFormat="0" applyProtection="0">
      <alignment horizontal="right" vertical="center"/>
    </xf>
    <xf numFmtId="4" fontId="30" fillId="62" borderId="0" applyNumberFormat="0" applyProtection="0">
      <alignment horizontal="left" vertical="center" indent="1"/>
    </xf>
    <xf numFmtId="4" fontId="30" fillId="59" borderId="0" applyNumberFormat="0" applyProtection="0">
      <alignment horizontal="left" vertical="center" indent="1"/>
    </xf>
    <xf numFmtId="0" fontId="6" fillId="63" borderId="22" applyNumberFormat="0" applyProtection="0">
      <alignment horizontal="left" vertical="center" indent="1"/>
    </xf>
    <xf numFmtId="0" fontId="6" fillId="63" borderId="22" applyNumberFormat="0" applyProtection="0">
      <alignment horizontal="left" vertical="center" indent="1"/>
    </xf>
    <xf numFmtId="0" fontId="6" fillId="63" borderId="22" applyNumberFormat="0" applyProtection="0">
      <alignment horizontal="left" vertical="top" indent="1"/>
    </xf>
    <xf numFmtId="0" fontId="6" fillId="63" borderId="22" applyNumberFormat="0" applyProtection="0">
      <alignment horizontal="left" vertical="top" indent="1"/>
    </xf>
    <xf numFmtId="0" fontId="6" fillId="59" borderId="22" applyNumberFormat="0" applyProtection="0">
      <alignment horizontal="left" vertical="center" indent="1"/>
    </xf>
    <xf numFmtId="0" fontId="6" fillId="59" borderId="22" applyNumberFormat="0" applyProtection="0">
      <alignment horizontal="left" vertical="center" indent="1"/>
    </xf>
    <xf numFmtId="0" fontId="6" fillId="59" borderId="22" applyNumberFormat="0" applyProtection="0">
      <alignment horizontal="left" vertical="top" indent="1"/>
    </xf>
    <xf numFmtId="0" fontId="6" fillId="59" borderId="22" applyNumberFormat="0" applyProtection="0">
      <alignment horizontal="left" vertical="top" indent="1"/>
    </xf>
    <xf numFmtId="0" fontId="6" fillId="65" borderId="22" applyNumberFormat="0" applyProtection="0">
      <alignment horizontal="left" vertical="center" indent="1"/>
    </xf>
    <xf numFmtId="0" fontId="6" fillId="65" borderId="22" applyNumberFormat="0" applyProtection="0">
      <alignment horizontal="left" vertical="center" indent="1"/>
    </xf>
    <xf numFmtId="0" fontId="6" fillId="65" borderId="22" applyNumberFormat="0" applyProtection="0">
      <alignment horizontal="left" vertical="top" indent="1"/>
    </xf>
    <xf numFmtId="0" fontId="6" fillId="65" borderId="22" applyNumberFormat="0" applyProtection="0">
      <alignment horizontal="left" vertical="top" indent="1"/>
    </xf>
    <xf numFmtId="0" fontId="6" fillId="66" borderId="22" applyNumberFormat="0" applyProtection="0">
      <alignment horizontal="left" vertical="center" indent="1"/>
    </xf>
    <xf numFmtId="0" fontId="6" fillId="66" borderId="22" applyNumberFormat="0" applyProtection="0">
      <alignment horizontal="left" vertical="center" indent="1"/>
    </xf>
    <xf numFmtId="0" fontId="6" fillId="66" borderId="22" applyNumberFormat="0" applyProtection="0">
      <alignment horizontal="left" vertical="top" indent="1"/>
    </xf>
    <xf numFmtId="0" fontId="6" fillId="66" borderId="22" applyNumberFormat="0" applyProtection="0">
      <alignment horizontal="left" vertical="top" indent="1"/>
    </xf>
    <xf numFmtId="4" fontId="30" fillId="55" borderId="22" applyNumberFormat="0" applyProtection="0">
      <alignment vertical="center"/>
    </xf>
    <xf numFmtId="4" fontId="62" fillId="55" borderId="22" applyNumberFormat="0" applyProtection="0">
      <alignment vertical="center"/>
    </xf>
    <xf numFmtId="4" fontId="30" fillId="55" borderId="22" applyNumberFormat="0" applyProtection="0">
      <alignment horizontal="left" vertical="center" indent="1"/>
    </xf>
    <xf numFmtId="0" fontId="30" fillId="55" borderId="22" applyNumberFormat="0" applyProtection="0">
      <alignment horizontal="left" vertical="top" indent="1"/>
    </xf>
    <xf numFmtId="4" fontId="30" fillId="62" borderId="22" applyNumberFormat="0" applyProtection="0">
      <alignment horizontal="right" vertical="center"/>
    </xf>
    <xf numFmtId="4" fontId="62" fillId="62" borderId="22" applyNumberFormat="0" applyProtection="0">
      <alignment horizontal="right" vertical="center"/>
    </xf>
    <xf numFmtId="4" fontId="30" fillId="64" borderId="22" applyNumberFormat="0" applyProtection="0">
      <alignment horizontal="left" vertical="center" indent="1"/>
    </xf>
    <xf numFmtId="0" fontId="30" fillId="59" borderId="22" applyNumberFormat="0" applyProtection="0">
      <alignment horizontal="left" vertical="top" indent="1"/>
    </xf>
    <xf numFmtId="4" fontId="63" fillId="67" borderId="0" applyNumberFormat="0" applyProtection="0">
      <alignment horizontal="left" vertical="center" indent="1"/>
    </xf>
    <xf numFmtId="4" fontId="58" fillId="62" borderId="22" applyNumberFormat="0" applyProtection="0">
      <alignment horizontal="right" vertical="center"/>
    </xf>
    <xf numFmtId="0" fontId="6" fillId="68" borderId="0"/>
    <xf numFmtId="0" fontId="26" fillId="0" borderId="0" applyNumberFormat="0" applyFont="0" applyAlignment="0"/>
    <xf numFmtId="49" fontId="30" fillId="0" borderId="0" applyFill="0" applyBorder="0" applyAlignment="0"/>
    <xf numFmtId="191" fontId="30" fillId="0" borderId="0" applyFill="0" applyBorder="0" applyAlignment="0"/>
    <xf numFmtId="192" fontId="6" fillId="0" borderId="0" applyFill="0" applyBorder="0" applyAlignment="0"/>
    <xf numFmtId="193" fontId="30" fillId="0" borderId="0" applyFill="0" applyBorder="0" applyAlignment="0"/>
    <xf numFmtId="194" fontId="6" fillId="0" borderId="0" applyFill="0" applyBorder="0" applyAlignment="0"/>
    <xf numFmtId="0" fontId="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5" fillId="0" borderId="24" applyNumberFormat="0" applyFill="0" applyAlignment="0" applyProtection="0"/>
    <xf numFmtId="0" fontId="22" fillId="0" borderId="10" applyNumberFormat="0" applyFill="0" applyAlignment="0" applyProtection="0"/>
    <xf numFmtId="0" fontId="6" fillId="0" borderId="25" applyNumberFormat="0" applyFont="0" applyFill="0" applyAlignment="0" applyProtection="0"/>
    <xf numFmtId="0" fontId="22" fillId="0" borderId="10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41">
    <xf numFmtId="0" fontId="0" fillId="0" borderId="0" xfId="0"/>
    <xf numFmtId="9" fontId="0" fillId="0" borderId="0" xfId="2" applyFont="1"/>
    <xf numFmtId="165" fontId="0" fillId="0" borderId="0" xfId="1" applyNumberFormat="1" applyFont="1"/>
    <xf numFmtId="166" fontId="0" fillId="0" borderId="0" xfId="1" applyNumberFormat="1" applyFont="1"/>
    <xf numFmtId="167" fontId="0" fillId="0" borderId="0" xfId="2" applyNumberFormat="1" applyFont="1"/>
    <xf numFmtId="9" fontId="0" fillId="0" borderId="0" xfId="2" applyNumberFormat="1" applyFont="1"/>
    <xf numFmtId="166" fontId="0" fillId="0" borderId="0" xfId="0" applyNumberFormat="1"/>
    <xf numFmtId="166" fontId="0" fillId="0" borderId="0" xfId="1" quotePrefix="1" applyNumberFormat="1" applyFont="1"/>
    <xf numFmtId="166" fontId="0" fillId="0" borderId="1" xfId="1" applyNumberFormat="1" applyFont="1" applyBorder="1"/>
    <xf numFmtId="9" fontId="0" fillId="0" borderId="1" xfId="2" applyFont="1" applyBorder="1"/>
    <xf numFmtId="166" fontId="3" fillId="0" borderId="0" xfId="1" applyNumberFormat="1" applyFont="1"/>
    <xf numFmtId="166" fontId="0" fillId="0" borderId="0" xfId="1" applyNumberFormat="1" applyFont="1" applyBorder="1"/>
    <xf numFmtId="9" fontId="0" fillId="0" borderId="0" xfId="2" applyFont="1" applyBorder="1"/>
    <xf numFmtId="166" fontId="4" fillId="0" borderId="0" xfId="1" applyNumberFormat="1" applyFont="1"/>
    <xf numFmtId="167" fontId="0" fillId="0" borderId="1" xfId="2" applyNumberFormat="1" applyFont="1" applyBorder="1"/>
    <xf numFmtId="9" fontId="0" fillId="0" borderId="1" xfId="2" applyNumberFormat="1" applyFont="1" applyBorder="1"/>
    <xf numFmtId="166" fontId="0" fillId="0" borderId="0" xfId="1" applyNumberFormat="1" applyFont="1" applyAlignment="1"/>
    <xf numFmtId="0" fontId="0" fillId="0" borderId="0" xfId="1" applyNumberFormat="1" applyFont="1" applyAlignment="1"/>
    <xf numFmtId="0" fontId="0" fillId="0" borderId="0" xfId="1" applyNumberFormat="1" applyFont="1"/>
    <xf numFmtId="168" fontId="0" fillId="0" borderId="0" xfId="7" applyNumberFormat="1" applyFont="1"/>
    <xf numFmtId="170" fontId="0" fillId="0" borderId="0" xfId="8" applyNumberFormat="1" applyFont="1"/>
    <xf numFmtId="166" fontId="0" fillId="0" borderId="0" xfId="8" applyNumberFormat="1" applyFont="1"/>
    <xf numFmtId="0" fontId="0" fillId="0" borderId="0" xfId="8" applyNumberFormat="1" applyFont="1"/>
    <xf numFmtId="166" fontId="0" fillId="0" borderId="0" xfId="1" applyNumberFormat="1" applyFont="1" applyAlignment="1">
      <alignment horizontal="left"/>
    </xf>
    <xf numFmtId="164" fontId="0" fillId="0" borderId="0" xfId="1" applyFont="1" applyAlignment="1">
      <alignment horizontal="left"/>
    </xf>
    <xf numFmtId="170" fontId="0" fillId="0" borderId="0" xfId="9" applyNumberFormat="1" applyFont="1"/>
    <xf numFmtId="0" fontId="0" fillId="0" borderId="0" xfId="9" applyNumberFormat="1" applyFont="1"/>
    <xf numFmtId="170" fontId="0" fillId="0" borderId="0" xfId="9" quotePrefix="1" applyNumberFormat="1" applyFont="1"/>
    <xf numFmtId="166" fontId="4" fillId="0" borderId="0" xfId="1" applyNumberFormat="1" applyFont="1" applyBorder="1"/>
    <xf numFmtId="0" fontId="0" fillId="0" borderId="0" xfId="0" applyBorder="1"/>
    <xf numFmtId="0" fontId="0" fillId="0" borderId="0" xfId="0" quotePrefix="1" applyBorder="1"/>
    <xf numFmtId="17" fontId="0" fillId="0" borderId="0" xfId="0" quotePrefix="1" applyNumberFormat="1" applyBorder="1"/>
    <xf numFmtId="166" fontId="0" fillId="0" borderId="0" xfId="1" quotePrefix="1" applyNumberFormat="1" applyFont="1" applyBorder="1"/>
    <xf numFmtId="165" fontId="0" fillId="0" borderId="0" xfId="1" applyNumberFormat="1" applyFont="1" applyBorder="1"/>
    <xf numFmtId="167" fontId="0" fillId="0" borderId="0" xfId="2" applyNumberFormat="1" applyFont="1" applyBorder="1"/>
    <xf numFmtId="166" fontId="1" fillId="0" borderId="0" xfId="11" applyBorder="1"/>
    <xf numFmtId="165" fontId="0" fillId="0" borderId="0" xfId="0" applyNumberFormat="1" applyBorder="1"/>
    <xf numFmtId="165" fontId="1" fillId="0" borderId="0" xfId="11" applyNumberFormat="1" applyBorder="1"/>
    <xf numFmtId="0" fontId="0" fillId="0" borderId="0" xfId="1" quotePrefix="1" applyNumberFormat="1" applyFont="1"/>
    <xf numFmtId="167" fontId="0" fillId="0" borderId="0" xfId="1600" applyNumberFormat="1" applyFont="1"/>
    <xf numFmtId="9" fontId="0" fillId="0" borderId="0" xfId="1600" applyFont="1"/>
  </cellXfs>
  <cellStyles count="1716">
    <cellStyle name="100normal" xfId="11"/>
    <cellStyle name="20% - Accent1 2 2" xfId="13"/>
    <cellStyle name="20% - Accent1 2 3" xfId="14"/>
    <cellStyle name="20% - Accent1 2 3 2" xfId="15"/>
    <cellStyle name="20% - Accent1 2 3 2 2" xfId="16"/>
    <cellStyle name="20% - Accent1 2 3 2 2 2" xfId="17"/>
    <cellStyle name="20% - Accent1 2 3 2 2 2 2" xfId="18"/>
    <cellStyle name="20% - Accent1 2 3 2 2 2 2 2" xfId="19"/>
    <cellStyle name="20% - Accent1 2 3 2 2 2 3" xfId="20"/>
    <cellStyle name="20% - Accent1 2 3 2 2 3" xfId="21"/>
    <cellStyle name="20% - Accent1 2 3 2 2 3 2" xfId="22"/>
    <cellStyle name="20% - Accent1 2 3 2 2 4" xfId="23"/>
    <cellStyle name="20% - Accent1 2 3 2 2 4 2" xfId="24"/>
    <cellStyle name="20% - Accent1 2 3 2 2 5" xfId="25"/>
    <cellStyle name="20% - Accent1 2 3 2 3" xfId="26"/>
    <cellStyle name="20% - Accent1 2 3 2 3 2" xfId="27"/>
    <cellStyle name="20% - Accent1 2 3 2 3 2 2" xfId="28"/>
    <cellStyle name="20% - Accent1 2 3 2 3 3" xfId="29"/>
    <cellStyle name="20% - Accent1 2 3 2 4" xfId="30"/>
    <cellStyle name="20% - Accent1 2 3 2 4 2" xfId="31"/>
    <cellStyle name="20% - Accent1 2 3 2 5" xfId="32"/>
    <cellStyle name="20% - Accent1 2 3 2 5 2" xfId="33"/>
    <cellStyle name="20% - Accent1 2 3 2 6" xfId="34"/>
    <cellStyle name="20% - Accent1 2 3 3" xfId="35"/>
    <cellStyle name="20% - Accent1 2 3 3 2" xfId="36"/>
    <cellStyle name="20% - Accent1 2 3 3 2 2" xfId="37"/>
    <cellStyle name="20% - Accent1 2 3 3 2 2 2" xfId="38"/>
    <cellStyle name="20% - Accent1 2 3 3 2 3" xfId="39"/>
    <cellStyle name="20% - Accent1 2 3 3 3" xfId="40"/>
    <cellStyle name="20% - Accent1 2 3 3 3 2" xfId="41"/>
    <cellStyle name="20% - Accent1 2 3 3 4" xfId="42"/>
    <cellStyle name="20% - Accent1 2 3 3 4 2" xfId="43"/>
    <cellStyle name="20% - Accent1 2 3 3 5" xfId="44"/>
    <cellStyle name="20% - Accent1 2 3 4" xfId="45"/>
    <cellStyle name="20% - Accent1 2 3 4 2" xfId="46"/>
    <cellStyle name="20% - Accent1 2 3 4 2 2" xfId="47"/>
    <cellStyle name="20% - Accent1 2 3 4 3" xfId="48"/>
    <cellStyle name="20% - Accent1 2 3 5" xfId="49"/>
    <cellStyle name="20% - Accent1 2 3 5 2" xfId="50"/>
    <cellStyle name="20% - Accent1 2 3 6" xfId="51"/>
    <cellStyle name="20% - Accent1 2 3 6 2" xfId="52"/>
    <cellStyle name="20% - Accent1 2 3 7" xfId="53"/>
    <cellStyle name="20% - Accent1 2 3 8" xfId="54"/>
    <cellStyle name="20% - Accent1 2 4" xfId="55"/>
    <cellStyle name="20% - Accent1 2 4 2" xfId="56"/>
    <cellStyle name="20% - Accent1 2 4 2 2" xfId="57"/>
    <cellStyle name="20% - Accent1 2 4 2 2 2" xfId="58"/>
    <cellStyle name="20% - Accent1 2 4 2 2 2 2" xfId="59"/>
    <cellStyle name="20% - Accent1 2 4 2 2 3" xfId="60"/>
    <cellStyle name="20% - Accent1 2 4 2 3" xfId="61"/>
    <cellStyle name="20% - Accent1 2 4 2 3 2" xfId="62"/>
    <cellStyle name="20% - Accent1 2 4 2 4" xfId="63"/>
    <cellStyle name="20% - Accent1 2 4 2 4 2" xfId="64"/>
    <cellStyle name="20% - Accent1 2 4 2 5" xfId="65"/>
    <cellStyle name="20% - Accent1 2 4 3" xfId="66"/>
    <cellStyle name="20% - Accent1 2 4 3 2" xfId="67"/>
    <cellStyle name="20% - Accent1 2 4 3 2 2" xfId="68"/>
    <cellStyle name="20% - Accent1 2 4 3 3" xfId="69"/>
    <cellStyle name="20% - Accent1 2 4 4" xfId="70"/>
    <cellStyle name="20% - Accent1 2 4 4 2" xfId="71"/>
    <cellStyle name="20% - Accent1 2 4 5" xfId="72"/>
    <cellStyle name="20% - Accent1 2 4 5 2" xfId="73"/>
    <cellStyle name="20% - Accent1 2 4 6" xfId="74"/>
    <cellStyle name="20% - Accent1 2 5" xfId="75"/>
    <cellStyle name="20% - Accent1 2 5 2" xfId="76"/>
    <cellStyle name="20% - Accent1 2 5 2 2" xfId="77"/>
    <cellStyle name="20% - Accent1 2 5 2 2 2" xfId="78"/>
    <cellStyle name="20% - Accent1 2 5 2 3" xfId="79"/>
    <cellStyle name="20% - Accent1 2 5 3" xfId="80"/>
    <cellStyle name="20% - Accent1 2 5 3 2" xfId="81"/>
    <cellStyle name="20% - Accent1 2 5 4" xfId="82"/>
    <cellStyle name="20% - Accent1 2 5 4 2" xfId="83"/>
    <cellStyle name="20% - Accent1 2 5 5" xfId="84"/>
    <cellStyle name="20% - Accent1 2 6" xfId="85"/>
    <cellStyle name="20% - Accent1 2 6 2" xfId="86"/>
    <cellStyle name="20% - Accent1 2 6 2 2" xfId="87"/>
    <cellStyle name="20% - Accent1 2 6 3" xfId="88"/>
    <cellStyle name="20% - Accent1 2 7" xfId="89"/>
    <cellStyle name="20% - Accent1 2 7 2" xfId="90"/>
    <cellStyle name="20% - Accent1 2 8" xfId="91"/>
    <cellStyle name="20% - Accent1 2 8 2" xfId="92"/>
    <cellStyle name="20% - Accent1 2 9" xfId="93"/>
    <cellStyle name="20% - Accent1 3" xfId="94"/>
    <cellStyle name="20% - Accent1 4" xfId="95"/>
    <cellStyle name="20% - Accent1 5" xfId="96"/>
    <cellStyle name="20% - Accent1 6" xfId="97"/>
    <cellStyle name="20% - Accent2 2" xfId="98"/>
    <cellStyle name="20% - Accent2 2 10" xfId="99"/>
    <cellStyle name="20% - Accent2 2 2" xfId="100"/>
    <cellStyle name="20% - Accent2 2 3" xfId="101"/>
    <cellStyle name="20% - Accent2 2 3 2" xfId="102"/>
    <cellStyle name="20% - Accent2 2 3 2 2" xfId="103"/>
    <cellStyle name="20% - Accent2 2 3 2 2 2" xfId="104"/>
    <cellStyle name="20% - Accent2 2 3 2 2 2 2" xfId="105"/>
    <cellStyle name="20% - Accent2 2 3 2 2 2 2 2" xfId="106"/>
    <cellStyle name="20% - Accent2 2 3 2 2 2 3" xfId="107"/>
    <cellStyle name="20% - Accent2 2 3 2 2 3" xfId="108"/>
    <cellStyle name="20% - Accent2 2 3 2 2 3 2" xfId="109"/>
    <cellStyle name="20% - Accent2 2 3 2 2 4" xfId="110"/>
    <cellStyle name="20% - Accent2 2 3 2 2 4 2" xfId="111"/>
    <cellStyle name="20% - Accent2 2 3 2 2 5" xfId="112"/>
    <cellStyle name="20% - Accent2 2 3 2 3" xfId="113"/>
    <cellStyle name="20% - Accent2 2 3 2 3 2" xfId="114"/>
    <cellStyle name="20% - Accent2 2 3 2 3 2 2" xfId="115"/>
    <cellStyle name="20% - Accent2 2 3 2 3 3" xfId="116"/>
    <cellStyle name="20% - Accent2 2 3 2 4" xfId="117"/>
    <cellStyle name="20% - Accent2 2 3 2 4 2" xfId="118"/>
    <cellStyle name="20% - Accent2 2 3 2 5" xfId="119"/>
    <cellStyle name="20% - Accent2 2 3 2 5 2" xfId="120"/>
    <cellStyle name="20% - Accent2 2 3 2 6" xfId="121"/>
    <cellStyle name="20% - Accent2 2 3 3" xfId="122"/>
    <cellStyle name="20% - Accent2 2 3 3 2" xfId="123"/>
    <cellStyle name="20% - Accent2 2 3 3 2 2" xfId="124"/>
    <cellStyle name="20% - Accent2 2 3 3 2 2 2" xfId="125"/>
    <cellStyle name="20% - Accent2 2 3 3 2 3" xfId="126"/>
    <cellStyle name="20% - Accent2 2 3 3 3" xfId="127"/>
    <cellStyle name="20% - Accent2 2 3 3 3 2" xfId="128"/>
    <cellStyle name="20% - Accent2 2 3 3 4" xfId="129"/>
    <cellStyle name="20% - Accent2 2 3 3 4 2" xfId="130"/>
    <cellStyle name="20% - Accent2 2 3 3 5" xfId="131"/>
    <cellStyle name="20% - Accent2 2 3 4" xfId="132"/>
    <cellStyle name="20% - Accent2 2 3 4 2" xfId="133"/>
    <cellStyle name="20% - Accent2 2 3 4 2 2" xfId="134"/>
    <cellStyle name="20% - Accent2 2 3 4 3" xfId="135"/>
    <cellStyle name="20% - Accent2 2 3 5" xfId="136"/>
    <cellStyle name="20% - Accent2 2 3 5 2" xfId="137"/>
    <cellStyle name="20% - Accent2 2 3 6" xfId="138"/>
    <cellStyle name="20% - Accent2 2 3 6 2" xfId="139"/>
    <cellStyle name="20% - Accent2 2 3 7" xfId="140"/>
    <cellStyle name="20% - Accent2 2 3 8" xfId="141"/>
    <cellStyle name="20% - Accent2 2 4" xfId="142"/>
    <cellStyle name="20% - Accent2 2 4 2" xfId="143"/>
    <cellStyle name="20% - Accent2 2 4 2 2" xfId="144"/>
    <cellStyle name="20% - Accent2 2 4 2 2 2" xfId="145"/>
    <cellStyle name="20% - Accent2 2 4 2 2 2 2" xfId="146"/>
    <cellStyle name="20% - Accent2 2 4 2 2 3" xfId="147"/>
    <cellStyle name="20% - Accent2 2 4 2 3" xfId="148"/>
    <cellStyle name="20% - Accent2 2 4 2 3 2" xfId="149"/>
    <cellStyle name="20% - Accent2 2 4 2 4" xfId="150"/>
    <cellStyle name="20% - Accent2 2 4 2 4 2" xfId="151"/>
    <cellStyle name="20% - Accent2 2 4 2 5" xfId="152"/>
    <cellStyle name="20% - Accent2 2 4 3" xfId="153"/>
    <cellStyle name="20% - Accent2 2 4 3 2" xfId="154"/>
    <cellStyle name="20% - Accent2 2 4 3 2 2" xfId="155"/>
    <cellStyle name="20% - Accent2 2 4 3 3" xfId="156"/>
    <cellStyle name="20% - Accent2 2 4 4" xfId="157"/>
    <cellStyle name="20% - Accent2 2 4 4 2" xfId="158"/>
    <cellStyle name="20% - Accent2 2 4 5" xfId="159"/>
    <cellStyle name="20% - Accent2 2 4 5 2" xfId="160"/>
    <cellStyle name="20% - Accent2 2 4 6" xfId="161"/>
    <cellStyle name="20% - Accent2 2 5" xfId="162"/>
    <cellStyle name="20% - Accent2 2 5 2" xfId="163"/>
    <cellStyle name="20% - Accent2 2 5 2 2" xfId="164"/>
    <cellStyle name="20% - Accent2 2 5 2 2 2" xfId="165"/>
    <cellStyle name="20% - Accent2 2 5 2 3" xfId="166"/>
    <cellStyle name="20% - Accent2 2 5 3" xfId="167"/>
    <cellStyle name="20% - Accent2 2 5 3 2" xfId="168"/>
    <cellStyle name="20% - Accent2 2 5 4" xfId="169"/>
    <cellStyle name="20% - Accent2 2 5 4 2" xfId="170"/>
    <cellStyle name="20% - Accent2 2 5 5" xfId="171"/>
    <cellStyle name="20% - Accent2 2 6" xfId="172"/>
    <cellStyle name="20% - Accent2 2 6 2" xfId="173"/>
    <cellStyle name="20% - Accent2 2 6 2 2" xfId="174"/>
    <cellStyle name="20% - Accent2 2 6 3" xfId="175"/>
    <cellStyle name="20% - Accent2 2 7" xfId="176"/>
    <cellStyle name="20% - Accent2 2 7 2" xfId="177"/>
    <cellStyle name="20% - Accent2 2 8" xfId="178"/>
    <cellStyle name="20% - Accent2 2 8 2" xfId="179"/>
    <cellStyle name="20% - Accent2 2 9" xfId="180"/>
    <cellStyle name="20% - Accent2 3" xfId="181"/>
    <cellStyle name="20% - Accent2 4" xfId="182"/>
    <cellStyle name="20% - Accent2 5" xfId="183"/>
    <cellStyle name="20% - Accent2 6" xfId="184"/>
    <cellStyle name="20% - Accent3 2" xfId="185"/>
    <cellStyle name="20% - Accent3 2 10" xfId="186"/>
    <cellStyle name="20% - Accent3 2 2" xfId="187"/>
    <cellStyle name="20% - Accent3 2 3" xfId="188"/>
    <cellStyle name="20% - Accent3 2 3 2" xfId="189"/>
    <cellStyle name="20% - Accent3 2 3 2 2" xfId="190"/>
    <cellStyle name="20% - Accent3 2 3 2 2 2" xfId="191"/>
    <cellStyle name="20% - Accent3 2 3 2 2 2 2" xfId="192"/>
    <cellStyle name="20% - Accent3 2 3 2 2 2 2 2" xfId="193"/>
    <cellStyle name="20% - Accent3 2 3 2 2 2 3" xfId="194"/>
    <cellStyle name="20% - Accent3 2 3 2 2 3" xfId="195"/>
    <cellStyle name="20% - Accent3 2 3 2 2 3 2" xfId="196"/>
    <cellStyle name="20% - Accent3 2 3 2 2 4" xfId="197"/>
    <cellStyle name="20% - Accent3 2 3 2 2 4 2" xfId="198"/>
    <cellStyle name="20% - Accent3 2 3 2 2 5" xfId="199"/>
    <cellStyle name="20% - Accent3 2 3 2 3" xfId="200"/>
    <cellStyle name="20% - Accent3 2 3 2 3 2" xfId="201"/>
    <cellStyle name="20% - Accent3 2 3 2 3 2 2" xfId="202"/>
    <cellStyle name="20% - Accent3 2 3 2 3 3" xfId="203"/>
    <cellStyle name="20% - Accent3 2 3 2 4" xfId="204"/>
    <cellStyle name="20% - Accent3 2 3 2 4 2" xfId="205"/>
    <cellStyle name="20% - Accent3 2 3 2 5" xfId="206"/>
    <cellStyle name="20% - Accent3 2 3 2 5 2" xfId="207"/>
    <cellStyle name="20% - Accent3 2 3 2 6" xfId="208"/>
    <cellStyle name="20% - Accent3 2 3 3" xfId="209"/>
    <cellStyle name="20% - Accent3 2 3 3 2" xfId="210"/>
    <cellStyle name="20% - Accent3 2 3 3 2 2" xfId="211"/>
    <cellStyle name="20% - Accent3 2 3 3 2 2 2" xfId="212"/>
    <cellStyle name="20% - Accent3 2 3 3 2 3" xfId="213"/>
    <cellStyle name="20% - Accent3 2 3 3 3" xfId="214"/>
    <cellStyle name="20% - Accent3 2 3 3 3 2" xfId="215"/>
    <cellStyle name="20% - Accent3 2 3 3 4" xfId="216"/>
    <cellStyle name="20% - Accent3 2 3 3 4 2" xfId="217"/>
    <cellStyle name="20% - Accent3 2 3 3 5" xfId="218"/>
    <cellStyle name="20% - Accent3 2 3 4" xfId="219"/>
    <cellStyle name="20% - Accent3 2 3 4 2" xfId="220"/>
    <cellStyle name="20% - Accent3 2 3 4 2 2" xfId="221"/>
    <cellStyle name="20% - Accent3 2 3 4 3" xfId="222"/>
    <cellStyle name="20% - Accent3 2 3 5" xfId="223"/>
    <cellStyle name="20% - Accent3 2 3 5 2" xfId="224"/>
    <cellStyle name="20% - Accent3 2 3 6" xfId="225"/>
    <cellStyle name="20% - Accent3 2 3 6 2" xfId="226"/>
    <cellStyle name="20% - Accent3 2 3 7" xfId="227"/>
    <cellStyle name="20% - Accent3 2 3 8" xfId="228"/>
    <cellStyle name="20% - Accent3 2 4" xfId="229"/>
    <cellStyle name="20% - Accent3 2 4 2" xfId="230"/>
    <cellStyle name="20% - Accent3 2 4 2 2" xfId="231"/>
    <cellStyle name="20% - Accent3 2 4 2 2 2" xfId="232"/>
    <cellStyle name="20% - Accent3 2 4 2 2 2 2" xfId="233"/>
    <cellStyle name="20% - Accent3 2 4 2 2 3" xfId="234"/>
    <cellStyle name="20% - Accent3 2 4 2 3" xfId="235"/>
    <cellStyle name="20% - Accent3 2 4 2 3 2" xfId="236"/>
    <cellStyle name="20% - Accent3 2 4 2 4" xfId="237"/>
    <cellStyle name="20% - Accent3 2 4 2 4 2" xfId="238"/>
    <cellStyle name="20% - Accent3 2 4 2 5" xfId="239"/>
    <cellStyle name="20% - Accent3 2 4 3" xfId="240"/>
    <cellStyle name="20% - Accent3 2 4 3 2" xfId="241"/>
    <cellStyle name="20% - Accent3 2 4 3 2 2" xfId="242"/>
    <cellStyle name="20% - Accent3 2 4 3 3" xfId="243"/>
    <cellStyle name="20% - Accent3 2 4 4" xfId="244"/>
    <cellStyle name="20% - Accent3 2 4 4 2" xfId="245"/>
    <cellStyle name="20% - Accent3 2 4 5" xfId="246"/>
    <cellStyle name="20% - Accent3 2 4 5 2" xfId="247"/>
    <cellStyle name="20% - Accent3 2 4 6" xfId="248"/>
    <cellStyle name="20% - Accent3 2 5" xfId="249"/>
    <cellStyle name="20% - Accent3 2 5 2" xfId="250"/>
    <cellStyle name="20% - Accent3 2 5 2 2" xfId="251"/>
    <cellStyle name="20% - Accent3 2 5 2 2 2" xfId="252"/>
    <cellStyle name="20% - Accent3 2 5 2 3" xfId="253"/>
    <cellStyle name="20% - Accent3 2 5 3" xfId="254"/>
    <cellStyle name="20% - Accent3 2 5 3 2" xfId="255"/>
    <cellStyle name="20% - Accent3 2 5 4" xfId="256"/>
    <cellStyle name="20% - Accent3 2 5 4 2" xfId="257"/>
    <cellStyle name="20% - Accent3 2 5 5" xfId="258"/>
    <cellStyle name="20% - Accent3 2 6" xfId="259"/>
    <cellStyle name="20% - Accent3 2 6 2" xfId="260"/>
    <cellStyle name="20% - Accent3 2 6 2 2" xfId="261"/>
    <cellStyle name="20% - Accent3 2 6 3" xfId="262"/>
    <cellStyle name="20% - Accent3 2 7" xfId="263"/>
    <cellStyle name="20% - Accent3 2 7 2" xfId="264"/>
    <cellStyle name="20% - Accent3 2 8" xfId="265"/>
    <cellStyle name="20% - Accent3 2 8 2" xfId="266"/>
    <cellStyle name="20% - Accent3 2 9" xfId="267"/>
    <cellStyle name="20% - Accent3 3" xfId="268"/>
    <cellStyle name="20% - Accent3 4" xfId="269"/>
    <cellStyle name="20% - Accent3 5" xfId="270"/>
    <cellStyle name="20% - Accent3 6" xfId="271"/>
    <cellStyle name="20% - Accent4 2" xfId="272"/>
    <cellStyle name="20% - Accent4 2 10" xfId="273"/>
    <cellStyle name="20% - Accent4 2 2" xfId="274"/>
    <cellStyle name="20% - Accent4 2 3" xfId="275"/>
    <cellStyle name="20% - Accent4 2 3 2" xfId="276"/>
    <cellStyle name="20% - Accent4 2 3 2 2" xfId="277"/>
    <cellStyle name="20% - Accent4 2 3 2 2 2" xfId="278"/>
    <cellStyle name="20% - Accent4 2 3 2 2 2 2" xfId="279"/>
    <cellStyle name="20% - Accent4 2 3 2 2 2 2 2" xfId="280"/>
    <cellStyle name="20% - Accent4 2 3 2 2 2 3" xfId="281"/>
    <cellStyle name="20% - Accent4 2 3 2 2 3" xfId="282"/>
    <cellStyle name="20% - Accent4 2 3 2 2 3 2" xfId="283"/>
    <cellStyle name="20% - Accent4 2 3 2 2 4" xfId="284"/>
    <cellStyle name="20% - Accent4 2 3 2 2 4 2" xfId="285"/>
    <cellStyle name="20% - Accent4 2 3 2 2 5" xfId="286"/>
    <cellStyle name="20% - Accent4 2 3 2 3" xfId="287"/>
    <cellStyle name="20% - Accent4 2 3 2 3 2" xfId="288"/>
    <cellStyle name="20% - Accent4 2 3 2 3 2 2" xfId="289"/>
    <cellStyle name="20% - Accent4 2 3 2 3 3" xfId="290"/>
    <cellStyle name="20% - Accent4 2 3 2 4" xfId="291"/>
    <cellStyle name="20% - Accent4 2 3 2 4 2" xfId="292"/>
    <cellStyle name="20% - Accent4 2 3 2 5" xfId="293"/>
    <cellStyle name="20% - Accent4 2 3 2 5 2" xfId="294"/>
    <cellStyle name="20% - Accent4 2 3 2 6" xfId="295"/>
    <cellStyle name="20% - Accent4 2 3 3" xfId="296"/>
    <cellStyle name="20% - Accent4 2 3 3 2" xfId="297"/>
    <cellStyle name="20% - Accent4 2 3 3 2 2" xfId="298"/>
    <cellStyle name="20% - Accent4 2 3 3 2 2 2" xfId="299"/>
    <cellStyle name="20% - Accent4 2 3 3 2 3" xfId="300"/>
    <cellStyle name="20% - Accent4 2 3 3 3" xfId="301"/>
    <cellStyle name="20% - Accent4 2 3 3 3 2" xfId="302"/>
    <cellStyle name="20% - Accent4 2 3 3 4" xfId="303"/>
    <cellStyle name="20% - Accent4 2 3 3 4 2" xfId="304"/>
    <cellStyle name="20% - Accent4 2 3 3 5" xfId="305"/>
    <cellStyle name="20% - Accent4 2 3 4" xfId="306"/>
    <cellStyle name="20% - Accent4 2 3 4 2" xfId="307"/>
    <cellStyle name="20% - Accent4 2 3 4 2 2" xfId="308"/>
    <cellStyle name="20% - Accent4 2 3 4 3" xfId="309"/>
    <cellStyle name="20% - Accent4 2 3 5" xfId="310"/>
    <cellStyle name="20% - Accent4 2 3 5 2" xfId="311"/>
    <cellStyle name="20% - Accent4 2 3 6" xfId="312"/>
    <cellStyle name="20% - Accent4 2 3 6 2" xfId="313"/>
    <cellStyle name="20% - Accent4 2 3 7" xfId="314"/>
    <cellStyle name="20% - Accent4 2 3 8" xfId="315"/>
    <cellStyle name="20% - Accent4 2 4" xfId="316"/>
    <cellStyle name="20% - Accent4 2 4 2" xfId="317"/>
    <cellStyle name="20% - Accent4 2 4 2 2" xfId="318"/>
    <cellStyle name="20% - Accent4 2 4 2 2 2" xfId="319"/>
    <cellStyle name="20% - Accent4 2 4 2 2 2 2" xfId="320"/>
    <cellStyle name="20% - Accent4 2 4 2 2 3" xfId="321"/>
    <cellStyle name="20% - Accent4 2 4 2 3" xfId="322"/>
    <cellStyle name="20% - Accent4 2 4 2 3 2" xfId="323"/>
    <cellStyle name="20% - Accent4 2 4 2 4" xfId="324"/>
    <cellStyle name="20% - Accent4 2 4 2 4 2" xfId="325"/>
    <cellStyle name="20% - Accent4 2 4 2 5" xfId="326"/>
    <cellStyle name="20% - Accent4 2 4 3" xfId="327"/>
    <cellStyle name="20% - Accent4 2 4 3 2" xfId="328"/>
    <cellStyle name="20% - Accent4 2 4 3 2 2" xfId="329"/>
    <cellStyle name="20% - Accent4 2 4 3 3" xfId="330"/>
    <cellStyle name="20% - Accent4 2 4 4" xfId="331"/>
    <cellStyle name="20% - Accent4 2 4 4 2" xfId="332"/>
    <cellStyle name="20% - Accent4 2 4 5" xfId="333"/>
    <cellStyle name="20% - Accent4 2 4 5 2" xfId="334"/>
    <cellStyle name="20% - Accent4 2 4 6" xfId="335"/>
    <cellStyle name="20% - Accent4 2 5" xfId="336"/>
    <cellStyle name="20% - Accent4 2 5 2" xfId="337"/>
    <cellStyle name="20% - Accent4 2 5 2 2" xfId="338"/>
    <cellStyle name="20% - Accent4 2 5 2 2 2" xfId="339"/>
    <cellStyle name="20% - Accent4 2 5 2 3" xfId="340"/>
    <cellStyle name="20% - Accent4 2 5 3" xfId="341"/>
    <cellStyle name="20% - Accent4 2 5 3 2" xfId="342"/>
    <cellStyle name="20% - Accent4 2 5 4" xfId="343"/>
    <cellStyle name="20% - Accent4 2 5 4 2" xfId="344"/>
    <cellStyle name="20% - Accent4 2 5 5" xfId="345"/>
    <cellStyle name="20% - Accent4 2 6" xfId="346"/>
    <cellStyle name="20% - Accent4 2 6 2" xfId="347"/>
    <cellStyle name="20% - Accent4 2 6 2 2" xfId="348"/>
    <cellStyle name="20% - Accent4 2 6 3" xfId="349"/>
    <cellStyle name="20% - Accent4 2 7" xfId="350"/>
    <cellStyle name="20% - Accent4 2 7 2" xfId="351"/>
    <cellStyle name="20% - Accent4 2 8" xfId="352"/>
    <cellStyle name="20% - Accent4 2 8 2" xfId="353"/>
    <cellStyle name="20% - Accent4 2 9" xfId="354"/>
    <cellStyle name="20% - Accent4 3" xfId="355"/>
    <cellStyle name="20% - Accent4 4" xfId="356"/>
    <cellStyle name="20% - Accent4 5" xfId="357"/>
    <cellStyle name="20% - Accent4 6" xfId="358"/>
    <cellStyle name="20% - Accent5 2" xfId="359"/>
    <cellStyle name="20% - Accent5 2 10" xfId="360"/>
    <cellStyle name="20% - Accent5 2 2" xfId="361"/>
    <cellStyle name="20% - Accent5 2 3" xfId="362"/>
    <cellStyle name="20% - Accent5 2 3 2" xfId="363"/>
    <cellStyle name="20% - Accent5 2 3 2 2" xfId="364"/>
    <cellStyle name="20% - Accent5 2 3 2 2 2" xfId="365"/>
    <cellStyle name="20% - Accent5 2 3 2 2 2 2" xfId="366"/>
    <cellStyle name="20% - Accent5 2 3 2 2 2 2 2" xfId="367"/>
    <cellStyle name="20% - Accent5 2 3 2 2 2 3" xfId="368"/>
    <cellStyle name="20% - Accent5 2 3 2 2 3" xfId="369"/>
    <cellStyle name="20% - Accent5 2 3 2 2 3 2" xfId="370"/>
    <cellStyle name="20% - Accent5 2 3 2 2 4" xfId="371"/>
    <cellStyle name="20% - Accent5 2 3 2 2 4 2" xfId="372"/>
    <cellStyle name="20% - Accent5 2 3 2 2 5" xfId="373"/>
    <cellStyle name="20% - Accent5 2 3 2 3" xfId="374"/>
    <cellStyle name="20% - Accent5 2 3 2 3 2" xfId="375"/>
    <cellStyle name="20% - Accent5 2 3 2 3 2 2" xfId="376"/>
    <cellStyle name="20% - Accent5 2 3 2 3 3" xfId="377"/>
    <cellStyle name="20% - Accent5 2 3 2 4" xfId="378"/>
    <cellStyle name="20% - Accent5 2 3 2 4 2" xfId="379"/>
    <cellStyle name="20% - Accent5 2 3 2 5" xfId="380"/>
    <cellStyle name="20% - Accent5 2 3 2 5 2" xfId="381"/>
    <cellStyle name="20% - Accent5 2 3 2 6" xfId="382"/>
    <cellStyle name="20% - Accent5 2 3 3" xfId="383"/>
    <cellStyle name="20% - Accent5 2 3 3 2" xfId="384"/>
    <cellStyle name="20% - Accent5 2 3 3 2 2" xfId="385"/>
    <cellStyle name="20% - Accent5 2 3 3 2 2 2" xfId="386"/>
    <cellStyle name="20% - Accent5 2 3 3 2 3" xfId="387"/>
    <cellStyle name="20% - Accent5 2 3 3 3" xfId="388"/>
    <cellStyle name="20% - Accent5 2 3 3 3 2" xfId="389"/>
    <cellStyle name="20% - Accent5 2 3 3 4" xfId="390"/>
    <cellStyle name="20% - Accent5 2 3 3 4 2" xfId="391"/>
    <cellStyle name="20% - Accent5 2 3 3 5" xfId="392"/>
    <cellStyle name="20% - Accent5 2 3 4" xfId="393"/>
    <cellStyle name="20% - Accent5 2 3 4 2" xfId="394"/>
    <cellStyle name="20% - Accent5 2 3 4 2 2" xfId="395"/>
    <cellStyle name="20% - Accent5 2 3 4 3" xfId="396"/>
    <cellStyle name="20% - Accent5 2 3 5" xfId="397"/>
    <cellStyle name="20% - Accent5 2 3 5 2" xfId="398"/>
    <cellStyle name="20% - Accent5 2 3 6" xfId="399"/>
    <cellStyle name="20% - Accent5 2 3 6 2" xfId="400"/>
    <cellStyle name="20% - Accent5 2 3 7" xfId="401"/>
    <cellStyle name="20% - Accent5 2 3 8" xfId="402"/>
    <cellStyle name="20% - Accent5 2 4" xfId="403"/>
    <cellStyle name="20% - Accent5 2 4 2" xfId="404"/>
    <cellStyle name="20% - Accent5 2 4 2 2" xfId="405"/>
    <cellStyle name="20% - Accent5 2 4 2 2 2" xfId="406"/>
    <cellStyle name="20% - Accent5 2 4 2 2 2 2" xfId="407"/>
    <cellStyle name="20% - Accent5 2 4 2 2 3" xfId="408"/>
    <cellStyle name="20% - Accent5 2 4 2 3" xfId="409"/>
    <cellStyle name="20% - Accent5 2 4 2 3 2" xfId="410"/>
    <cellStyle name="20% - Accent5 2 4 2 4" xfId="411"/>
    <cellStyle name="20% - Accent5 2 4 2 4 2" xfId="412"/>
    <cellStyle name="20% - Accent5 2 4 2 5" xfId="413"/>
    <cellStyle name="20% - Accent5 2 4 3" xfId="414"/>
    <cellStyle name="20% - Accent5 2 4 3 2" xfId="415"/>
    <cellStyle name="20% - Accent5 2 4 3 2 2" xfId="416"/>
    <cellStyle name="20% - Accent5 2 4 3 3" xfId="417"/>
    <cellStyle name="20% - Accent5 2 4 4" xfId="418"/>
    <cellStyle name="20% - Accent5 2 4 4 2" xfId="419"/>
    <cellStyle name="20% - Accent5 2 4 5" xfId="420"/>
    <cellStyle name="20% - Accent5 2 4 5 2" xfId="421"/>
    <cellStyle name="20% - Accent5 2 4 6" xfId="422"/>
    <cellStyle name="20% - Accent5 2 5" xfId="423"/>
    <cellStyle name="20% - Accent5 2 5 2" xfId="424"/>
    <cellStyle name="20% - Accent5 2 5 2 2" xfId="425"/>
    <cellStyle name="20% - Accent5 2 5 2 2 2" xfId="426"/>
    <cellStyle name="20% - Accent5 2 5 2 3" xfId="427"/>
    <cellStyle name="20% - Accent5 2 5 3" xfId="428"/>
    <cellStyle name="20% - Accent5 2 5 3 2" xfId="429"/>
    <cellStyle name="20% - Accent5 2 5 4" xfId="430"/>
    <cellStyle name="20% - Accent5 2 5 4 2" xfId="431"/>
    <cellStyle name="20% - Accent5 2 5 5" xfId="432"/>
    <cellStyle name="20% - Accent5 2 6" xfId="433"/>
    <cellStyle name="20% - Accent5 2 6 2" xfId="434"/>
    <cellStyle name="20% - Accent5 2 6 2 2" xfId="435"/>
    <cellStyle name="20% - Accent5 2 6 3" xfId="436"/>
    <cellStyle name="20% - Accent5 2 7" xfId="437"/>
    <cellStyle name="20% - Accent5 2 7 2" xfId="438"/>
    <cellStyle name="20% - Accent5 2 8" xfId="439"/>
    <cellStyle name="20% - Accent5 2 8 2" xfId="440"/>
    <cellStyle name="20% - Accent5 2 9" xfId="441"/>
    <cellStyle name="20% - Accent5 3" xfId="442"/>
    <cellStyle name="20% - Accent5 4" xfId="443"/>
    <cellStyle name="20% - Accent5 5" xfId="444"/>
    <cellStyle name="20% - Accent5 6" xfId="445"/>
    <cellStyle name="20% - Accent6 2" xfId="446"/>
    <cellStyle name="20% - Accent6 2 10" xfId="447"/>
    <cellStyle name="20% - Accent6 2 2" xfId="448"/>
    <cellStyle name="20% - Accent6 2 3" xfId="449"/>
    <cellStyle name="20% - Accent6 2 3 2" xfId="450"/>
    <cellStyle name="20% - Accent6 2 3 2 2" xfId="451"/>
    <cellStyle name="20% - Accent6 2 3 2 2 2" xfId="452"/>
    <cellStyle name="20% - Accent6 2 3 2 2 2 2" xfId="453"/>
    <cellStyle name="20% - Accent6 2 3 2 2 2 2 2" xfId="454"/>
    <cellStyle name="20% - Accent6 2 3 2 2 2 3" xfId="455"/>
    <cellStyle name="20% - Accent6 2 3 2 2 3" xfId="456"/>
    <cellStyle name="20% - Accent6 2 3 2 2 3 2" xfId="457"/>
    <cellStyle name="20% - Accent6 2 3 2 2 4" xfId="458"/>
    <cellStyle name="20% - Accent6 2 3 2 2 4 2" xfId="459"/>
    <cellStyle name="20% - Accent6 2 3 2 2 5" xfId="460"/>
    <cellStyle name="20% - Accent6 2 3 2 3" xfId="461"/>
    <cellStyle name="20% - Accent6 2 3 2 3 2" xfId="462"/>
    <cellStyle name="20% - Accent6 2 3 2 3 2 2" xfId="463"/>
    <cellStyle name="20% - Accent6 2 3 2 3 3" xfId="464"/>
    <cellStyle name="20% - Accent6 2 3 2 4" xfId="465"/>
    <cellStyle name="20% - Accent6 2 3 2 4 2" xfId="466"/>
    <cellStyle name="20% - Accent6 2 3 2 5" xfId="467"/>
    <cellStyle name="20% - Accent6 2 3 2 5 2" xfId="468"/>
    <cellStyle name="20% - Accent6 2 3 2 6" xfId="469"/>
    <cellStyle name="20% - Accent6 2 3 3" xfId="470"/>
    <cellStyle name="20% - Accent6 2 3 3 2" xfId="471"/>
    <cellStyle name="20% - Accent6 2 3 3 2 2" xfId="472"/>
    <cellStyle name="20% - Accent6 2 3 3 2 2 2" xfId="473"/>
    <cellStyle name="20% - Accent6 2 3 3 2 3" xfId="474"/>
    <cellStyle name="20% - Accent6 2 3 3 3" xfId="475"/>
    <cellStyle name="20% - Accent6 2 3 3 3 2" xfId="476"/>
    <cellStyle name="20% - Accent6 2 3 3 4" xfId="477"/>
    <cellStyle name="20% - Accent6 2 3 3 4 2" xfId="478"/>
    <cellStyle name="20% - Accent6 2 3 3 5" xfId="479"/>
    <cellStyle name="20% - Accent6 2 3 4" xfId="480"/>
    <cellStyle name="20% - Accent6 2 3 4 2" xfId="481"/>
    <cellStyle name="20% - Accent6 2 3 4 2 2" xfId="482"/>
    <cellStyle name="20% - Accent6 2 3 4 3" xfId="483"/>
    <cellStyle name="20% - Accent6 2 3 5" xfId="484"/>
    <cellStyle name="20% - Accent6 2 3 5 2" xfId="485"/>
    <cellStyle name="20% - Accent6 2 3 6" xfId="486"/>
    <cellStyle name="20% - Accent6 2 3 6 2" xfId="487"/>
    <cellStyle name="20% - Accent6 2 3 7" xfId="488"/>
    <cellStyle name="20% - Accent6 2 3 8" xfId="489"/>
    <cellStyle name="20% - Accent6 2 4" xfId="490"/>
    <cellStyle name="20% - Accent6 2 4 2" xfId="491"/>
    <cellStyle name="20% - Accent6 2 4 2 2" xfId="492"/>
    <cellStyle name="20% - Accent6 2 4 2 2 2" xfId="493"/>
    <cellStyle name="20% - Accent6 2 4 2 2 2 2" xfId="494"/>
    <cellStyle name="20% - Accent6 2 4 2 2 3" xfId="495"/>
    <cellStyle name="20% - Accent6 2 4 2 3" xfId="496"/>
    <cellStyle name="20% - Accent6 2 4 2 3 2" xfId="497"/>
    <cellStyle name="20% - Accent6 2 4 2 4" xfId="498"/>
    <cellStyle name="20% - Accent6 2 4 2 4 2" xfId="499"/>
    <cellStyle name="20% - Accent6 2 4 2 5" xfId="500"/>
    <cellStyle name="20% - Accent6 2 4 3" xfId="501"/>
    <cellStyle name="20% - Accent6 2 4 3 2" xfId="502"/>
    <cellStyle name="20% - Accent6 2 4 3 2 2" xfId="503"/>
    <cellStyle name="20% - Accent6 2 4 3 3" xfId="504"/>
    <cellStyle name="20% - Accent6 2 4 4" xfId="505"/>
    <cellStyle name="20% - Accent6 2 4 4 2" xfId="506"/>
    <cellStyle name="20% - Accent6 2 4 5" xfId="507"/>
    <cellStyle name="20% - Accent6 2 4 5 2" xfId="508"/>
    <cellStyle name="20% - Accent6 2 4 6" xfId="509"/>
    <cellStyle name="20% - Accent6 2 5" xfId="510"/>
    <cellStyle name="20% - Accent6 2 5 2" xfId="511"/>
    <cellStyle name="20% - Accent6 2 5 2 2" xfId="512"/>
    <cellStyle name="20% - Accent6 2 5 2 2 2" xfId="513"/>
    <cellStyle name="20% - Accent6 2 5 2 3" xfId="514"/>
    <cellStyle name="20% - Accent6 2 5 3" xfId="515"/>
    <cellStyle name="20% - Accent6 2 5 3 2" xfId="516"/>
    <cellStyle name="20% - Accent6 2 5 4" xfId="517"/>
    <cellStyle name="20% - Accent6 2 5 4 2" xfId="518"/>
    <cellStyle name="20% - Accent6 2 5 5" xfId="519"/>
    <cellStyle name="20% - Accent6 2 6" xfId="520"/>
    <cellStyle name="20% - Accent6 2 6 2" xfId="521"/>
    <cellStyle name="20% - Accent6 2 6 2 2" xfId="522"/>
    <cellStyle name="20% - Accent6 2 6 3" xfId="523"/>
    <cellStyle name="20% - Accent6 2 7" xfId="524"/>
    <cellStyle name="20% - Accent6 2 7 2" xfId="525"/>
    <cellStyle name="20% - Accent6 2 8" xfId="526"/>
    <cellStyle name="20% - Accent6 2 8 2" xfId="527"/>
    <cellStyle name="20% - Accent6 2 9" xfId="528"/>
    <cellStyle name="20% - Accent6 3" xfId="529"/>
    <cellStyle name="20% - Accent6 4" xfId="530"/>
    <cellStyle name="20% - Accent6 5" xfId="531"/>
    <cellStyle name="20% - Accent6 6" xfId="532"/>
    <cellStyle name="40% - Accent1 2" xfId="533"/>
    <cellStyle name="40% - Accent1 2 10" xfId="534"/>
    <cellStyle name="40% - Accent1 2 2" xfId="535"/>
    <cellStyle name="40% - Accent1 2 3" xfId="536"/>
    <cellStyle name="40% - Accent1 2 3 2" xfId="537"/>
    <cellStyle name="40% - Accent1 2 3 2 2" xfId="538"/>
    <cellStyle name="40% - Accent1 2 3 2 2 2" xfId="539"/>
    <cellStyle name="40% - Accent1 2 3 2 2 2 2" xfId="540"/>
    <cellStyle name="40% - Accent1 2 3 2 2 2 2 2" xfId="541"/>
    <cellStyle name="40% - Accent1 2 3 2 2 2 3" xfId="542"/>
    <cellStyle name="40% - Accent1 2 3 2 2 3" xfId="543"/>
    <cellStyle name="40% - Accent1 2 3 2 2 3 2" xfId="544"/>
    <cellStyle name="40% - Accent1 2 3 2 2 4" xfId="545"/>
    <cellStyle name="40% - Accent1 2 3 2 2 4 2" xfId="546"/>
    <cellStyle name="40% - Accent1 2 3 2 2 5" xfId="547"/>
    <cellStyle name="40% - Accent1 2 3 2 3" xfId="548"/>
    <cellStyle name="40% - Accent1 2 3 2 3 2" xfId="549"/>
    <cellStyle name="40% - Accent1 2 3 2 3 2 2" xfId="550"/>
    <cellStyle name="40% - Accent1 2 3 2 3 3" xfId="551"/>
    <cellStyle name="40% - Accent1 2 3 2 4" xfId="552"/>
    <cellStyle name="40% - Accent1 2 3 2 4 2" xfId="553"/>
    <cellStyle name="40% - Accent1 2 3 2 5" xfId="554"/>
    <cellStyle name="40% - Accent1 2 3 2 5 2" xfId="555"/>
    <cellStyle name="40% - Accent1 2 3 2 6" xfId="556"/>
    <cellStyle name="40% - Accent1 2 3 3" xfId="557"/>
    <cellStyle name="40% - Accent1 2 3 3 2" xfId="558"/>
    <cellStyle name="40% - Accent1 2 3 3 2 2" xfId="559"/>
    <cellStyle name="40% - Accent1 2 3 3 2 2 2" xfId="560"/>
    <cellStyle name="40% - Accent1 2 3 3 2 3" xfId="561"/>
    <cellStyle name="40% - Accent1 2 3 3 3" xfId="562"/>
    <cellStyle name="40% - Accent1 2 3 3 3 2" xfId="563"/>
    <cellStyle name="40% - Accent1 2 3 3 4" xfId="564"/>
    <cellStyle name="40% - Accent1 2 3 3 4 2" xfId="565"/>
    <cellStyle name="40% - Accent1 2 3 3 5" xfId="566"/>
    <cellStyle name="40% - Accent1 2 3 4" xfId="567"/>
    <cellStyle name="40% - Accent1 2 3 4 2" xfId="568"/>
    <cellStyle name="40% - Accent1 2 3 4 2 2" xfId="569"/>
    <cellStyle name="40% - Accent1 2 3 4 3" xfId="570"/>
    <cellStyle name="40% - Accent1 2 3 5" xfId="571"/>
    <cellStyle name="40% - Accent1 2 3 5 2" xfId="572"/>
    <cellStyle name="40% - Accent1 2 3 6" xfId="573"/>
    <cellStyle name="40% - Accent1 2 3 6 2" xfId="574"/>
    <cellStyle name="40% - Accent1 2 3 7" xfId="575"/>
    <cellStyle name="40% - Accent1 2 3 8" xfId="576"/>
    <cellStyle name="40% - Accent1 2 4" xfId="577"/>
    <cellStyle name="40% - Accent1 2 4 2" xfId="578"/>
    <cellStyle name="40% - Accent1 2 4 2 2" xfId="579"/>
    <cellStyle name="40% - Accent1 2 4 2 2 2" xfId="580"/>
    <cellStyle name="40% - Accent1 2 4 2 2 2 2" xfId="581"/>
    <cellStyle name="40% - Accent1 2 4 2 2 3" xfId="582"/>
    <cellStyle name="40% - Accent1 2 4 2 3" xfId="583"/>
    <cellStyle name="40% - Accent1 2 4 2 3 2" xfId="584"/>
    <cellStyle name="40% - Accent1 2 4 2 4" xfId="585"/>
    <cellStyle name="40% - Accent1 2 4 2 4 2" xfId="586"/>
    <cellStyle name="40% - Accent1 2 4 2 5" xfId="587"/>
    <cellStyle name="40% - Accent1 2 4 3" xfId="588"/>
    <cellStyle name="40% - Accent1 2 4 3 2" xfId="589"/>
    <cellStyle name="40% - Accent1 2 4 3 2 2" xfId="590"/>
    <cellStyle name="40% - Accent1 2 4 3 3" xfId="591"/>
    <cellStyle name="40% - Accent1 2 4 4" xfId="592"/>
    <cellStyle name="40% - Accent1 2 4 4 2" xfId="593"/>
    <cellStyle name="40% - Accent1 2 4 5" xfId="594"/>
    <cellStyle name="40% - Accent1 2 4 5 2" xfId="595"/>
    <cellStyle name="40% - Accent1 2 4 6" xfId="596"/>
    <cellStyle name="40% - Accent1 2 5" xfId="597"/>
    <cellStyle name="40% - Accent1 2 5 2" xfId="598"/>
    <cellStyle name="40% - Accent1 2 5 2 2" xfId="599"/>
    <cellStyle name="40% - Accent1 2 5 2 2 2" xfId="600"/>
    <cellStyle name="40% - Accent1 2 5 2 3" xfId="601"/>
    <cellStyle name="40% - Accent1 2 5 3" xfId="602"/>
    <cellStyle name="40% - Accent1 2 5 3 2" xfId="603"/>
    <cellStyle name="40% - Accent1 2 5 4" xfId="604"/>
    <cellStyle name="40% - Accent1 2 5 4 2" xfId="605"/>
    <cellStyle name="40% - Accent1 2 5 5" xfId="606"/>
    <cellStyle name="40% - Accent1 2 6" xfId="607"/>
    <cellStyle name="40% - Accent1 2 6 2" xfId="608"/>
    <cellStyle name="40% - Accent1 2 6 2 2" xfId="609"/>
    <cellStyle name="40% - Accent1 2 6 3" xfId="610"/>
    <cellStyle name="40% - Accent1 2 7" xfId="611"/>
    <cellStyle name="40% - Accent1 2 7 2" xfId="612"/>
    <cellStyle name="40% - Accent1 2 8" xfId="613"/>
    <cellStyle name="40% - Accent1 2 8 2" xfId="614"/>
    <cellStyle name="40% - Accent1 2 9" xfId="615"/>
    <cellStyle name="40% - Accent1 3" xfId="616"/>
    <cellStyle name="40% - Accent1 4" xfId="617"/>
    <cellStyle name="40% - Accent1 5" xfId="618"/>
    <cellStyle name="40% - Accent1 6" xfId="619"/>
    <cellStyle name="40% - Accent2 2" xfId="620"/>
    <cellStyle name="40% - Accent2 2 10" xfId="621"/>
    <cellStyle name="40% - Accent2 2 2" xfId="622"/>
    <cellStyle name="40% - Accent2 2 3" xfId="623"/>
    <cellStyle name="40% - Accent2 2 3 2" xfId="624"/>
    <cellStyle name="40% - Accent2 2 3 2 2" xfId="625"/>
    <cellStyle name="40% - Accent2 2 3 2 2 2" xfId="626"/>
    <cellStyle name="40% - Accent2 2 3 2 2 2 2" xfId="627"/>
    <cellStyle name="40% - Accent2 2 3 2 2 2 2 2" xfId="628"/>
    <cellStyle name="40% - Accent2 2 3 2 2 2 3" xfId="629"/>
    <cellStyle name="40% - Accent2 2 3 2 2 3" xfId="630"/>
    <cellStyle name="40% - Accent2 2 3 2 2 3 2" xfId="631"/>
    <cellStyle name="40% - Accent2 2 3 2 2 4" xfId="632"/>
    <cellStyle name="40% - Accent2 2 3 2 2 4 2" xfId="633"/>
    <cellStyle name="40% - Accent2 2 3 2 2 5" xfId="634"/>
    <cellStyle name="40% - Accent2 2 3 2 3" xfId="635"/>
    <cellStyle name="40% - Accent2 2 3 2 3 2" xfId="636"/>
    <cellStyle name="40% - Accent2 2 3 2 3 2 2" xfId="637"/>
    <cellStyle name="40% - Accent2 2 3 2 3 3" xfId="638"/>
    <cellStyle name="40% - Accent2 2 3 2 4" xfId="639"/>
    <cellStyle name="40% - Accent2 2 3 2 4 2" xfId="640"/>
    <cellStyle name="40% - Accent2 2 3 2 5" xfId="641"/>
    <cellStyle name="40% - Accent2 2 3 2 5 2" xfId="642"/>
    <cellStyle name="40% - Accent2 2 3 2 6" xfId="643"/>
    <cellStyle name="40% - Accent2 2 3 3" xfId="644"/>
    <cellStyle name="40% - Accent2 2 3 3 2" xfId="645"/>
    <cellStyle name="40% - Accent2 2 3 3 2 2" xfId="646"/>
    <cellStyle name="40% - Accent2 2 3 3 2 2 2" xfId="647"/>
    <cellStyle name="40% - Accent2 2 3 3 2 3" xfId="648"/>
    <cellStyle name="40% - Accent2 2 3 3 3" xfId="649"/>
    <cellStyle name="40% - Accent2 2 3 3 3 2" xfId="650"/>
    <cellStyle name="40% - Accent2 2 3 3 4" xfId="651"/>
    <cellStyle name="40% - Accent2 2 3 3 4 2" xfId="652"/>
    <cellStyle name="40% - Accent2 2 3 3 5" xfId="653"/>
    <cellStyle name="40% - Accent2 2 3 4" xfId="654"/>
    <cellStyle name="40% - Accent2 2 3 4 2" xfId="655"/>
    <cellStyle name="40% - Accent2 2 3 4 2 2" xfId="656"/>
    <cellStyle name="40% - Accent2 2 3 4 3" xfId="657"/>
    <cellStyle name="40% - Accent2 2 3 5" xfId="658"/>
    <cellStyle name="40% - Accent2 2 3 5 2" xfId="659"/>
    <cellStyle name="40% - Accent2 2 3 6" xfId="660"/>
    <cellStyle name="40% - Accent2 2 3 6 2" xfId="661"/>
    <cellStyle name="40% - Accent2 2 3 7" xfId="662"/>
    <cellStyle name="40% - Accent2 2 3 8" xfId="663"/>
    <cellStyle name="40% - Accent2 2 4" xfId="664"/>
    <cellStyle name="40% - Accent2 2 4 2" xfId="665"/>
    <cellStyle name="40% - Accent2 2 4 2 2" xfId="666"/>
    <cellStyle name="40% - Accent2 2 4 2 2 2" xfId="667"/>
    <cellStyle name="40% - Accent2 2 4 2 2 2 2" xfId="668"/>
    <cellStyle name="40% - Accent2 2 4 2 2 3" xfId="669"/>
    <cellStyle name="40% - Accent2 2 4 2 3" xfId="670"/>
    <cellStyle name="40% - Accent2 2 4 2 3 2" xfId="671"/>
    <cellStyle name="40% - Accent2 2 4 2 4" xfId="672"/>
    <cellStyle name="40% - Accent2 2 4 2 4 2" xfId="673"/>
    <cellStyle name="40% - Accent2 2 4 2 5" xfId="674"/>
    <cellStyle name="40% - Accent2 2 4 3" xfId="675"/>
    <cellStyle name="40% - Accent2 2 4 3 2" xfId="676"/>
    <cellStyle name="40% - Accent2 2 4 3 2 2" xfId="677"/>
    <cellStyle name="40% - Accent2 2 4 3 3" xfId="678"/>
    <cellStyle name="40% - Accent2 2 4 4" xfId="679"/>
    <cellStyle name="40% - Accent2 2 4 4 2" xfId="680"/>
    <cellStyle name="40% - Accent2 2 4 5" xfId="681"/>
    <cellStyle name="40% - Accent2 2 4 5 2" xfId="682"/>
    <cellStyle name="40% - Accent2 2 4 6" xfId="683"/>
    <cellStyle name="40% - Accent2 2 5" xfId="684"/>
    <cellStyle name="40% - Accent2 2 5 2" xfId="685"/>
    <cellStyle name="40% - Accent2 2 5 2 2" xfId="686"/>
    <cellStyle name="40% - Accent2 2 5 2 2 2" xfId="687"/>
    <cellStyle name="40% - Accent2 2 5 2 3" xfId="688"/>
    <cellStyle name="40% - Accent2 2 5 3" xfId="689"/>
    <cellStyle name="40% - Accent2 2 5 3 2" xfId="690"/>
    <cellStyle name="40% - Accent2 2 5 4" xfId="691"/>
    <cellStyle name="40% - Accent2 2 5 4 2" xfId="692"/>
    <cellStyle name="40% - Accent2 2 5 5" xfId="693"/>
    <cellStyle name="40% - Accent2 2 6" xfId="694"/>
    <cellStyle name="40% - Accent2 2 6 2" xfId="695"/>
    <cellStyle name="40% - Accent2 2 6 2 2" xfId="696"/>
    <cellStyle name="40% - Accent2 2 6 3" xfId="697"/>
    <cellStyle name="40% - Accent2 2 7" xfId="698"/>
    <cellStyle name="40% - Accent2 2 7 2" xfId="699"/>
    <cellStyle name="40% - Accent2 2 8" xfId="700"/>
    <cellStyle name="40% - Accent2 2 8 2" xfId="701"/>
    <cellStyle name="40% - Accent2 2 9" xfId="702"/>
    <cellStyle name="40% - Accent2 3" xfId="703"/>
    <cellStyle name="40% - Accent2 4" xfId="704"/>
    <cellStyle name="40% - Accent2 5" xfId="705"/>
    <cellStyle name="40% - Accent2 6" xfId="706"/>
    <cellStyle name="40% - Accent3 2" xfId="707"/>
    <cellStyle name="40% - Accent3 2 10" xfId="708"/>
    <cellStyle name="40% - Accent3 2 2" xfId="709"/>
    <cellStyle name="40% - Accent3 2 3" xfId="710"/>
    <cellStyle name="40% - Accent3 2 3 2" xfId="711"/>
    <cellStyle name="40% - Accent3 2 3 2 2" xfId="712"/>
    <cellStyle name="40% - Accent3 2 3 2 2 2" xfId="713"/>
    <cellStyle name="40% - Accent3 2 3 2 2 2 2" xfId="714"/>
    <cellStyle name="40% - Accent3 2 3 2 2 2 2 2" xfId="715"/>
    <cellStyle name="40% - Accent3 2 3 2 2 2 3" xfId="716"/>
    <cellStyle name="40% - Accent3 2 3 2 2 3" xfId="717"/>
    <cellStyle name="40% - Accent3 2 3 2 2 3 2" xfId="718"/>
    <cellStyle name="40% - Accent3 2 3 2 2 4" xfId="719"/>
    <cellStyle name="40% - Accent3 2 3 2 2 4 2" xfId="720"/>
    <cellStyle name="40% - Accent3 2 3 2 2 5" xfId="721"/>
    <cellStyle name="40% - Accent3 2 3 2 3" xfId="722"/>
    <cellStyle name="40% - Accent3 2 3 2 3 2" xfId="723"/>
    <cellStyle name="40% - Accent3 2 3 2 3 2 2" xfId="724"/>
    <cellStyle name="40% - Accent3 2 3 2 3 3" xfId="725"/>
    <cellStyle name="40% - Accent3 2 3 2 4" xfId="726"/>
    <cellStyle name="40% - Accent3 2 3 2 4 2" xfId="727"/>
    <cellStyle name="40% - Accent3 2 3 2 5" xfId="728"/>
    <cellStyle name="40% - Accent3 2 3 2 5 2" xfId="729"/>
    <cellStyle name="40% - Accent3 2 3 2 6" xfId="730"/>
    <cellStyle name="40% - Accent3 2 3 3" xfId="731"/>
    <cellStyle name="40% - Accent3 2 3 3 2" xfId="732"/>
    <cellStyle name="40% - Accent3 2 3 3 2 2" xfId="733"/>
    <cellStyle name="40% - Accent3 2 3 3 2 2 2" xfId="734"/>
    <cellStyle name="40% - Accent3 2 3 3 2 3" xfId="735"/>
    <cellStyle name="40% - Accent3 2 3 3 3" xfId="736"/>
    <cellStyle name="40% - Accent3 2 3 3 3 2" xfId="737"/>
    <cellStyle name="40% - Accent3 2 3 3 4" xfId="738"/>
    <cellStyle name="40% - Accent3 2 3 3 4 2" xfId="739"/>
    <cellStyle name="40% - Accent3 2 3 3 5" xfId="740"/>
    <cellStyle name="40% - Accent3 2 3 4" xfId="741"/>
    <cellStyle name="40% - Accent3 2 3 4 2" xfId="742"/>
    <cellStyle name="40% - Accent3 2 3 4 2 2" xfId="743"/>
    <cellStyle name="40% - Accent3 2 3 4 3" xfId="744"/>
    <cellStyle name="40% - Accent3 2 3 5" xfId="745"/>
    <cellStyle name="40% - Accent3 2 3 5 2" xfId="746"/>
    <cellStyle name="40% - Accent3 2 3 6" xfId="747"/>
    <cellStyle name="40% - Accent3 2 3 6 2" xfId="748"/>
    <cellStyle name="40% - Accent3 2 3 7" xfId="749"/>
    <cellStyle name="40% - Accent3 2 3 8" xfId="750"/>
    <cellStyle name="40% - Accent3 2 4" xfId="751"/>
    <cellStyle name="40% - Accent3 2 4 2" xfId="752"/>
    <cellStyle name="40% - Accent3 2 4 2 2" xfId="753"/>
    <cellStyle name="40% - Accent3 2 4 2 2 2" xfId="754"/>
    <cellStyle name="40% - Accent3 2 4 2 2 2 2" xfId="755"/>
    <cellStyle name="40% - Accent3 2 4 2 2 3" xfId="756"/>
    <cellStyle name="40% - Accent3 2 4 2 3" xfId="757"/>
    <cellStyle name="40% - Accent3 2 4 2 3 2" xfId="758"/>
    <cellStyle name="40% - Accent3 2 4 2 4" xfId="759"/>
    <cellStyle name="40% - Accent3 2 4 2 4 2" xfId="760"/>
    <cellStyle name="40% - Accent3 2 4 2 5" xfId="761"/>
    <cellStyle name="40% - Accent3 2 4 3" xfId="762"/>
    <cellStyle name="40% - Accent3 2 4 3 2" xfId="763"/>
    <cellStyle name="40% - Accent3 2 4 3 2 2" xfId="764"/>
    <cellStyle name="40% - Accent3 2 4 3 3" xfId="765"/>
    <cellStyle name="40% - Accent3 2 4 4" xfId="766"/>
    <cellStyle name="40% - Accent3 2 4 4 2" xfId="767"/>
    <cellStyle name="40% - Accent3 2 4 5" xfId="768"/>
    <cellStyle name="40% - Accent3 2 4 5 2" xfId="769"/>
    <cellStyle name="40% - Accent3 2 4 6" xfId="770"/>
    <cellStyle name="40% - Accent3 2 5" xfId="771"/>
    <cellStyle name="40% - Accent3 2 5 2" xfId="772"/>
    <cellStyle name="40% - Accent3 2 5 2 2" xfId="773"/>
    <cellStyle name="40% - Accent3 2 5 2 2 2" xfId="774"/>
    <cellStyle name="40% - Accent3 2 5 2 3" xfId="775"/>
    <cellStyle name="40% - Accent3 2 5 3" xfId="776"/>
    <cellStyle name="40% - Accent3 2 5 3 2" xfId="777"/>
    <cellStyle name="40% - Accent3 2 5 4" xfId="778"/>
    <cellStyle name="40% - Accent3 2 5 4 2" xfId="779"/>
    <cellStyle name="40% - Accent3 2 5 5" xfId="780"/>
    <cellStyle name="40% - Accent3 2 6" xfId="781"/>
    <cellStyle name="40% - Accent3 2 6 2" xfId="782"/>
    <cellStyle name="40% - Accent3 2 6 2 2" xfId="783"/>
    <cellStyle name="40% - Accent3 2 6 3" xfId="784"/>
    <cellStyle name="40% - Accent3 2 7" xfId="785"/>
    <cellStyle name="40% - Accent3 2 7 2" xfId="786"/>
    <cellStyle name="40% - Accent3 2 8" xfId="787"/>
    <cellStyle name="40% - Accent3 2 8 2" xfId="788"/>
    <cellStyle name="40% - Accent3 2 9" xfId="789"/>
    <cellStyle name="40% - Accent3 3" xfId="790"/>
    <cellStyle name="40% - Accent3 4" xfId="791"/>
    <cellStyle name="40% - Accent3 5" xfId="792"/>
    <cellStyle name="40% - Accent3 6" xfId="793"/>
    <cellStyle name="40% - Accent4 2" xfId="794"/>
    <cellStyle name="40% - Accent4 2 10" xfId="795"/>
    <cellStyle name="40% - Accent4 2 2" xfId="796"/>
    <cellStyle name="40% - Accent4 2 3" xfId="797"/>
    <cellStyle name="40% - Accent4 2 3 2" xfId="798"/>
    <cellStyle name="40% - Accent4 2 3 2 2" xfId="799"/>
    <cellStyle name="40% - Accent4 2 3 2 2 2" xfId="800"/>
    <cellStyle name="40% - Accent4 2 3 2 2 2 2" xfId="801"/>
    <cellStyle name="40% - Accent4 2 3 2 2 2 2 2" xfId="802"/>
    <cellStyle name="40% - Accent4 2 3 2 2 2 3" xfId="803"/>
    <cellStyle name="40% - Accent4 2 3 2 2 3" xfId="804"/>
    <cellStyle name="40% - Accent4 2 3 2 2 3 2" xfId="805"/>
    <cellStyle name="40% - Accent4 2 3 2 2 4" xfId="806"/>
    <cellStyle name="40% - Accent4 2 3 2 2 4 2" xfId="807"/>
    <cellStyle name="40% - Accent4 2 3 2 2 5" xfId="808"/>
    <cellStyle name="40% - Accent4 2 3 2 3" xfId="809"/>
    <cellStyle name="40% - Accent4 2 3 2 3 2" xfId="810"/>
    <cellStyle name="40% - Accent4 2 3 2 3 2 2" xfId="811"/>
    <cellStyle name="40% - Accent4 2 3 2 3 3" xfId="812"/>
    <cellStyle name="40% - Accent4 2 3 2 4" xfId="813"/>
    <cellStyle name="40% - Accent4 2 3 2 4 2" xfId="814"/>
    <cellStyle name="40% - Accent4 2 3 2 5" xfId="815"/>
    <cellStyle name="40% - Accent4 2 3 2 5 2" xfId="816"/>
    <cellStyle name="40% - Accent4 2 3 2 6" xfId="817"/>
    <cellStyle name="40% - Accent4 2 3 3" xfId="818"/>
    <cellStyle name="40% - Accent4 2 3 3 2" xfId="819"/>
    <cellStyle name="40% - Accent4 2 3 3 2 2" xfId="820"/>
    <cellStyle name="40% - Accent4 2 3 3 2 2 2" xfId="821"/>
    <cellStyle name="40% - Accent4 2 3 3 2 3" xfId="822"/>
    <cellStyle name="40% - Accent4 2 3 3 3" xfId="823"/>
    <cellStyle name="40% - Accent4 2 3 3 3 2" xfId="824"/>
    <cellStyle name="40% - Accent4 2 3 3 4" xfId="825"/>
    <cellStyle name="40% - Accent4 2 3 3 4 2" xfId="826"/>
    <cellStyle name="40% - Accent4 2 3 3 5" xfId="827"/>
    <cellStyle name="40% - Accent4 2 3 4" xfId="828"/>
    <cellStyle name="40% - Accent4 2 3 4 2" xfId="829"/>
    <cellStyle name="40% - Accent4 2 3 4 2 2" xfId="830"/>
    <cellStyle name="40% - Accent4 2 3 4 3" xfId="831"/>
    <cellStyle name="40% - Accent4 2 3 5" xfId="832"/>
    <cellStyle name="40% - Accent4 2 3 5 2" xfId="833"/>
    <cellStyle name="40% - Accent4 2 3 6" xfId="834"/>
    <cellStyle name="40% - Accent4 2 3 6 2" xfId="835"/>
    <cellStyle name="40% - Accent4 2 3 7" xfId="836"/>
    <cellStyle name="40% - Accent4 2 3 8" xfId="837"/>
    <cellStyle name="40% - Accent4 2 4" xfId="838"/>
    <cellStyle name="40% - Accent4 2 4 2" xfId="839"/>
    <cellStyle name="40% - Accent4 2 4 2 2" xfId="840"/>
    <cellStyle name="40% - Accent4 2 4 2 2 2" xfId="841"/>
    <cellStyle name="40% - Accent4 2 4 2 2 2 2" xfId="842"/>
    <cellStyle name="40% - Accent4 2 4 2 2 3" xfId="843"/>
    <cellStyle name="40% - Accent4 2 4 2 3" xfId="844"/>
    <cellStyle name="40% - Accent4 2 4 2 3 2" xfId="845"/>
    <cellStyle name="40% - Accent4 2 4 2 4" xfId="846"/>
    <cellStyle name="40% - Accent4 2 4 2 4 2" xfId="847"/>
    <cellStyle name="40% - Accent4 2 4 2 5" xfId="848"/>
    <cellStyle name="40% - Accent4 2 4 3" xfId="849"/>
    <cellStyle name="40% - Accent4 2 4 3 2" xfId="850"/>
    <cellStyle name="40% - Accent4 2 4 3 2 2" xfId="851"/>
    <cellStyle name="40% - Accent4 2 4 3 3" xfId="852"/>
    <cellStyle name="40% - Accent4 2 4 4" xfId="853"/>
    <cellStyle name="40% - Accent4 2 4 4 2" xfId="854"/>
    <cellStyle name="40% - Accent4 2 4 5" xfId="855"/>
    <cellStyle name="40% - Accent4 2 4 5 2" xfId="856"/>
    <cellStyle name="40% - Accent4 2 4 6" xfId="857"/>
    <cellStyle name="40% - Accent4 2 5" xfId="858"/>
    <cellStyle name="40% - Accent4 2 5 2" xfId="859"/>
    <cellStyle name="40% - Accent4 2 5 2 2" xfId="860"/>
    <cellStyle name="40% - Accent4 2 5 2 2 2" xfId="861"/>
    <cellStyle name="40% - Accent4 2 5 2 3" xfId="862"/>
    <cellStyle name="40% - Accent4 2 5 3" xfId="863"/>
    <cellStyle name="40% - Accent4 2 5 3 2" xfId="864"/>
    <cellStyle name="40% - Accent4 2 5 4" xfId="865"/>
    <cellStyle name="40% - Accent4 2 5 4 2" xfId="866"/>
    <cellStyle name="40% - Accent4 2 5 5" xfId="867"/>
    <cellStyle name="40% - Accent4 2 6" xfId="868"/>
    <cellStyle name="40% - Accent4 2 6 2" xfId="869"/>
    <cellStyle name="40% - Accent4 2 6 2 2" xfId="870"/>
    <cellStyle name="40% - Accent4 2 6 3" xfId="871"/>
    <cellStyle name="40% - Accent4 2 7" xfId="872"/>
    <cellStyle name="40% - Accent4 2 7 2" xfId="873"/>
    <cellStyle name="40% - Accent4 2 8" xfId="874"/>
    <cellStyle name="40% - Accent4 2 8 2" xfId="875"/>
    <cellStyle name="40% - Accent4 2 9" xfId="876"/>
    <cellStyle name="40% - Accent4 3" xfId="877"/>
    <cellStyle name="40% - Accent4 4" xfId="878"/>
    <cellStyle name="40% - Accent4 5" xfId="879"/>
    <cellStyle name="40% - Accent4 6" xfId="880"/>
    <cellStyle name="40% - Accent5 2" xfId="881"/>
    <cellStyle name="40% - Accent5 2 10" xfId="882"/>
    <cellStyle name="40% - Accent5 2 2" xfId="883"/>
    <cellStyle name="40% - Accent5 2 3" xfId="884"/>
    <cellStyle name="40% - Accent5 2 3 2" xfId="885"/>
    <cellStyle name="40% - Accent5 2 3 2 2" xfId="886"/>
    <cellStyle name="40% - Accent5 2 3 2 2 2" xfId="887"/>
    <cellStyle name="40% - Accent5 2 3 2 2 2 2" xfId="888"/>
    <cellStyle name="40% - Accent5 2 3 2 2 2 2 2" xfId="889"/>
    <cellStyle name="40% - Accent5 2 3 2 2 2 3" xfId="890"/>
    <cellStyle name="40% - Accent5 2 3 2 2 3" xfId="891"/>
    <cellStyle name="40% - Accent5 2 3 2 2 3 2" xfId="892"/>
    <cellStyle name="40% - Accent5 2 3 2 2 4" xfId="893"/>
    <cellStyle name="40% - Accent5 2 3 2 2 4 2" xfId="894"/>
    <cellStyle name="40% - Accent5 2 3 2 2 5" xfId="895"/>
    <cellStyle name="40% - Accent5 2 3 2 3" xfId="896"/>
    <cellStyle name="40% - Accent5 2 3 2 3 2" xfId="897"/>
    <cellStyle name="40% - Accent5 2 3 2 3 2 2" xfId="898"/>
    <cellStyle name="40% - Accent5 2 3 2 3 3" xfId="899"/>
    <cellStyle name="40% - Accent5 2 3 2 4" xfId="900"/>
    <cellStyle name="40% - Accent5 2 3 2 4 2" xfId="901"/>
    <cellStyle name="40% - Accent5 2 3 2 5" xfId="902"/>
    <cellStyle name="40% - Accent5 2 3 2 5 2" xfId="903"/>
    <cellStyle name="40% - Accent5 2 3 2 6" xfId="904"/>
    <cellStyle name="40% - Accent5 2 3 3" xfId="905"/>
    <cellStyle name="40% - Accent5 2 3 3 2" xfId="906"/>
    <cellStyle name="40% - Accent5 2 3 3 2 2" xfId="907"/>
    <cellStyle name="40% - Accent5 2 3 3 2 2 2" xfId="908"/>
    <cellStyle name="40% - Accent5 2 3 3 2 3" xfId="909"/>
    <cellStyle name="40% - Accent5 2 3 3 3" xfId="910"/>
    <cellStyle name="40% - Accent5 2 3 3 3 2" xfId="911"/>
    <cellStyle name="40% - Accent5 2 3 3 4" xfId="912"/>
    <cellStyle name="40% - Accent5 2 3 3 4 2" xfId="913"/>
    <cellStyle name="40% - Accent5 2 3 3 5" xfId="914"/>
    <cellStyle name="40% - Accent5 2 3 4" xfId="915"/>
    <cellStyle name="40% - Accent5 2 3 4 2" xfId="916"/>
    <cellStyle name="40% - Accent5 2 3 4 2 2" xfId="917"/>
    <cellStyle name="40% - Accent5 2 3 4 3" xfId="918"/>
    <cellStyle name="40% - Accent5 2 3 5" xfId="919"/>
    <cellStyle name="40% - Accent5 2 3 5 2" xfId="920"/>
    <cellStyle name="40% - Accent5 2 3 6" xfId="921"/>
    <cellStyle name="40% - Accent5 2 3 6 2" xfId="922"/>
    <cellStyle name="40% - Accent5 2 3 7" xfId="923"/>
    <cellStyle name="40% - Accent5 2 3 8" xfId="924"/>
    <cellStyle name="40% - Accent5 2 4" xfId="925"/>
    <cellStyle name="40% - Accent5 2 4 2" xfId="926"/>
    <cellStyle name="40% - Accent5 2 4 2 2" xfId="927"/>
    <cellStyle name="40% - Accent5 2 4 2 2 2" xfId="928"/>
    <cellStyle name="40% - Accent5 2 4 2 2 2 2" xfId="929"/>
    <cellStyle name="40% - Accent5 2 4 2 2 3" xfId="930"/>
    <cellStyle name="40% - Accent5 2 4 2 3" xfId="931"/>
    <cellStyle name="40% - Accent5 2 4 2 3 2" xfId="932"/>
    <cellStyle name="40% - Accent5 2 4 2 4" xfId="933"/>
    <cellStyle name="40% - Accent5 2 4 2 4 2" xfId="934"/>
    <cellStyle name="40% - Accent5 2 4 2 5" xfId="935"/>
    <cellStyle name="40% - Accent5 2 4 3" xfId="936"/>
    <cellStyle name="40% - Accent5 2 4 3 2" xfId="937"/>
    <cellStyle name="40% - Accent5 2 4 3 2 2" xfId="938"/>
    <cellStyle name="40% - Accent5 2 4 3 3" xfId="939"/>
    <cellStyle name="40% - Accent5 2 4 4" xfId="940"/>
    <cellStyle name="40% - Accent5 2 4 4 2" xfId="941"/>
    <cellStyle name="40% - Accent5 2 4 5" xfId="942"/>
    <cellStyle name="40% - Accent5 2 4 5 2" xfId="943"/>
    <cellStyle name="40% - Accent5 2 4 6" xfId="944"/>
    <cellStyle name="40% - Accent5 2 5" xfId="945"/>
    <cellStyle name="40% - Accent5 2 5 2" xfId="946"/>
    <cellStyle name="40% - Accent5 2 5 2 2" xfId="947"/>
    <cellStyle name="40% - Accent5 2 5 2 2 2" xfId="948"/>
    <cellStyle name="40% - Accent5 2 5 2 3" xfId="949"/>
    <cellStyle name="40% - Accent5 2 5 3" xfId="950"/>
    <cellStyle name="40% - Accent5 2 5 3 2" xfId="951"/>
    <cellStyle name="40% - Accent5 2 5 4" xfId="952"/>
    <cellStyle name="40% - Accent5 2 5 4 2" xfId="953"/>
    <cellStyle name="40% - Accent5 2 5 5" xfId="954"/>
    <cellStyle name="40% - Accent5 2 6" xfId="955"/>
    <cellStyle name="40% - Accent5 2 6 2" xfId="956"/>
    <cellStyle name="40% - Accent5 2 6 2 2" xfId="957"/>
    <cellStyle name="40% - Accent5 2 6 3" xfId="958"/>
    <cellStyle name="40% - Accent5 2 7" xfId="959"/>
    <cellStyle name="40% - Accent5 2 7 2" xfId="960"/>
    <cellStyle name="40% - Accent5 2 8" xfId="961"/>
    <cellStyle name="40% - Accent5 2 8 2" xfId="962"/>
    <cellStyle name="40% - Accent5 2 9" xfId="963"/>
    <cellStyle name="40% - Accent5 3" xfId="964"/>
    <cellStyle name="40% - Accent5 4" xfId="965"/>
    <cellStyle name="40% - Accent5 5" xfId="966"/>
    <cellStyle name="40% - Accent5 6" xfId="967"/>
    <cellStyle name="40% - Accent6 2" xfId="968"/>
    <cellStyle name="40% - Accent6 2 10" xfId="969"/>
    <cellStyle name="40% - Accent6 2 2" xfId="970"/>
    <cellStyle name="40% - Accent6 2 3" xfId="971"/>
    <cellStyle name="40% - Accent6 2 3 2" xfId="972"/>
    <cellStyle name="40% - Accent6 2 3 2 2" xfId="973"/>
    <cellStyle name="40% - Accent6 2 3 2 2 2" xfId="974"/>
    <cellStyle name="40% - Accent6 2 3 2 2 2 2" xfId="975"/>
    <cellStyle name="40% - Accent6 2 3 2 2 2 2 2" xfId="976"/>
    <cellStyle name="40% - Accent6 2 3 2 2 2 3" xfId="977"/>
    <cellStyle name="40% - Accent6 2 3 2 2 3" xfId="978"/>
    <cellStyle name="40% - Accent6 2 3 2 2 3 2" xfId="979"/>
    <cellStyle name="40% - Accent6 2 3 2 2 4" xfId="980"/>
    <cellStyle name="40% - Accent6 2 3 2 2 4 2" xfId="981"/>
    <cellStyle name="40% - Accent6 2 3 2 2 5" xfId="982"/>
    <cellStyle name="40% - Accent6 2 3 2 3" xfId="983"/>
    <cellStyle name="40% - Accent6 2 3 2 3 2" xfId="984"/>
    <cellStyle name="40% - Accent6 2 3 2 3 2 2" xfId="985"/>
    <cellStyle name="40% - Accent6 2 3 2 3 3" xfId="986"/>
    <cellStyle name="40% - Accent6 2 3 2 4" xfId="987"/>
    <cellStyle name="40% - Accent6 2 3 2 4 2" xfId="988"/>
    <cellStyle name="40% - Accent6 2 3 2 5" xfId="989"/>
    <cellStyle name="40% - Accent6 2 3 2 5 2" xfId="990"/>
    <cellStyle name="40% - Accent6 2 3 2 6" xfId="991"/>
    <cellStyle name="40% - Accent6 2 3 3" xfId="992"/>
    <cellStyle name="40% - Accent6 2 3 3 2" xfId="993"/>
    <cellStyle name="40% - Accent6 2 3 3 2 2" xfId="994"/>
    <cellStyle name="40% - Accent6 2 3 3 2 2 2" xfId="995"/>
    <cellStyle name="40% - Accent6 2 3 3 2 3" xfId="996"/>
    <cellStyle name="40% - Accent6 2 3 3 3" xfId="997"/>
    <cellStyle name="40% - Accent6 2 3 3 3 2" xfId="998"/>
    <cellStyle name="40% - Accent6 2 3 3 4" xfId="999"/>
    <cellStyle name="40% - Accent6 2 3 3 4 2" xfId="1000"/>
    <cellStyle name="40% - Accent6 2 3 3 5" xfId="1001"/>
    <cellStyle name="40% - Accent6 2 3 4" xfId="1002"/>
    <cellStyle name="40% - Accent6 2 3 4 2" xfId="1003"/>
    <cellStyle name="40% - Accent6 2 3 4 2 2" xfId="1004"/>
    <cellStyle name="40% - Accent6 2 3 4 3" xfId="1005"/>
    <cellStyle name="40% - Accent6 2 3 5" xfId="1006"/>
    <cellStyle name="40% - Accent6 2 3 5 2" xfId="1007"/>
    <cellStyle name="40% - Accent6 2 3 6" xfId="1008"/>
    <cellStyle name="40% - Accent6 2 3 6 2" xfId="1009"/>
    <cellStyle name="40% - Accent6 2 3 7" xfId="1010"/>
    <cellStyle name="40% - Accent6 2 3 8" xfId="1011"/>
    <cellStyle name="40% - Accent6 2 4" xfId="1012"/>
    <cellStyle name="40% - Accent6 2 4 2" xfId="1013"/>
    <cellStyle name="40% - Accent6 2 4 2 2" xfId="1014"/>
    <cellStyle name="40% - Accent6 2 4 2 2 2" xfId="1015"/>
    <cellStyle name="40% - Accent6 2 4 2 2 2 2" xfId="1016"/>
    <cellStyle name="40% - Accent6 2 4 2 2 3" xfId="1017"/>
    <cellStyle name="40% - Accent6 2 4 2 3" xfId="1018"/>
    <cellStyle name="40% - Accent6 2 4 2 3 2" xfId="1019"/>
    <cellStyle name="40% - Accent6 2 4 2 4" xfId="1020"/>
    <cellStyle name="40% - Accent6 2 4 2 4 2" xfId="1021"/>
    <cellStyle name="40% - Accent6 2 4 2 5" xfId="1022"/>
    <cellStyle name="40% - Accent6 2 4 3" xfId="1023"/>
    <cellStyle name="40% - Accent6 2 4 3 2" xfId="1024"/>
    <cellStyle name="40% - Accent6 2 4 3 2 2" xfId="1025"/>
    <cellStyle name="40% - Accent6 2 4 3 3" xfId="1026"/>
    <cellStyle name="40% - Accent6 2 4 4" xfId="1027"/>
    <cellStyle name="40% - Accent6 2 4 4 2" xfId="1028"/>
    <cellStyle name="40% - Accent6 2 4 5" xfId="1029"/>
    <cellStyle name="40% - Accent6 2 4 5 2" xfId="1030"/>
    <cellStyle name="40% - Accent6 2 4 6" xfId="1031"/>
    <cellStyle name="40% - Accent6 2 5" xfId="1032"/>
    <cellStyle name="40% - Accent6 2 5 2" xfId="1033"/>
    <cellStyle name="40% - Accent6 2 5 2 2" xfId="1034"/>
    <cellStyle name="40% - Accent6 2 5 2 2 2" xfId="1035"/>
    <cellStyle name="40% - Accent6 2 5 2 3" xfId="1036"/>
    <cellStyle name="40% - Accent6 2 5 3" xfId="1037"/>
    <cellStyle name="40% - Accent6 2 5 3 2" xfId="1038"/>
    <cellStyle name="40% - Accent6 2 5 4" xfId="1039"/>
    <cellStyle name="40% - Accent6 2 5 4 2" xfId="1040"/>
    <cellStyle name="40% - Accent6 2 5 5" xfId="1041"/>
    <cellStyle name="40% - Accent6 2 6" xfId="1042"/>
    <cellStyle name="40% - Accent6 2 6 2" xfId="1043"/>
    <cellStyle name="40% - Accent6 2 6 2 2" xfId="1044"/>
    <cellStyle name="40% - Accent6 2 6 3" xfId="1045"/>
    <cellStyle name="40% - Accent6 2 7" xfId="1046"/>
    <cellStyle name="40% - Accent6 2 7 2" xfId="1047"/>
    <cellStyle name="40% - Accent6 2 8" xfId="1048"/>
    <cellStyle name="40% - Accent6 2 8 2" xfId="1049"/>
    <cellStyle name="40% - Accent6 2 9" xfId="1050"/>
    <cellStyle name="40% - Accent6 3" xfId="1051"/>
    <cellStyle name="40% - Accent6 4" xfId="1052"/>
    <cellStyle name="40% - Accent6 5" xfId="1053"/>
    <cellStyle name="40% - Accent6 6" xfId="1054"/>
    <cellStyle name="60% - Accent1 2" xfId="1055"/>
    <cellStyle name="60% - Accent1 2 2" xfId="1056"/>
    <cellStyle name="60% - Accent1 2 3" xfId="1057"/>
    <cellStyle name="60% - Accent1 3" xfId="1058"/>
    <cellStyle name="60% - Accent1 4" xfId="1059"/>
    <cellStyle name="60% - Accent1 5" xfId="1060"/>
    <cellStyle name="60% - Accent1 6" xfId="1061"/>
    <cellStyle name="60% - Accent2 2" xfId="1062"/>
    <cellStyle name="60% - Accent2 2 2" xfId="1063"/>
    <cellStyle name="60% - Accent2 2 3" xfId="1064"/>
    <cellStyle name="60% - Accent2 3" xfId="1065"/>
    <cellStyle name="60% - Accent2 4" xfId="1066"/>
    <cellStyle name="60% - Accent2 5" xfId="1067"/>
    <cellStyle name="60% - Accent2 6" xfId="1068"/>
    <cellStyle name="60% - Accent3 2" xfId="1069"/>
    <cellStyle name="60% - Accent3 2 2" xfId="1070"/>
    <cellStyle name="60% - Accent3 2 3" xfId="1071"/>
    <cellStyle name="60% - Accent3 3" xfId="1072"/>
    <cellStyle name="60% - Accent3 4" xfId="1073"/>
    <cellStyle name="60% - Accent3 5" xfId="1074"/>
    <cellStyle name="60% - Accent3 6" xfId="1075"/>
    <cellStyle name="60% - Accent4 2" xfId="1076"/>
    <cellStyle name="60% - Accent4 2 2" xfId="1077"/>
    <cellStyle name="60% - Accent4 2 3" xfId="1078"/>
    <cellStyle name="60% - Accent4 3" xfId="1079"/>
    <cellStyle name="60% - Accent4 4" xfId="1080"/>
    <cellStyle name="60% - Accent4 5" xfId="1081"/>
    <cellStyle name="60% - Accent4 6" xfId="1082"/>
    <cellStyle name="60% - Accent5 2" xfId="1083"/>
    <cellStyle name="60% - Accent5 2 2" xfId="1084"/>
    <cellStyle name="60% - Accent5 2 3" xfId="1085"/>
    <cellStyle name="60% - Accent5 3" xfId="1086"/>
    <cellStyle name="60% - Accent5 4" xfId="1087"/>
    <cellStyle name="60% - Accent5 5" xfId="1088"/>
    <cellStyle name="60% - Accent5 6" xfId="1089"/>
    <cellStyle name="60% - Accent6 2" xfId="1090"/>
    <cellStyle name="60% - Accent6 2 2" xfId="1091"/>
    <cellStyle name="60% - Accent6 2 3" xfId="1092"/>
    <cellStyle name="60% - Accent6 3" xfId="1093"/>
    <cellStyle name="60% - Accent6 4" xfId="1094"/>
    <cellStyle name="60% - Accent6 5" xfId="1095"/>
    <cellStyle name="60% - Accent6 6" xfId="1096"/>
    <cellStyle name="aanormal" xfId="1097"/>
    <cellStyle name="Accent1 2" xfId="1098"/>
    <cellStyle name="Accent1 2 2" xfId="1099"/>
    <cellStyle name="Accent1 2 3" xfId="1100"/>
    <cellStyle name="Accent1 3" xfId="1101"/>
    <cellStyle name="Accent1 4" xfId="1102"/>
    <cellStyle name="Accent1 5" xfId="1103"/>
    <cellStyle name="Accent1 6" xfId="1104"/>
    <cellStyle name="Accent2 2" xfId="1105"/>
    <cellStyle name="Accent2 2 2" xfId="1106"/>
    <cellStyle name="Accent2 2 3" xfId="1107"/>
    <cellStyle name="Accent2 3" xfId="1108"/>
    <cellStyle name="Accent2 4" xfId="1109"/>
    <cellStyle name="Accent2 5" xfId="1110"/>
    <cellStyle name="Accent2 6" xfId="1111"/>
    <cellStyle name="Accent3 2" xfId="1112"/>
    <cellStyle name="Accent3 2 2" xfId="1113"/>
    <cellStyle name="Accent3 2 3" xfId="1114"/>
    <cellStyle name="Accent3 3" xfId="1115"/>
    <cellStyle name="Accent3 4" xfId="1116"/>
    <cellStyle name="Accent3 5" xfId="1117"/>
    <cellStyle name="Accent3 6" xfId="1118"/>
    <cellStyle name="Accent4 2" xfId="1119"/>
    <cellStyle name="Accent4 2 2" xfId="1120"/>
    <cellStyle name="Accent4 2 3" xfId="1121"/>
    <cellStyle name="Accent4 3" xfId="1122"/>
    <cellStyle name="Accent4 4" xfId="1123"/>
    <cellStyle name="Accent4 5" xfId="1124"/>
    <cellStyle name="Accent4 6" xfId="1125"/>
    <cellStyle name="Accent5 2" xfId="1126"/>
    <cellStyle name="Accent5 2 2" xfId="1127"/>
    <cellStyle name="Accent5 2 3" xfId="1128"/>
    <cellStyle name="Accent5 3" xfId="1129"/>
    <cellStyle name="Accent5 4" xfId="1130"/>
    <cellStyle name="Accent5 5" xfId="1131"/>
    <cellStyle name="Accent5 6" xfId="1132"/>
    <cellStyle name="Accent6 2" xfId="1133"/>
    <cellStyle name="Accent6 2 2" xfId="1134"/>
    <cellStyle name="Accent6 2 3" xfId="1135"/>
    <cellStyle name="Accent6 3" xfId="1136"/>
    <cellStyle name="Accent6 4" xfId="1137"/>
    <cellStyle name="Accent6 5" xfId="1138"/>
    <cellStyle name="Accent6 6" xfId="1139"/>
    <cellStyle name="Bad 2" xfId="1140"/>
    <cellStyle name="Bad 2 2" xfId="1141"/>
    <cellStyle name="Bad 2 3" xfId="1142"/>
    <cellStyle name="Bad 3" xfId="1143"/>
    <cellStyle name="Bad 4" xfId="1144"/>
    <cellStyle name="Bad 5" xfId="1145"/>
    <cellStyle name="Bad 6" xfId="1146"/>
    <cellStyle name="Calc Currency (0)" xfId="1147"/>
    <cellStyle name="Calc Currency (0) 2" xfId="1148"/>
    <cellStyle name="Calc Currency (2)" xfId="1149"/>
    <cellStyle name="Calc Currency (2) 2" xfId="1150"/>
    <cellStyle name="Calc Percent (0)" xfId="1151"/>
    <cellStyle name="Calc Percent (0) 2" xfId="1152"/>
    <cellStyle name="Calc Percent (1)" xfId="1153"/>
    <cellStyle name="Calc Percent (1) 2" xfId="1154"/>
    <cellStyle name="Calc Percent (2)" xfId="1155"/>
    <cellStyle name="Calc Percent (2) 2" xfId="1156"/>
    <cellStyle name="Calc Units (0)" xfId="1157"/>
    <cellStyle name="Calc Units (0) 2" xfId="1158"/>
    <cellStyle name="Calc Units (1)" xfId="1159"/>
    <cellStyle name="Calc Units (1) 2" xfId="1160"/>
    <cellStyle name="Calc Units (2)" xfId="1161"/>
    <cellStyle name="Calc Units (2) 2" xfId="1162"/>
    <cellStyle name="Calculation 2" xfId="1163"/>
    <cellStyle name="Calculation 2 2" xfId="1164"/>
    <cellStyle name="Calculation 2 3" xfId="1165"/>
    <cellStyle name="Calculation 3" xfId="1166"/>
    <cellStyle name="Calculation 4" xfId="1167"/>
    <cellStyle name="Calculation 5" xfId="1168"/>
    <cellStyle name="Calculation 6" xfId="1169"/>
    <cellStyle name="Check Cell 2" xfId="1170"/>
    <cellStyle name="Check Cell 2 2" xfId="1171"/>
    <cellStyle name="Check Cell 2 3" xfId="1172"/>
    <cellStyle name="Check Cell 3" xfId="1173"/>
    <cellStyle name="Check Cell 4" xfId="1174"/>
    <cellStyle name="Check Cell 5" xfId="1175"/>
    <cellStyle name="Check Cell 6" xfId="1176"/>
    <cellStyle name="Comma" xfId="1" builtinId="3"/>
    <cellStyle name="Comma [00]" xfId="1177"/>
    <cellStyle name="Comma [00] 2" xfId="1178"/>
    <cellStyle name="Comma [00] 2 2" xfId="1179"/>
    <cellStyle name="Comma 10" xfId="1180"/>
    <cellStyle name="Comma 10 2" xfId="1181"/>
    <cellStyle name="Comma 11" xfId="1182"/>
    <cellStyle name="Comma 11 2" xfId="1183"/>
    <cellStyle name="Comma 12" xfId="1184"/>
    <cellStyle name="Comma 12 2" xfId="1185"/>
    <cellStyle name="Comma 13" xfId="1186"/>
    <cellStyle name="Comma 13 2" xfId="1187"/>
    <cellStyle name="Comma 14" xfId="1188"/>
    <cellStyle name="Comma 14 2" xfId="1189"/>
    <cellStyle name="Comma 15" xfId="1190"/>
    <cellStyle name="Comma 15 2" xfId="1191"/>
    <cellStyle name="Comma 16" xfId="1192"/>
    <cellStyle name="Comma 17" xfId="1193"/>
    <cellStyle name="Comma 18" xfId="1194"/>
    <cellStyle name="Comma 19" xfId="1195"/>
    <cellStyle name="Comma 2" xfId="8"/>
    <cellStyle name="Comma 2 2" xfId="10"/>
    <cellStyle name="Comma 2 2 2" xfId="1196"/>
    <cellStyle name="Comma 2 3" xfId="1197"/>
    <cellStyle name="Comma 2 4" xfId="1198"/>
    <cellStyle name="Comma 2 5" xfId="1199"/>
    <cellStyle name="Comma 2 6" xfId="1200"/>
    <cellStyle name="Comma 20" xfId="1201"/>
    <cellStyle name="Comma 20 2" xfId="1202"/>
    <cellStyle name="Comma 21" xfId="1203"/>
    <cellStyle name="Comma 22" xfId="1204"/>
    <cellStyle name="Comma 23" xfId="1205"/>
    <cellStyle name="Comma 24" xfId="1206"/>
    <cellStyle name="Comma 3" xfId="9"/>
    <cellStyle name="Comma 3 2" xfId="1207"/>
    <cellStyle name="Comma 39" xfId="1208"/>
    <cellStyle name="Comma 4" xfId="1209"/>
    <cellStyle name="Comma 4 2" xfId="1210"/>
    <cellStyle name="Comma 4 3" xfId="1211"/>
    <cellStyle name="Comma 5" xfId="1212"/>
    <cellStyle name="Comma 5 2" xfId="1213"/>
    <cellStyle name="Comma 5 3" xfId="1214"/>
    <cellStyle name="Comma 6" xfId="1215"/>
    <cellStyle name="Comma 6 2" xfId="1216"/>
    <cellStyle name="Comma 7" xfId="1217"/>
    <cellStyle name="Comma 7 2" xfId="1218"/>
    <cellStyle name="Comma 7 3" xfId="1219"/>
    <cellStyle name="Comma 8" xfId="1220"/>
    <cellStyle name="Comma 8 2" xfId="1221"/>
    <cellStyle name="Comma 8 3" xfId="1222"/>
    <cellStyle name="Comma 9" xfId="1223"/>
    <cellStyle name="Comma 9 2" xfId="1224"/>
    <cellStyle name="Comma0" xfId="1225"/>
    <cellStyle name="Comma0 2" xfId="1226"/>
    <cellStyle name="Couma_#B P&amp;L Evolution_BINV" xfId="1227"/>
    <cellStyle name="Currency [00]" xfId="1228"/>
    <cellStyle name="Currency [00] 2" xfId="1229"/>
    <cellStyle name="Currency [00] 2 2" xfId="1230"/>
    <cellStyle name="Currency0" xfId="1231"/>
    <cellStyle name="Currency0 2" xfId="1232"/>
    <cellStyle name="Currency0 2 2" xfId="1233"/>
    <cellStyle name="Date" xfId="1234"/>
    <cellStyle name="Date 2" xfId="1235"/>
    <cellStyle name="Date Short" xfId="1236"/>
    <cellStyle name="Date_1" xfId="1237"/>
    <cellStyle name="Dezimal [0]_Compiling Utility Macros" xfId="1238"/>
    <cellStyle name="Dezimal_Compiling Utility Macros" xfId="1239"/>
    <cellStyle name="Enter Currency (0)" xfId="1240"/>
    <cellStyle name="Enter Currency (0) 2" xfId="1241"/>
    <cellStyle name="Enter Currency (2)" xfId="1242"/>
    <cellStyle name="Enter Currency (2) 2" xfId="1243"/>
    <cellStyle name="Enter Units (0)" xfId="1244"/>
    <cellStyle name="Enter Units (0) 2" xfId="1245"/>
    <cellStyle name="Enter Units (1)" xfId="1246"/>
    <cellStyle name="Enter Units (1) 2" xfId="1247"/>
    <cellStyle name="Enter Units (2)" xfId="1248"/>
    <cellStyle name="Enter Units (2) 2" xfId="1249"/>
    <cellStyle name="Euro" xfId="1250"/>
    <cellStyle name="Explanatory Text 2" xfId="1251"/>
    <cellStyle name="Explanatory Text 2 2" xfId="1252"/>
    <cellStyle name="Explanatory Text 2 3" xfId="1253"/>
    <cellStyle name="Explanatory Text 3" xfId="1254"/>
    <cellStyle name="Explanatory Text 4" xfId="1255"/>
    <cellStyle name="Explanatory Text 5" xfId="1256"/>
    <cellStyle name="Explanatory Text 6" xfId="1257"/>
    <cellStyle name="F2" xfId="1258"/>
    <cellStyle name="F3" xfId="1259"/>
    <cellStyle name="F3 2" xfId="1260"/>
    <cellStyle name="F3 3" xfId="1261"/>
    <cellStyle name="F4" xfId="1262"/>
    <cellStyle name="F5" xfId="1263"/>
    <cellStyle name="F6" xfId="1264"/>
    <cellStyle name="F7" xfId="1265"/>
    <cellStyle name="F7 2" xfId="1266"/>
    <cellStyle name="F7 3" xfId="1267"/>
    <cellStyle name="F8" xfId="1268"/>
    <cellStyle name="Fixed" xfId="1269"/>
    <cellStyle name="Fixed 2" xfId="1270"/>
    <cellStyle name="Good 2" xfId="1271"/>
    <cellStyle name="Good 2 2" xfId="1272"/>
    <cellStyle name="Good 2 3" xfId="1273"/>
    <cellStyle name="Good 3" xfId="1274"/>
    <cellStyle name="Good 4" xfId="1275"/>
    <cellStyle name="Good 5" xfId="1276"/>
    <cellStyle name="Good 6" xfId="1277"/>
    <cellStyle name="Grey" xfId="1278"/>
    <cellStyle name="Header1" xfId="1279"/>
    <cellStyle name="Header2" xfId="1280"/>
    <cellStyle name="Heading 1 2" xfId="1281"/>
    <cellStyle name="Heading 1 2 2" xfId="1282"/>
    <cellStyle name="Heading 1 2 3" xfId="1283"/>
    <cellStyle name="Heading 1 2 4" xfId="1284"/>
    <cellStyle name="Heading 1 2 5" xfId="1285"/>
    <cellStyle name="Heading 1 3" xfId="1286"/>
    <cellStyle name="Heading 1 4" xfId="1287"/>
    <cellStyle name="Heading 1 5" xfId="1288"/>
    <cellStyle name="Heading 1 6" xfId="1289"/>
    <cellStyle name="Heading 2 2" xfId="1290"/>
    <cellStyle name="Heading 2 2 2" xfId="1291"/>
    <cellStyle name="Heading 2 2 3" xfId="1292"/>
    <cellStyle name="Heading 2 2 4" xfId="1293"/>
    <cellStyle name="Heading 2 2 5" xfId="1294"/>
    <cellStyle name="Heading 2 3" xfId="1295"/>
    <cellStyle name="Heading 2 4" xfId="1296"/>
    <cellStyle name="Heading 2 5" xfId="1297"/>
    <cellStyle name="Heading 2 6" xfId="1298"/>
    <cellStyle name="Heading 2 7" xfId="1299"/>
    <cellStyle name="Heading 3 2" xfId="1300"/>
    <cellStyle name="Heading 3 2 2" xfId="1301"/>
    <cellStyle name="Heading 3 2 2 2" xfId="1302"/>
    <cellStyle name="Heading 3 2 2 2 2" xfId="1303"/>
    <cellStyle name="Heading 3 2 2 3" xfId="1304"/>
    <cellStyle name="Heading 3 2 2 4" xfId="1305"/>
    <cellStyle name="Heading 3 2 3" xfId="1306"/>
    <cellStyle name="Heading 3 3" xfId="1307"/>
    <cellStyle name="Heading 3 3 2" xfId="1308"/>
    <cellStyle name="Heading 3 3 2 2" xfId="1309"/>
    <cellStyle name="Heading 3 3 3" xfId="1310"/>
    <cellStyle name="Heading 3 3 4" xfId="1311"/>
    <cellStyle name="Heading 3 4" xfId="1312"/>
    <cellStyle name="Heading 3 4 2" xfId="1313"/>
    <cellStyle name="Heading 3 4 2 2" xfId="1314"/>
    <cellStyle name="Heading 3 4 3" xfId="1315"/>
    <cellStyle name="Heading 3 4 4" xfId="1316"/>
    <cellStyle name="Heading 3 5" xfId="1317"/>
    <cellStyle name="Heading 3 5 2" xfId="1318"/>
    <cellStyle name="Heading 3 5 2 2" xfId="1319"/>
    <cellStyle name="Heading 3 5 3" xfId="1320"/>
    <cellStyle name="Heading 3 5 4" xfId="1321"/>
    <cellStyle name="Heading 3 6" xfId="1322"/>
    <cellStyle name="Heading 3 6 2" xfId="1323"/>
    <cellStyle name="Heading 3 6 2 2" xfId="1324"/>
    <cellStyle name="Heading 3 6 3" xfId="1325"/>
    <cellStyle name="Heading 3 6 4" xfId="1326"/>
    <cellStyle name="Heading 4 2" xfId="1327"/>
    <cellStyle name="Heading 4 2 2" xfId="1328"/>
    <cellStyle name="Heading 4 2 3" xfId="1329"/>
    <cellStyle name="Heading 4 3" xfId="1330"/>
    <cellStyle name="Heading 4 4" xfId="1331"/>
    <cellStyle name="Heading 4 5" xfId="1332"/>
    <cellStyle name="Heading 4 6" xfId="1333"/>
    <cellStyle name="HEADING1" xfId="1334"/>
    <cellStyle name="HEADING2" xfId="1335"/>
    <cellStyle name="Input [yellow]" xfId="1336"/>
    <cellStyle name="Input 2" xfId="1337"/>
    <cellStyle name="Input 2 2" xfId="1338"/>
    <cellStyle name="Input 2 3" xfId="1339"/>
    <cellStyle name="Input 3" xfId="1340"/>
    <cellStyle name="Input 4" xfId="1341"/>
    <cellStyle name="Input 5" xfId="1342"/>
    <cellStyle name="Input 6" xfId="1343"/>
    <cellStyle name="Link Currency (0)" xfId="1344"/>
    <cellStyle name="Link Currency (0) 2" xfId="1345"/>
    <cellStyle name="Link Currency (2)" xfId="1346"/>
    <cellStyle name="Link Currency (2) 2" xfId="1347"/>
    <cellStyle name="Link Units (0)" xfId="1348"/>
    <cellStyle name="Link Units (0) 2" xfId="1349"/>
    <cellStyle name="Link Units (1)" xfId="1350"/>
    <cellStyle name="Link Units (1) 2" xfId="1351"/>
    <cellStyle name="Link Units (2)" xfId="1352"/>
    <cellStyle name="Link Units (2) 2" xfId="1353"/>
    <cellStyle name="Linked Cell 2" xfId="1354"/>
    <cellStyle name="Linked Cell 2 2" xfId="1355"/>
    <cellStyle name="Linked Cell 2 3" xfId="1356"/>
    <cellStyle name="Linked Cell 3" xfId="1357"/>
    <cellStyle name="Linked Cell 4" xfId="1358"/>
    <cellStyle name="Linked Cell 5" xfId="1359"/>
    <cellStyle name="Linked Cell 6" xfId="1360"/>
    <cellStyle name="Monétaire [0]_rwhite" xfId="1361"/>
    <cellStyle name="Monétaire_rwhite" xfId="1362"/>
    <cellStyle name="Neutral 2" xfId="1363"/>
    <cellStyle name="Neutral 2 2" xfId="1364"/>
    <cellStyle name="Neutral 2 3" xfId="1365"/>
    <cellStyle name="Neutral 3" xfId="1366"/>
    <cellStyle name="Neutral 4" xfId="1367"/>
    <cellStyle name="Neutral 5" xfId="1368"/>
    <cellStyle name="Neutral 6" xfId="1369"/>
    <cellStyle name="Normal" xfId="0" builtinId="0"/>
    <cellStyle name="Normal - Style1" xfId="1370"/>
    <cellStyle name="Normal - Style1 2" xfId="1371"/>
    <cellStyle name="Normal - Style1 2 2" xfId="1372"/>
    <cellStyle name="Normal 10" xfId="1373"/>
    <cellStyle name="Normal 11" xfId="1374"/>
    <cellStyle name="Normal 12" xfId="1375"/>
    <cellStyle name="Normal 12 2" xfId="1376"/>
    <cellStyle name="Normal 12 2 2" xfId="1377"/>
    <cellStyle name="Normal 12 2 2 2" xfId="1378"/>
    <cellStyle name="Normal 12 2 2 2 2" xfId="1379"/>
    <cellStyle name="Normal 12 2 2 3" xfId="1380"/>
    <cellStyle name="Normal 12 2 3" xfId="1381"/>
    <cellStyle name="Normal 12 2 3 2" xfId="1382"/>
    <cellStyle name="Normal 12 2 4" xfId="1383"/>
    <cellStyle name="Normal 12 2 4 2" xfId="1384"/>
    <cellStyle name="Normal 12 2 5" xfId="1385"/>
    <cellStyle name="Normal 12 3" xfId="1386"/>
    <cellStyle name="Normal 12 3 2" xfId="1387"/>
    <cellStyle name="Normal 12 3 2 2" xfId="1388"/>
    <cellStyle name="Normal 12 3 3" xfId="1389"/>
    <cellStyle name="Normal 12 4" xfId="1390"/>
    <cellStyle name="Normal 12 4 2" xfId="1391"/>
    <cellStyle name="Normal 12 5" xfId="1392"/>
    <cellStyle name="Normal 12 5 2" xfId="1393"/>
    <cellStyle name="Normal 12 6" xfId="1394"/>
    <cellStyle name="Normal 13" xfId="1395"/>
    <cellStyle name="Normal 13 2" xfId="1396"/>
    <cellStyle name="Normal 13 2 2" xfId="1397"/>
    <cellStyle name="Normal 13 2 2 2" xfId="1398"/>
    <cellStyle name="Normal 13 2 2 2 2" xfId="1399"/>
    <cellStyle name="Normal 13 2 2 3" xfId="1400"/>
    <cellStyle name="Normal 13 2 3" xfId="1401"/>
    <cellStyle name="Normal 13 2 3 2" xfId="1402"/>
    <cellStyle name="Normal 13 2 4" xfId="1403"/>
    <cellStyle name="Normal 13 2 4 2" xfId="1404"/>
    <cellStyle name="Normal 13 2 5" xfId="1405"/>
    <cellStyle name="Normal 13 3" xfId="1406"/>
    <cellStyle name="Normal 13 3 2" xfId="1407"/>
    <cellStyle name="Normal 13 3 2 2" xfId="1408"/>
    <cellStyle name="Normal 13 3 3" xfId="1409"/>
    <cellStyle name="Normal 13 4" xfId="1410"/>
    <cellStyle name="Normal 13 4 2" xfId="1411"/>
    <cellStyle name="Normal 13 5" xfId="1412"/>
    <cellStyle name="Normal 13 5 2" xfId="1413"/>
    <cellStyle name="Normal 13 6" xfId="1414"/>
    <cellStyle name="Normal 14" xfId="1415"/>
    <cellStyle name="Normal 14 2" xfId="1416"/>
    <cellStyle name="Normal 15" xfId="1417"/>
    <cellStyle name="Normal 15 2" xfId="1418"/>
    <cellStyle name="Normal 16" xfId="1419"/>
    <cellStyle name="Normal 16 2" xfId="1420"/>
    <cellStyle name="Normal 17" xfId="1421"/>
    <cellStyle name="Normal 17 2" xfId="1422"/>
    <cellStyle name="Normal 18" xfId="1423"/>
    <cellStyle name="Normal 18 2" xfId="1424"/>
    <cellStyle name="Normal 19" xfId="1425"/>
    <cellStyle name="Normal 19 2" xfId="1426"/>
    <cellStyle name="Normal 2" xfId="3"/>
    <cellStyle name="Normal 2 2" xfId="4"/>
    <cellStyle name="Normal 2 2 10" xfId="1427"/>
    <cellStyle name="Normal 2 2 2" xfId="1428"/>
    <cellStyle name="Normal 2 2 2 2" xfId="1429"/>
    <cellStyle name="Normal 2 2 3" xfId="1430"/>
    <cellStyle name="Normal 2 2 3 2" xfId="1431"/>
    <cellStyle name="Normal 2 2 3 2 2" xfId="1432"/>
    <cellStyle name="Normal 2 2 3 2 2 2" xfId="1433"/>
    <cellStyle name="Normal 2 2 3 2 3" xfId="1434"/>
    <cellStyle name="Normal 2 2 3 3" xfId="1435"/>
    <cellStyle name="Normal 2 2 3 3 2" xfId="1436"/>
    <cellStyle name="Normal 2 2 3 4" xfId="1437"/>
    <cellStyle name="Normal 2 2 3 4 2" xfId="1438"/>
    <cellStyle name="Normal 2 2 3 5" xfId="1439"/>
    <cellStyle name="Normal 2 2 4" xfId="1440"/>
    <cellStyle name="Normal 2 2 4 2" xfId="1441"/>
    <cellStyle name="Normal 2 2 4 2 2" xfId="1442"/>
    <cellStyle name="Normal 2 2 4 3" xfId="1443"/>
    <cellStyle name="Normal 2 2 5" xfId="1444"/>
    <cellStyle name="Normal 2 2 5 2" xfId="1445"/>
    <cellStyle name="Normal 2 2 6" xfId="1446"/>
    <cellStyle name="Normal 2 2 6 2" xfId="1447"/>
    <cellStyle name="Normal 2 2 7" xfId="1448"/>
    <cellStyle name="Normal 2 2 8" xfId="1449"/>
    <cellStyle name="Normal 2 2 9" xfId="1450"/>
    <cellStyle name="Normal 2 3" xfId="1451"/>
    <cellStyle name="Normal 2 4" xfId="1452"/>
    <cellStyle name="Normal 20" xfId="1453"/>
    <cellStyle name="Normal 20 2" xfId="1454"/>
    <cellStyle name="Normal 21" xfId="1455"/>
    <cellStyle name="Normal 22" xfId="1456"/>
    <cellStyle name="Normal 23" xfId="1457"/>
    <cellStyle name="Normal 24" xfId="1458"/>
    <cellStyle name="Normal 24 2" xfId="1459"/>
    <cellStyle name="Normal 25" xfId="1460"/>
    <cellStyle name="Normal 26" xfId="1461"/>
    <cellStyle name="Normal 27" xfId="1462"/>
    <cellStyle name="Normal 3" xfId="5"/>
    <cellStyle name="Normal 3 2" xfId="6"/>
    <cellStyle name="Normal 3 3" xfId="1463"/>
    <cellStyle name="Normal 3 4" xfId="1464"/>
    <cellStyle name="Normal 3 5" xfId="1465"/>
    <cellStyle name="Normal 4" xfId="1466"/>
    <cellStyle name="Normal 4 2" xfId="1467"/>
    <cellStyle name="Normal 4 2 2" xfId="1468"/>
    <cellStyle name="Normal 4 2 2 2" xfId="1469"/>
    <cellStyle name="Normal 4 2 2 2 2" xfId="1470"/>
    <cellStyle name="Normal 4 2 2 2 2 2" xfId="1471"/>
    <cellStyle name="Normal 4 2 2 2 3" xfId="1472"/>
    <cellStyle name="Normal 4 2 2 3" xfId="1473"/>
    <cellStyle name="Normal 4 2 2 3 2" xfId="1474"/>
    <cellStyle name="Normal 4 2 2 4" xfId="1475"/>
    <cellStyle name="Normal 4 2 2 4 2" xfId="1476"/>
    <cellStyle name="Normal 4 2 2 5" xfId="1477"/>
    <cellStyle name="Normal 4 2 3" xfId="1478"/>
    <cellStyle name="Normal 4 2 3 2" xfId="1479"/>
    <cellStyle name="Normal 4 2 3 2 2" xfId="1480"/>
    <cellStyle name="Normal 4 2 3 3" xfId="1481"/>
    <cellStyle name="Normal 4 2 4" xfId="1482"/>
    <cellStyle name="Normal 4 2 4 2" xfId="1483"/>
    <cellStyle name="Normal 4 2 5" xfId="1484"/>
    <cellStyle name="Normal 4 2 5 2" xfId="1485"/>
    <cellStyle name="Normal 4 2 6" xfId="1486"/>
    <cellStyle name="Normal 4 3" xfId="1487"/>
    <cellStyle name="Normal 4 4" xfId="1488"/>
    <cellStyle name="Normal 4 5" xfId="1489"/>
    <cellStyle name="Normal 42" xfId="1490"/>
    <cellStyle name="Normal 5" xfId="1491"/>
    <cellStyle name="Normal 5 2" xfId="1492"/>
    <cellStyle name="Normal 5 3" xfId="1493"/>
    <cellStyle name="Normal 6" xfId="1494"/>
    <cellStyle name="Normal 7" xfId="1495"/>
    <cellStyle name="Normal 7 2" xfId="1496"/>
    <cellStyle name="Normal 8" xfId="1497"/>
    <cellStyle name="Normal 8 2" xfId="1498"/>
    <cellStyle name="Normal 8 2 2" xfId="1499"/>
    <cellStyle name="Normal 8 2 2 2" xfId="1500"/>
    <cellStyle name="Normal 8 2 2 2 2" xfId="1501"/>
    <cellStyle name="Normal 8 2 2 3" xfId="1502"/>
    <cellStyle name="Normal 8 2 3" xfId="1503"/>
    <cellStyle name="Normal 8 2 3 2" xfId="1504"/>
    <cellStyle name="Normal 8 2 4" xfId="1505"/>
    <cellStyle name="Normal 8 2 4 2" xfId="1506"/>
    <cellStyle name="Normal 8 2 5" xfId="1507"/>
    <cellStyle name="Normal 8 3" xfId="1508"/>
    <cellStyle name="Normal 8 3 2" xfId="1509"/>
    <cellStyle name="Normal 8 3 2 2" xfId="1510"/>
    <cellStyle name="Normal 8 3 3" xfId="1511"/>
    <cellStyle name="Normal 8 4" xfId="1512"/>
    <cellStyle name="Normal 8 4 2" xfId="1513"/>
    <cellStyle name="Normal 8 5" xfId="1514"/>
    <cellStyle name="Normal 8 5 2" xfId="1515"/>
    <cellStyle name="Normal 8 6" xfId="1516"/>
    <cellStyle name="Normal 8 7" xfId="1517"/>
    <cellStyle name="Normal 9" xfId="1518"/>
    <cellStyle name="Normal 9 2" xfId="1519"/>
    <cellStyle name="Normal 9 2 2" xfId="1520"/>
    <cellStyle name="Normal 9 2 2 2" xfId="1521"/>
    <cellStyle name="Normal 9 2 2 2 2" xfId="1522"/>
    <cellStyle name="Normal 9 2 2 3" xfId="1523"/>
    <cellStyle name="Normal 9 2 3" xfId="1524"/>
    <cellStyle name="Normal 9 2 3 2" xfId="1525"/>
    <cellStyle name="Normal 9 2 4" xfId="1526"/>
    <cellStyle name="Normal 9 2 4 2" xfId="1527"/>
    <cellStyle name="Normal 9 2 5" xfId="1528"/>
    <cellStyle name="Normal 9 3" xfId="1529"/>
    <cellStyle name="Normal 9 3 2" xfId="1530"/>
    <cellStyle name="Normal 9 3 2 2" xfId="1531"/>
    <cellStyle name="Normal 9 3 3" xfId="1532"/>
    <cellStyle name="Normal 9 4" xfId="1533"/>
    <cellStyle name="Normal 9 4 2" xfId="1534"/>
    <cellStyle name="Normal 9 5" xfId="1535"/>
    <cellStyle name="Normal 9 5 2" xfId="1536"/>
    <cellStyle name="Normal 9 6" xfId="1537"/>
    <cellStyle name="Note 2" xfId="1538"/>
    <cellStyle name="Note 2 2" xfId="1539"/>
    <cellStyle name="Note 2 2 2" xfId="1540"/>
    <cellStyle name="Note 2 2 2 2" xfId="1541"/>
    <cellStyle name="Note 2 2 2 2 2" xfId="1542"/>
    <cellStyle name="Note 2 2 2 2 2 2" xfId="1543"/>
    <cellStyle name="Note 2 2 2 2 2 2 2" xfId="1544"/>
    <cellStyle name="Note 2 2 2 2 2 3" xfId="1545"/>
    <cellStyle name="Note 2 2 2 2 3" xfId="1546"/>
    <cellStyle name="Note 2 2 2 2 3 2" xfId="1547"/>
    <cellStyle name="Note 2 2 2 2 4" xfId="1548"/>
    <cellStyle name="Note 2 2 2 2 4 2" xfId="1549"/>
    <cellStyle name="Note 2 2 2 2 5" xfId="1550"/>
    <cellStyle name="Note 2 2 2 3" xfId="1551"/>
    <cellStyle name="Note 2 2 2 3 2" xfId="1552"/>
    <cellStyle name="Note 2 2 2 3 2 2" xfId="1553"/>
    <cellStyle name="Note 2 2 2 3 3" xfId="1554"/>
    <cellStyle name="Note 2 2 2 4" xfId="1555"/>
    <cellStyle name="Note 2 2 2 4 2" xfId="1556"/>
    <cellStyle name="Note 2 2 2 5" xfId="1557"/>
    <cellStyle name="Note 2 2 2 5 2" xfId="1558"/>
    <cellStyle name="Note 2 2 2 6" xfId="1559"/>
    <cellStyle name="Note 2 2 3" xfId="1560"/>
    <cellStyle name="Note 2 2 3 2" xfId="1561"/>
    <cellStyle name="Note 2 2 3 2 2" xfId="1562"/>
    <cellStyle name="Note 2 2 3 2 2 2" xfId="1563"/>
    <cellStyle name="Note 2 2 3 2 3" xfId="1564"/>
    <cellStyle name="Note 2 2 3 3" xfId="1565"/>
    <cellStyle name="Note 2 2 3 3 2" xfId="1566"/>
    <cellStyle name="Note 2 2 3 4" xfId="1567"/>
    <cellStyle name="Note 2 2 3 4 2" xfId="1568"/>
    <cellStyle name="Note 2 2 3 5" xfId="1569"/>
    <cellStyle name="Note 2 2 4" xfId="1570"/>
    <cellStyle name="Note 2 2 4 2" xfId="1571"/>
    <cellStyle name="Note 2 2 4 2 2" xfId="1572"/>
    <cellStyle name="Note 2 2 4 3" xfId="1573"/>
    <cellStyle name="Note 2 2 5" xfId="1574"/>
    <cellStyle name="Note 2 2 5 2" xfId="1575"/>
    <cellStyle name="Note 2 2 6" xfId="1576"/>
    <cellStyle name="Note 2 2 6 2" xfId="1577"/>
    <cellStyle name="Note 2 2 7" xfId="1578"/>
    <cellStyle name="Note 2 2 8" xfId="1579"/>
    <cellStyle name="Note 3" xfId="1580"/>
    <cellStyle name="Note 4" xfId="1581"/>
    <cellStyle name="Note 5" xfId="1582"/>
    <cellStyle name="Note 6" xfId="1583"/>
    <cellStyle name="Note 7" xfId="1584"/>
    <cellStyle name="Output 2" xfId="1585"/>
    <cellStyle name="Output 2 2" xfId="1586"/>
    <cellStyle name="Output 2 3" xfId="1587"/>
    <cellStyle name="Output 3" xfId="1588"/>
    <cellStyle name="Output 4" xfId="1589"/>
    <cellStyle name="Output 5" xfId="1590"/>
    <cellStyle name="Output 6" xfId="1591"/>
    <cellStyle name="Percent" xfId="2" builtinId="5"/>
    <cellStyle name="Percent [0]" xfId="1592"/>
    <cellStyle name="Percent [0] 2" xfId="1593"/>
    <cellStyle name="Percent [0] 2 2" xfId="1594"/>
    <cellStyle name="Percent [00]" xfId="1595"/>
    <cellStyle name="Percent [00] 2" xfId="1596"/>
    <cellStyle name="Percent [00] 2 2" xfId="1597"/>
    <cellStyle name="Percent [2]" xfId="1598"/>
    <cellStyle name="Percent [2] 2" xfId="1599"/>
    <cellStyle name="Percent 10" xfId="1600"/>
    <cellStyle name="Percent 10 2" xfId="1601"/>
    <cellStyle name="Percent 11" xfId="1602"/>
    <cellStyle name="Percent 12" xfId="1603"/>
    <cellStyle name="Percent 13" xfId="1604"/>
    <cellStyle name="Percent 14" xfId="1605"/>
    <cellStyle name="Percent 2" xfId="7"/>
    <cellStyle name="Percent 2 2" xfId="12"/>
    <cellStyle name="Percent 2 2 2" xfId="1606"/>
    <cellStyle name="Percent 2 2 3" xfId="1607"/>
    <cellStyle name="Percent 2 2 4" xfId="1608"/>
    <cellStyle name="Percent 2 3" xfId="1609"/>
    <cellStyle name="Percent 2 3 2" xfId="1610"/>
    <cellStyle name="Percent 3" xfId="1611"/>
    <cellStyle name="Percent 3 2" xfId="1612"/>
    <cellStyle name="Percent 3 3" xfId="1613"/>
    <cellStyle name="Percent 39" xfId="1614"/>
    <cellStyle name="Percent 4" xfId="1615"/>
    <cellStyle name="Percent 4 2" xfId="1616"/>
    <cellStyle name="Percent 4 3" xfId="1617"/>
    <cellStyle name="Percent 4 4" xfId="1618"/>
    <cellStyle name="Percent 5" xfId="1619"/>
    <cellStyle name="Percent 5 2" xfId="1620"/>
    <cellStyle name="Percent 6" xfId="1621"/>
    <cellStyle name="Percent 7" xfId="1622"/>
    <cellStyle name="Percent 7 2" xfId="1623"/>
    <cellStyle name="Percent 7 3" xfId="1624"/>
    <cellStyle name="Percent 8" xfId="1625"/>
    <cellStyle name="Percent 9" xfId="1626"/>
    <cellStyle name="Percent 9 2" xfId="1627"/>
    <cellStyle name="PrePop Currency (0)" xfId="1628"/>
    <cellStyle name="PrePop Currency (0) 2" xfId="1629"/>
    <cellStyle name="PrePop Currency (2)" xfId="1630"/>
    <cellStyle name="PrePop Currency (2) 2" xfId="1631"/>
    <cellStyle name="PrePop Units (0)" xfId="1632"/>
    <cellStyle name="PrePop Units (0) 2" xfId="1633"/>
    <cellStyle name="PrePop Units (1)" xfId="1634"/>
    <cellStyle name="PrePop Units (1) 2" xfId="1635"/>
    <cellStyle name="PrePop Units (2)" xfId="1636"/>
    <cellStyle name="PrePop Units (2) 2" xfId="1637"/>
    <cellStyle name="SAPBEXaggData" xfId="1638"/>
    <cellStyle name="SAPBEXaggDataEmph" xfId="1639"/>
    <cellStyle name="SAPBEXaggItem" xfId="1640"/>
    <cellStyle name="SAPBEXaggItemX" xfId="1641"/>
    <cellStyle name="SAPBEXchaText" xfId="1642"/>
    <cellStyle name="SAPBEXexcBad7" xfId="1643"/>
    <cellStyle name="SAPBEXexcBad8" xfId="1644"/>
    <cellStyle name="SAPBEXexcBad9" xfId="1645"/>
    <cellStyle name="SAPBEXexcCritical4" xfId="1646"/>
    <cellStyle name="SAPBEXexcCritical5" xfId="1647"/>
    <cellStyle name="SAPBEXexcCritical6" xfId="1648"/>
    <cellStyle name="SAPBEXexcGood1" xfId="1649"/>
    <cellStyle name="SAPBEXexcGood2" xfId="1650"/>
    <cellStyle name="SAPBEXexcGood3" xfId="1651"/>
    <cellStyle name="SAPBEXfilterDrill" xfId="1652"/>
    <cellStyle name="SAPBEXfilterItem" xfId="1653"/>
    <cellStyle name="SAPBEXfilterText" xfId="1654"/>
    <cellStyle name="SAPBEXformats" xfId="1655"/>
    <cellStyle name="SAPBEXheaderItem" xfId="1656"/>
    <cellStyle name="SAPBEXheaderText" xfId="1657"/>
    <cellStyle name="SAPBEXHLevel0" xfId="1658"/>
    <cellStyle name="SAPBEXHLevel0 2" xfId="1659"/>
    <cellStyle name="SAPBEXHLevel0X" xfId="1660"/>
    <cellStyle name="SAPBEXHLevel0X 2" xfId="1661"/>
    <cellStyle name="SAPBEXHLevel1" xfId="1662"/>
    <cellStyle name="SAPBEXHLevel1 2" xfId="1663"/>
    <cellStyle name="SAPBEXHLevel1X" xfId="1664"/>
    <cellStyle name="SAPBEXHLevel1X 2" xfId="1665"/>
    <cellStyle name="SAPBEXHLevel2" xfId="1666"/>
    <cellStyle name="SAPBEXHLevel2 2" xfId="1667"/>
    <cellStyle name="SAPBEXHLevel2X" xfId="1668"/>
    <cellStyle name="SAPBEXHLevel2X 2" xfId="1669"/>
    <cellStyle name="SAPBEXHLevel3" xfId="1670"/>
    <cellStyle name="SAPBEXHLevel3 2" xfId="1671"/>
    <cellStyle name="SAPBEXHLevel3X" xfId="1672"/>
    <cellStyle name="SAPBEXHLevel3X 2" xfId="1673"/>
    <cellStyle name="SAPBEXresData" xfId="1674"/>
    <cellStyle name="SAPBEXresDataEmph" xfId="1675"/>
    <cellStyle name="SAPBEXresItem" xfId="1676"/>
    <cellStyle name="SAPBEXresItemX" xfId="1677"/>
    <cellStyle name="SAPBEXstdData" xfId="1678"/>
    <cellStyle name="SAPBEXstdDataEmph" xfId="1679"/>
    <cellStyle name="SAPBEXstdItem" xfId="1680"/>
    <cellStyle name="SAPBEXstdItemX" xfId="1681"/>
    <cellStyle name="SAPBEXtitle" xfId="1682"/>
    <cellStyle name="SAPBEXundefined" xfId="1683"/>
    <cellStyle name="Standard_Anpassen der Amortisation" xfId="1684"/>
    <cellStyle name="Table Text" xfId="1685"/>
    <cellStyle name="Text Indent A" xfId="1686"/>
    <cellStyle name="Text Indent B" xfId="1687"/>
    <cellStyle name="Text Indent B 2" xfId="1688"/>
    <cellStyle name="Text Indent C" xfId="1689"/>
    <cellStyle name="Text Indent C 2" xfId="1690"/>
    <cellStyle name="Title 2" xfId="1691"/>
    <cellStyle name="Title 2 2" xfId="1692"/>
    <cellStyle name="Title 2 3" xfId="1693"/>
    <cellStyle name="Title 3" xfId="1694"/>
    <cellStyle name="Title 4" xfId="1695"/>
    <cellStyle name="Title 5" xfId="1696"/>
    <cellStyle name="Title 6" xfId="1697"/>
    <cellStyle name="Total 2" xfId="1698"/>
    <cellStyle name="Total 2 2" xfId="1699"/>
    <cellStyle name="Total 2 3" xfId="1700"/>
    <cellStyle name="Total 2 4" xfId="1701"/>
    <cellStyle name="Total 2 5" xfId="1702"/>
    <cellStyle name="Total 3" xfId="1703"/>
    <cellStyle name="Total 4" xfId="1704"/>
    <cellStyle name="Total 5" xfId="1705"/>
    <cellStyle name="Total 6" xfId="1706"/>
    <cellStyle name="Währung [0]_Compiling Utility Macros" xfId="1707"/>
    <cellStyle name="Währung_Compiling Utility Macros" xfId="1708"/>
    <cellStyle name="Warning Text 2" xfId="1709"/>
    <cellStyle name="Warning Text 2 2" xfId="1710"/>
    <cellStyle name="Warning Text 2 3" xfId="1711"/>
    <cellStyle name="Warning Text 3" xfId="1712"/>
    <cellStyle name="Warning Text 4" xfId="1713"/>
    <cellStyle name="Warning Text 5" xfId="1714"/>
    <cellStyle name="Warning Text 6" xfId="17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Change in production from 2010 and 2014 (year on year) and from second quarter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and employment'!$B$7</c:f>
              <c:strCache>
                <c:ptCount val="1"/>
                <c:pt idx="0">
                  <c:v>Year on year change from 2010 (a)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'GDP and employment'!$C$3:$I$3</c:f>
              <c:strCache>
                <c:ptCount val="7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Construction</c:v>
                </c:pt>
                <c:pt idx="5">
                  <c:v>Other sectors</c:v>
                </c:pt>
                <c:pt idx="6">
                  <c:v>GDP</c:v>
                </c:pt>
              </c:strCache>
            </c:strRef>
          </c:cat>
          <c:val>
            <c:numRef>
              <c:f>'GDP and employment'!$C$7:$I$7</c:f>
              <c:numCache>
                <c:formatCode>0.0%</c:formatCode>
                <c:ptCount val="7"/>
                <c:pt idx="0">
                  <c:v>6.8796209834581568E-2</c:v>
                </c:pt>
                <c:pt idx="1">
                  <c:v>4.0897190245156478E-2</c:v>
                </c:pt>
                <c:pt idx="2">
                  <c:v>7.4005050827700369E-2</c:v>
                </c:pt>
                <c:pt idx="3">
                  <c:v>1.0568790241113346E-2</c:v>
                </c:pt>
                <c:pt idx="4">
                  <c:v>9.604647109678166E-2</c:v>
                </c:pt>
                <c:pt idx="5">
                  <c:v>0.14123845289545711</c:v>
                </c:pt>
                <c:pt idx="6">
                  <c:v>0.11933390576957947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4-4ECE-A2D4-65C2AAF47A45}"/>
            </c:ext>
          </c:extLst>
        </c:ser>
        <c:ser>
          <c:idx val="1"/>
          <c:order val="1"/>
          <c:tx>
            <c:strRef>
              <c:f>'GDP and employment'!$B$8</c:f>
              <c:strCache>
                <c:ptCount val="1"/>
                <c:pt idx="0">
                  <c:v>Year on year change from 2014 (a)</c:v>
                </c:pt>
              </c:strCache>
            </c:strRef>
          </c:tx>
          <c:invertIfNegative val="0"/>
          <c:cat>
            <c:strRef>
              <c:f>'GDP and employment'!$C$3:$I$3</c:f>
              <c:strCache>
                <c:ptCount val="7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Construction</c:v>
                </c:pt>
                <c:pt idx="5">
                  <c:v>Other sectors</c:v>
                </c:pt>
                <c:pt idx="6">
                  <c:v>GDP</c:v>
                </c:pt>
              </c:strCache>
            </c:strRef>
          </c:cat>
          <c:val>
            <c:numRef>
              <c:f>'GDP and employment'!$C$8:$I$8</c:f>
              <c:numCache>
                <c:formatCode>0.0%</c:formatCode>
                <c:ptCount val="7"/>
                <c:pt idx="0">
                  <c:v>-2.6484934569371843E-2</c:v>
                </c:pt>
                <c:pt idx="1">
                  <c:v>2.590936873692673E-2</c:v>
                </c:pt>
                <c:pt idx="2">
                  <c:v>2.7507266749053905E-3</c:v>
                </c:pt>
                <c:pt idx="3">
                  <c:v>1.4159832437394826E-3</c:v>
                </c:pt>
                <c:pt idx="4">
                  <c:v>2.30793966323668E-2</c:v>
                </c:pt>
                <c:pt idx="5">
                  <c:v>1.640157929641739E-2</c:v>
                </c:pt>
                <c:pt idx="6">
                  <c:v>1.6245999958666379E-2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4-4ECE-A2D4-65C2AAF47A45}"/>
            </c:ext>
          </c:extLst>
        </c:ser>
        <c:ser>
          <c:idx val="2"/>
          <c:order val="2"/>
          <c:tx>
            <c:strRef>
              <c:f>'GDP and employment'!$B$9</c:f>
              <c:strCache>
                <c:ptCount val="1"/>
                <c:pt idx="0">
                  <c:v>Change from second quarter 2015</c:v>
                </c:pt>
              </c:strCache>
            </c:strRef>
          </c:tx>
          <c:invertIfNegative val="0"/>
          <c:cat>
            <c:strRef>
              <c:f>'GDP and employment'!$C$3:$I$3</c:f>
              <c:strCache>
                <c:ptCount val="7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Construction</c:v>
                </c:pt>
                <c:pt idx="5">
                  <c:v>Other sectors</c:v>
                </c:pt>
                <c:pt idx="6">
                  <c:v>GDP</c:v>
                </c:pt>
              </c:strCache>
            </c:strRef>
          </c:cat>
          <c:val>
            <c:numRef>
              <c:f>'GDP and employment'!$C$9:$I$9</c:f>
              <c:numCache>
                <c:formatCode>0.0%</c:formatCode>
                <c:ptCount val="7"/>
                <c:pt idx="0">
                  <c:v>-3.3194629564191613E-2</c:v>
                </c:pt>
                <c:pt idx="1">
                  <c:v>-2.5509061567960067E-2</c:v>
                </c:pt>
                <c:pt idx="2">
                  <c:v>1.5173561103247746E-2</c:v>
                </c:pt>
                <c:pt idx="3">
                  <c:v>-2.0609737650315485E-2</c:v>
                </c:pt>
                <c:pt idx="4">
                  <c:v>1.2452471482888861E-3</c:v>
                </c:pt>
                <c:pt idx="5">
                  <c:v>2.9701523285969866E-3</c:v>
                </c:pt>
                <c:pt idx="6">
                  <c:v>2.7165548346423929E-3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4-4ECE-A2D4-65C2AAF47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22601472"/>
        <c:axId val="122603008"/>
      </c:barChart>
      <c:catAx>
        <c:axId val="12260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22603008"/>
        <c:crosses val="autoZero"/>
        <c:auto val="1"/>
        <c:lblAlgn val="ctr"/>
        <c:lblOffset val="100"/>
        <c:noMultiLvlLbl val="0"/>
      </c:catAx>
      <c:valAx>
        <c:axId val="122603008"/>
        <c:scaling>
          <c:orientation val="minMax"/>
          <c:max val="0.16000000000000003"/>
          <c:min val="-4.0000000000000008E-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2601472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dti transfers to business in constant (2015) rand and as % of dti budget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'dti transfers to business'!$A$6</c:f>
              <c:strCache>
                <c:ptCount val="1"/>
                <c:pt idx="0">
                  <c:v>dti transfers to business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multiLvlStrRef>
              <c:f>'dti transfers to business'!$B$4:$M$5</c:f>
              <c:multiLvlStrCache>
                <c:ptCount val="12"/>
                <c:lvl>
                  <c:pt idx="0">
                    <c:v>2005/06</c:v>
                  </c:pt>
                  <c:pt idx="1">
                    <c:v>2006/07</c:v>
                  </c:pt>
                  <c:pt idx="2">
                    <c:v>2007/08</c:v>
                  </c:pt>
                  <c:pt idx="3">
                    <c:v>2008/09</c:v>
                  </c:pt>
                  <c:pt idx="4">
                    <c:v>2009/10</c:v>
                  </c:pt>
                  <c:pt idx="5">
                    <c:v>2010/11</c:v>
                  </c:pt>
                  <c:pt idx="6">
                    <c:v>2011/2</c:v>
                  </c:pt>
                  <c:pt idx="7">
                    <c:v>2012/13 </c:v>
                  </c:pt>
                  <c:pt idx="8">
                    <c:v>2013/14 </c:v>
                  </c:pt>
                  <c:pt idx="9">
                    <c:v> 134 </c:v>
                  </c:pt>
                  <c:pt idx="10">
                    <c:v>2015/16 </c:v>
                  </c:pt>
                  <c:pt idx="11">
                    <c:v>2016/17 </c:v>
                  </c:pt>
                </c:lvl>
                <c:lvl>
                  <c:pt idx="0">
                    <c:v>Audited outcome</c:v>
                  </c:pt>
                  <c:pt idx="9">
                    <c:v>Adj.</c:v>
                  </c:pt>
                  <c:pt idx="10">
                    <c:v>Budget</c:v>
                  </c:pt>
                </c:lvl>
              </c:multiLvlStrCache>
            </c:multiLvlStrRef>
          </c:cat>
          <c:val>
            <c:numRef>
              <c:f>'dti transfers to business'!$B$6:$M$6</c:f>
              <c:numCache>
                <c:formatCode>_ * #\ ##0.0_ ;_ * \-#\ ##0.0_ ;_ * "-"??_ ;_ @_ </c:formatCode>
                <c:ptCount val="12"/>
                <c:pt idx="0">
                  <c:v>1.1056838142105994</c:v>
                </c:pt>
                <c:pt idx="1">
                  <c:v>1.360457245858554</c:v>
                </c:pt>
                <c:pt idx="2">
                  <c:v>1.2227583208193249</c:v>
                </c:pt>
                <c:pt idx="3">
                  <c:v>1.6985369456586887</c:v>
                </c:pt>
                <c:pt idx="4">
                  <c:v>1.6638448720768795</c:v>
                </c:pt>
                <c:pt idx="5">
                  <c:v>2.0874828791576192</c:v>
                </c:pt>
                <c:pt idx="6">
                  <c:v>2.6684502827094816</c:v>
                </c:pt>
                <c:pt idx="7">
                  <c:v>3.6408611736931902</c:v>
                </c:pt>
                <c:pt idx="8">
                  <c:v>3.889325095252572</c:v>
                </c:pt>
                <c:pt idx="9">
                  <c:v>4.0882573149599999</c:v>
                </c:pt>
                <c:pt idx="10">
                  <c:v>4.0523999999999996</c:v>
                </c:pt>
                <c:pt idx="11">
                  <c:v>4.0415104673232545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C-495F-A19C-B7C0943A9F98}"/>
            </c:ext>
          </c:extLst>
        </c:ser>
        <c:ser>
          <c:idx val="1"/>
          <c:order val="1"/>
          <c:tx>
            <c:strRef>
              <c:f>'dti transfers to business'!$A$8</c:f>
              <c:strCache>
                <c:ptCount val="1"/>
                <c:pt idx="0">
                  <c:v>Manufacturing development incentives </c:v>
                </c:pt>
              </c:strCache>
            </c:strRef>
          </c:tx>
          <c:invertIfNegative val="0"/>
          <c:cat>
            <c:multiLvlStrRef>
              <c:f>'dti transfers to business'!$B$4:$M$5</c:f>
              <c:multiLvlStrCache>
                <c:ptCount val="12"/>
                <c:lvl>
                  <c:pt idx="0">
                    <c:v>2005/06</c:v>
                  </c:pt>
                  <c:pt idx="1">
                    <c:v>2006/07</c:v>
                  </c:pt>
                  <c:pt idx="2">
                    <c:v>2007/08</c:v>
                  </c:pt>
                  <c:pt idx="3">
                    <c:v>2008/09</c:v>
                  </c:pt>
                  <c:pt idx="4">
                    <c:v>2009/10</c:v>
                  </c:pt>
                  <c:pt idx="5">
                    <c:v>2010/11</c:v>
                  </c:pt>
                  <c:pt idx="6">
                    <c:v>2011/2</c:v>
                  </c:pt>
                  <c:pt idx="7">
                    <c:v>2012/13 </c:v>
                  </c:pt>
                  <c:pt idx="8">
                    <c:v>2013/14 </c:v>
                  </c:pt>
                  <c:pt idx="9">
                    <c:v> 134 </c:v>
                  </c:pt>
                  <c:pt idx="10">
                    <c:v>2015/16 </c:v>
                  </c:pt>
                  <c:pt idx="11">
                    <c:v>2016/17 </c:v>
                  </c:pt>
                </c:lvl>
                <c:lvl>
                  <c:pt idx="0">
                    <c:v>Audited outcome</c:v>
                  </c:pt>
                  <c:pt idx="9">
                    <c:v>Adj.</c:v>
                  </c:pt>
                  <c:pt idx="10">
                    <c:v>Budget</c:v>
                  </c:pt>
                </c:lvl>
              </c:multiLvlStrCache>
            </c:multiLvlStrRef>
          </c:cat>
          <c:val>
            <c:numRef>
              <c:f>'dti transfers to business'!$B$8:$M$8</c:f>
              <c:numCache>
                <c:formatCode>_ * #\ ##0.0_ ;_ * \-#\ ##0.0_ ;_ * "-"??_ ;_ @_ </c:formatCode>
                <c:ptCount val="12"/>
                <c:pt idx="6">
                  <c:v>1.8611599999999999</c:v>
                </c:pt>
                <c:pt idx="7">
                  <c:v>2.6938780000000002</c:v>
                </c:pt>
                <c:pt idx="8">
                  <c:v>2.9602979999999999</c:v>
                </c:pt>
                <c:pt idx="9">
                  <c:v>3.2902360000000002</c:v>
                </c:pt>
                <c:pt idx="10">
                  <c:v>3.4224000000000001</c:v>
                </c:pt>
                <c:pt idx="11">
                  <c:v>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C-495F-A19C-B7C0943A9F98}"/>
            </c:ext>
          </c:extLst>
        </c:ser>
        <c:ser>
          <c:idx val="2"/>
          <c:order val="2"/>
          <c:tx>
            <c:strRef>
              <c:f>'dti transfers to business'!$A$7</c:f>
              <c:strCache>
                <c:ptCount val="1"/>
                <c:pt idx="0">
                  <c:v>Services sector development incentives </c:v>
                </c:pt>
              </c:strCache>
            </c:strRef>
          </c:tx>
          <c:invertIfNegative val="0"/>
          <c:cat>
            <c:multiLvlStrRef>
              <c:f>'dti transfers to business'!$B$4:$M$5</c:f>
              <c:multiLvlStrCache>
                <c:ptCount val="12"/>
                <c:lvl>
                  <c:pt idx="0">
                    <c:v>2005/06</c:v>
                  </c:pt>
                  <c:pt idx="1">
                    <c:v>2006/07</c:v>
                  </c:pt>
                  <c:pt idx="2">
                    <c:v>2007/08</c:v>
                  </c:pt>
                  <c:pt idx="3">
                    <c:v>2008/09</c:v>
                  </c:pt>
                  <c:pt idx="4">
                    <c:v>2009/10</c:v>
                  </c:pt>
                  <c:pt idx="5">
                    <c:v>2010/11</c:v>
                  </c:pt>
                  <c:pt idx="6">
                    <c:v>2011/2</c:v>
                  </c:pt>
                  <c:pt idx="7">
                    <c:v>2012/13 </c:v>
                  </c:pt>
                  <c:pt idx="8">
                    <c:v>2013/14 </c:v>
                  </c:pt>
                  <c:pt idx="9">
                    <c:v> 134 </c:v>
                  </c:pt>
                  <c:pt idx="10">
                    <c:v>2015/16 </c:v>
                  </c:pt>
                  <c:pt idx="11">
                    <c:v>2016/17 </c:v>
                  </c:pt>
                </c:lvl>
                <c:lvl>
                  <c:pt idx="0">
                    <c:v>Audited outcome</c:v>
                  </c:pt>
                  <c:pt idx="9">
                    <c:v>Adj.</c:v>
                  </c:pt>
                  <c:pt idx="10">
                    <c:v>Budget</c:v>
                  </c:pt>
                </c:lvl>
              </c:multiLvlStrCache>
            </c:multiLvlStrRef>
          </c:cat>
          <c:val>
            <c:numRef>
              <c:f>'dti transfers to business'!$B$7:$M$7</c:f>
              <c:numCache>
                <c:formatCode>_ * #\ ##0.0_ ;_ * \-#\ ##0.0_ ;_ * "-"??_ ;_ @_ </c:formatCode>
                <c:ptCount val="12"/>
                <c:pt idx="6">
                  <c:v>0.298759</c:v>
                </c:pt>
                <c:pt idx="7">
                  <c:v>0.41862899999999997</c:v>
                </c:pt>
                <c:pt idx="8">
                  <c:v>0.55500000000000005</c:v>
                </c:pt>
                <c:pt idx="9">
                  <c:v>0.55000000000000004</c:v>
                </c:pt>
                <c:pt idx="10">
                  <c:v>0.56000000000000005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6C-495F-A19C-B7C0943A9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24160640"/>
        <c:axId val="124170624"/>
      </c:barChart>
      <c:lineChart>
        <c:grouping val="standard"/>
        <c:varyColors val="0"/>
        <c:ser>
          <c:idx val="3"/>
          <c:order val="3"/>
          <c:tx>
            <c:strRef>
              <c:f>'dti transfers to business'!$A$9</c:f>
              <c:strCache>
                <c:ptCount val="1"/>
                <c:pt idx="0">
                  <c:v>transfers to business as % of total dti budget (right axis)</c:v>
                </c:pt>
              </c:strCache>
            </c:strRef>
          </c:tx>
          <c:marker>
            <c:symbol val="none"/>
          </c:marker>
          <c:cat>
            <c:multiLvlStrRef>
              <c:f>'dti transfers to business'!$B$4:$M$5</c:f>
              <c:multiLvlStrCache>
                <c:ptCount val="12"/>
                <c:lvl>
                  <c:pt idx="0">
                    <c:v>2005/06</c:v>
                  </c:pt>
                  <c:pt idx="1">
                    <c:v>2006/07</c:v>
                  </c:pt>
                  <c:pt idx="2">
                    <c:v>2007/08</c:v>
                  </c:pt>
                  <c:pt idx="3">
                    <c:v>2008/09</c:v>
                  </c:pt>
                  <c:pt idx="4">
                    <c:v>2009/10</c:v>
                  </c:pt>
                  <c:pt idx="5">
                    <c:v>2010/11</c:v>
                  </c:pt>
                  <c:pt idx="6">
                    <c:v>2011/2</c:v>
                  </c:pt>
                  <c:pt idx="7">
                    <c:v>2012/13 </c:v>
                  </c:pt>
                  <c:pt idx="8">
                    <c:v>2013/14 </c:v>
                  </c:pt>
                  <c:pt idx="9">
                    <c:v> 134 </c:v>
                  </c:pt>
                  <c:pt idx="10">
                    <c:v>2015/16 </c:v>
                  </c:pt>
                  <c:pt idx="11">
                    <c:v>2016/17 </c:v>
                  </c:pt>
                </c:lvl>
                <c:lvl>
                  <c:pt idx="0">
                    <c:v>Audited outcome</c:v>
                  </c:pt>
                  <c:pt idx="9">
                    <c:v>Adj.</c:v>
                  </c:pt>
                  <c:pt idx="10">
                    <c:v>Budget</c:v>
                  </c:pt>
                </c:lvl>
              </c:multiLvlStrCache>
            </c:multiLvlStrRef>
          </c:cat>
          <c:val>
            <c:numRef>
              <c:f>'dti transfers to business'!$B$9:$M$9</c:f>
              <c:numCache>
                <c:formatCode>0%</c:formatCode>
                <c:ptCount val="12"/>
                <c:pt idx="0">
                  <c:v>0.20048292108362781</c:v>
                </c:pt>
                <c:pt idx="1">
                  <c:v>0.20753909638079218</c:v>
                </c:pt>
                <c:pt idx="2">
                  <c:v>0.1386898200532905</c:v>
                </c:pt>
                <c:pt idx="3">
                  <c:v>0.23313472733753118</c:v>
                </c:pt>
                <c:pt idx="4">
                  <c:v>0.25439080364711475</c:v>
                </c:pt>
                <c:pt idx="5">
                  <c:v>0.27170344233788596</c:v>
                </c:pt>
                <c:pt idx="6">
                  <c:v>0.35609902627993961</c:v>
                </c:pt>
                <c:pt idx="7">
                  <c:v>0.41807557258091271</c:v>
                </c:pt>
                <c:pt idx="8">
                  <c:v>0.4214607610732275</c:v>
                </c:pt>
                <c:pt idx="9">
                  <c:v>0.45498111071612152</c:v>
                </c:pt>
                <c:pt idx="10">
                  <c:v>0.42240154100887928</c:v>
                </c:pt>
                <c:pt idx="11">
                  <c:v>0.40741285791171972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6C-495F-A19C-B7C0943A9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74720"/>
        <c:axId val="124172544"/>
      </c:lineChart>
      <c:catAx>
        <c:axId val="1241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24170624"/>
        <c:crosses val="autoZero"/>
        <c:auto val="1"/>
        <c:lblAlgn val="ctr"/>
        <c:lblOffset val="100"/>
        <c:noMultiLvlLbl val="0"/>
      </c:catAx>
      <c:valAx>
        <c:axId val="12417062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Billions of constant (2015) rand</a:t>
                </a:r>
              </a:p>
            </c:rich>
          </c:tx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4160640"/>
        <c:crosses val="autoZero"/>
        <c:crossBetween val="between"/>
      </c:valAx>
      <c:valAx>
        <c:axId val="124172544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Percentage of dti budget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24174720"/>
        <c:crosses val="max"/>
        <c:crossBetween val="between"/>
      </c:valAx>
      <c:catAx>
        <c:axId val="1241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172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dti transfers to business in constant (2015) rand and as % of dti budget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'dti transfers to business'!$A$6</c:f>
              <c:strCache>
                <c:ptCount val="1"/>
                <c:pt idx="0">
                  <c:v>dti transfers to business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multiLvlStrRef>
              <c:f>'dti transfers to business'!$B$4:$M$5</c:f>
              <c:multiLvlStrCache>
                <c:ptCount val="12"/>
                <c:lvl>
                  <c:pt idx="0">
                    <c:v>2005/06</c:v>
                  </c:pt>
                  <c:pt idx="1">
                    <c:v>2006/07</c:v>
                  </c:pt>
                  <c:pt idx="2">
                    <c:v>2007/08</c:v>
                  </c:pt>
                  <c:pt idx="3">
                    <c:v>2008/09</c:v>
                  </c:pt>
                  <c:pt idx="4">
                    <c:v>2009/10</c:v>
                  </c:pt>
                  <c:pt idx="5">
                    <c:v>2010/11</c:v>
                  </c:pt>
                  <c:pt idx="6">
                    <c:v>2011/2</c:v>
                  </c:pt>
                  <c:pt idx="7">
                    <c:v>2012/13 </c:v>
                  </c:pt>
                  <c:pt idx="8">
                    <c:v>2013/14 </c:v>
                  </c:pt>
                  <c:pt idx="9">
                    <c:v> 134 </c:v>
                  </c:pt>
                  <c:pt idx="10">
                    <c:v>2015/16 </c:v>
                  </c:pt>
                  <c:pt idx="11">
                    <c:v>2016/17 </c:v>
                  </c:pt>
                </c:lvl>
                <c:lvl>
                  <c:pt idx="0">
                    <c:v>Audited outcome</c:v>
                  </c:pt>
                  <c:pt idx="9">
                    <c:v>Adj.</c:v>
                  </c:pt>
                  <c:pt idx="10">
                    <c:v>Budget</c:v>
                  </c:pt>
                </c:lvl>
              </c:multiLvlStrCache>
            </c:multiLvlStrRef>
          </c:cat>
          <c:val>
            <c:numRef>
              <c:f>'dti transfers to business'!$B$6:$M$6</c:f>
              <c:numCache>
                <c:formatCode>_ * #\ ##0.0_ ;_ * \-#\ ##0.0_ ;_ * "-"??_ ;_ @_ </c:formatCode>
                <c:ptCount val="12"/>
                <c:pt idx="0">
                  <c:v>1.1056838142105994</c:v>
                </c:pt>
                <c:pt idx="1">
                  <c:v>1.360457245858554</c:v>
                </c:pt>
                <c:pt idx="2">
                  <c:v>1.2227583208193249</c:v>
                </c:pt>
                <c:pt idx="3">
                  <c:v>1.6985369456586887</c:v>
                </c:pt>
                <c:pt idx="4">
                  <c:v>1.6638448720768795</c:v>
                </c:pt>
                <c:pt idx="5">
                  <c:v>2.0874828791576192</c:v>
                </c:pt>
                <c:pt idx="6">
                  <c:v>2.6684502827094816</c:v>
                </c:pt>
                <c:pt idx="7">
                  <c:v>3.6408611736931902</c:v>
                </c:pt>
                <c:pt idx="8">
                  <c:v>3.889325095252572</c:v>
                </c:pt>
                <c:pt idx="9">
                  <c:v>4.0882573149599999</c:v>
                </c:pt>
                <c:pt idx="10">
                  <c:v>4.0523999999999996</c:v>
                </c:pt>
                <c:pt idx="11">
                  <c:v>4.0415104673232545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8-4A01-8B3B-972072BF9067}"/>
            </c:ext>
          </c:extLst>
        </c:ser>
        <c:ser>
          <c:idx val="1"/>
          <c:order val="1"/>
          <c:tx>
            <c:strRef>
              <c:f>'dti transfers to business'!$A$8</c:f>
              <c:strCache>
                <c:ptCount val="1"/>
                <c:pt idx="0">
                  <c:v>Manufacturing development incentives </c:v>
                </c:pt>
              </c:strCache>
            </c:strRef>
          </c:tx>
          <c:invertIfNegative val="0"/>
          <c:cat>
            <c:multiLvlStrRef>
              <c:f>'dti transfers to business'!$B$4:$M$5</c:f>
              <c:multiLvlStrCache>
                <c:ptCount val="12"/>
                <c:lvl>
                  <c:pt idx="0">
                    <c:v>2005/06</c:v>
                  </c:pt>
                  <c:pt idx="1">
                    <c:v>2006/07</c:v>
                  </c:pt>
                  <c:pt idx="2">
                    <c:v>2007/08</c:v>
                  </c:pt>
                  <c:pt idx="3">
                    <c:v>2008/09</c:v>
                  </c:pt>
                  <c:pt idx="4">
                    <c:v>2009/10</c:v>
                  </c:pt>
                  <c:pt idx="5">
                    <c:v>2010/11</c:v>
                  </c:pt>
                  <c:pt idx="6">
                    <c:v>2011/2</c:v>
                  </c:pt>
                  <c:pt idx="7">
                    <c:v>2012/13 </c:v>
                  </c:pt>
                  <c:pt idx="8">
                    <c:v>2013/14 </c:v>
                  </c:pt>
                  <c:pt idx="9">
                    <c:v> 134 </c:v>
                  </c:pt>
                  <c:pt idx="10">
                    <c:v>2015/16 </c:v>
                  </c:pt>
                  <c:pt idx="11">
                    <c:v>2016/17 </c:v>
                  </c:pt>
                </c:lvl>
                <c:lvl>
                  <c:pt idx="0">
                    <c:v>Audited outcome</c:v>
                  </c:pt>
                  <c:pt idx="9">
                    <c:v>Adj.</c:v>
                  </c:pt>
                  <c:pt idx="10">
                    <c:v>Budget</c:v>
                  </c:pt>
                </c:lvl>
              </c:multiLvlStrCache>
            </c:multiLvlStrRef>
          </c:cat>
          <c:val>
            <c:numRef>
              <c:f>'dti transfers to business'!$B$8:$M$8</c:f>
              <c:numCache>
                <c:formatCode>_ * #\ ##0.0_ ;_ * \-#\ ##0.0_ ;_ * "-"??_ ;_ @_ </c:formatCode>
                <c:ptCount val="12"/>
                <c:pt idx="6">
                  <c:v>1.8611599999999999</c:v>
                </c:pt>
                <c:pt idx="7">
                  <c:v>2.6938780000000002</c:v>
                </c:pt>
                <c:pt idx="8">
                  <c:v>2.9602979999999999</c:v>
                </c:pt>
                <c:pt idx="9">
                  <c:v>3.2902360000000002</c:v>
                </c:pt>
                <c:pt idx="10">
                  <c:v>3.4224000000000001</c:v>
                </c:pt>
                <c:pt idx="11">
                  <c:v>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8-4A01-8B3B-972072BF9067}"/>
            </c:ext>
          </c:extLst>
        </c:ser>
        <c:ser>
          <c:idx val="2"/>
          <c:order val="2"/>
          <c:tx>
            <c:strRef>
              <c:f>'dti transfers to business'!$A$7</c:f>
              <c:strCache>
                <c:ptCount val="1"/>
                <c:pt idx="0">
                  <c:v>Services sector development incentives </c:v>
                </c:pt>
              </c:strCache>
            </c:strRef>
          </c:tx>
          <c:invertIfNegative val="0"/>
          <c:cat>
            <c:multiLvlStrRef>
              <c:f>'dti transfers to business'!$B$4:$M$5</c:f>
              <c:multiLvlStrCache>
                <c:ptCount val="12"/>
                <c:lvl>
                  <c:pt idx="0">
                    <c:v>2005/06</c:v>
                  </c:pt>
                  <c:pt idx="1">
                    <c:v>2006/07</c:v>
                  </c:pt>
                  <c:pt idx="2">
                    <c:v>2007/08</c:v>
                  </c:pt>
                  <c:pt idx="3">
                    <c:v>2008/09</c:v>
                  </c:pt>
                  <c:pt idx="4">
                    <c:v>2009/10</c:v>
                  </c:pt>
                  <c:pt idx="5">
                    <c:v>2010/11</c:v>
                  </c:pt>
                  <c:pt idx="6">
                    <c:v>2011/2</c:v>
                  </c:pt>
                  <c:pt idx="7">
                    <c:v>2012/13 </c:v>
                  </c:pt>
                  <c:pt idx="8">
                    <c:v>2013/14 </c:v>
                  </c:pt>
                  <c:pt idx="9">
                    <c:v> 134 </c:v>
                  </c:pt>
                  <c:pt idx="10">
                    <c:v>2015/16 </c:v>
                  </c:pt>
                  <c:pt idx="11">
                    <c:v>2016/17 </c:v>
                  </c:pt>
                </c:lvl>
                <c:lvl>
                  <c:pt idx="0">
                    <c:v>Audited outcome</c:v>
                  </c:pt>
                  <c:pt idx="9">
                    <c:v>Adj.</c:v>
                  </c:pt>
                  <c:pt idx="10">
                    <c:v>Budget</c:v>
                  </c:pt>
                </c:lvl>
              </c:multiLvlStrCache>
            </c:multiLvlStrRef>
          </c:cat>
          <c:val>
            <c:numRef>
              <c:f>'dti transfers to business'!$B$7:$M$7</c:f>
              <c:numCache>
                <c:formatCode>_ * #\ ##0.0_ ;_ * \-#\ ##0.0_ ;_ * "-"??_ ;_ @_ </c:formatCode>
                <c:ptCount val="12"/>
                <c:pt idx="6">
                  <c:v>0.298759</c:v>
                </c:pt>
                <c:pt idx="7">
                  <c:v>0.41862899999999997</c:v>
                </c:pt>
                <c:pt idx="8">
                  <c:v>0.55500000000000005</c:v>
                </c:pt>
                <c:pt idx="9">
                  <c:v>0.55000000000000004</c:v>
                </c:pt>
                <c:pt idx="10">
                  <c:v>0.56000000000000005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8-4A01-8B3B-972072BF9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23003264"/>
        <c:axId val="123004800"/>
      </c:barChart>
      <c:lineChart>
        <c:grouping val="standard"/>
        <c:varyColors val="0"/>
        <c:ser>
          <c:idx val="3"/>
          <c:order val="3"/>
          <c:tx>
            <c:strRef>
              <c:f>'dti transfers to business'!$A$9</c:f>
              <c:strCache>
                <c:ptCount val="1"/>
                <c:pt idx="0">
                  <c:v>transfers to business as % of total dti budget (right axis)</c:v>
                </c:pt>
              </c:strCache>
            </c:strRef>
          </c:tx>
          <c:marker>
            <c:symbol val="none"/>
          </c:marker>
          <c:cat>
            <c:multiLvlStrRef>
              <c:f>'dti transfers to business'!$B$4:$M$5</c:f>
              <c:multiLvlStrCache>
                <c:ptCount val="12"/>
                <c:lvl>
                  <c:pt idx="0">
                    <c:v>2005/06</c:v>
                  </c:pt>
                  <c:pt idx="1">
                    <c:v>2006/07</c:v>
                  </c:pt>
                  <c:pt idx="2">
                    <c:v>2007/08</c:v>
                  </c:pt>
                  <c:pt idx="3">
                    <c:v>2008/09</c:v>
                  </c:pt>
                  <c:pt idx="4">
                    <c:v>2009/10</c:v>
                  </c:pt>
                  <c:pt idx="5">
                    <c:v>2010/11</c:v>
                  </c:pt>
                  <c:pt idx="6">
                    <c:v>2011/2</c:v>
                  </c:pt>
                  <c:pt idx="7">
                    <c:v>2012/13 </c:v>
                  </c:pt>
                  <c:pt idx="8">
                    <c:v>2013/14 </c:v>
                  </c:pt>
                  <c:pt idx="9">
                    <c:v> 134 </c:v>
                  </c:pt>
                  <c:pt idx="10">
                    <c:v>2015/16 </c:v>
                  </c:pt>
                  <c:pt idx="11">
                    <c:v>2016/17 </c:v>
                  </c:pt>
                </c:lvl>
                <c:lvl>
                  <c:pt idx="0">
                    <c:v>Audited outcome</c:v>
                  </c:pt>
                  <c:pt idx="9">
                    <c:v>Adj.</c:v>
                  </c:pt>
                  <c:pt idx="10">
                    <c:v>Budget</c:v>
                  </c:pt>
                </c:lvl>
              </c:multiLvlStrCache>
            </c:multiLvlStrRef>
          </c:cat>
          <c:val>
            <c:numRef>
              <c:f>'dti transfers to business'!$B$9:$M$9</c:f>
              <c:numCache>
                <c:formatCode>0%</c:formatCode>
                <c:ptCount val="12"/>
                <c:pt idx="0">
                  <c:v>0.20048292108362781</c:v>
                </c:pt>
                <c:pt idx="1">
                  <c:v>0.20753909638079218</c:v>
                </c:pt>
                <c:pt idx="2">
                  <c:v>0.1386898200532905</c:v>
                </c:pt>
                <c:pt idx="3">
                  <c:v>0.23313472733753118</c:v>
                </c:pt>
                <c:pt idx="4">
                  <c:v>0.25439080364711475</c:v>
                </c:pt>
                <c:pt idx="5">
                  <c:v>0.27170344233788596</c:v>
                </c:pt>
                <c:pt idx="6">
                  <c:v>0.35609902627993961</c:v>
                </c:pt>
                <c:pt idx="7">
                  <c:v>0.41807557258091271</c:v>
                </c:pt>
                <c:pt idx="8">
                  <c:v>0.4214607610732275</c:v>
                </c:pt>
                <c:pt idx="9">
                  <c:v>0.45498111071612152</c:v>
                </c:pt>
                <c:pt idx="10">
                  <c:v>0.42240154100887928</c:v>
                </c:pt>
                <c:pt idx="11">
                  <c:v>0.40741285791171972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08-4A01-8B3B-972072BF9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27808"/>
        <c:axId val="124325888"/>
      </c:lineChart>
      <c:catAx>
        <c:axId val="1230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23004800"/>
        <c:crosses val="autoZero"/>
        <c:auto val="1"/>
        <c:lblAlgn val="ctr"/>
        <c:lblOffset val="100"/>
        <c:noMultiLvlLbl val="0"/>
      </c:catAx>
      <c:valAx>
        <c:axId val="1230048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Billions of constant (2015) rand</a:t>
                </a:r>
              </a:p>
            </c:rich>
          </c:tx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3003264"/>
        <c:crosses val="autoZero"/>
        <c:crossBetween val="between"/>
      </c:valAx>
      <c:valAx>
        <c:axId val="124325888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Percentage of dti budget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24327808"/>
        <c:crosses val="max"/>
        <c:crossBetween val="between"/>
      </c:valAx>
      <c:catAx>
        <c:axId val="12432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325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Share of GDP by sector, 2002 to 2014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'contribution to GDP'!$B$2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'contribution to GDP'!$A$3:$A$15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'contribution to GDP'!$B$3:$B$15</c:f>
              <c:numCache>
                <c:formatCode>0.0%</c:formatCode>
                <c:ptCount val="13"/>
                <c:pt idx="0">
                  <c:v>3.3843594353253688E-2</c:v>
                </c:pt>
                <c:pt idx="1">
                  <c:v>3.0523384877690823E-2</c:v>
                </c:pt>
                <c:pt idx="2">
                  <c:v>2.7634837722865079E-2</c:v>
                </c:pt>
                <c:pt idx="3">
                  <c:v>2.3896230579709177E-2</c:v>
                </c:pt>
                <c:pt idx="4">
                  <c:v>2.3314002970486903E-2</c:v>
                </c:pt>
                <c:pt idx="5">
                  <c:v>2.6433826862292557E-2</c:v>
                </c:pt>
                <c:pt idx="6">
                  <c:v>2.859484847660854E-2</c:v>
                </c:pt>
                <c:pt idx="7">
                  <c:v>2.713443691172528E-2</c:v>
                </c:pt>
                <c:pt idx="8">
                  <c:v>2.3873729153764747E-2</c:v>
                </c:pt>
                <c:pt idx="9">
                  <c:v>2.2675089018445862E-2</c:v>
                </c:pt>
                <c:pt idx="10">
                  <c:v>2.1530726465851437E-2</c:v>
                </c:pt>
                <c:pt idx="11">
                  <c:v>2.0784218861790861E-2</c:v>
                </c:pt>
                <c:pt idx="12">
                  <c:v>2.2296762743269808E-2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5-4AAA-B712-BEE9DE21B36A}"/>
            </c:ext>
          </c:extLst>
        </c:ser>
        <c:ser>
          <c:idx val="1"/>
          <c:order val="1"/>
          <c:tx>
            <c:strRef>
              <c:f>'contribution to GDP'!$C$2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'contribution to GDP'!$A$3:$A$15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'contribution to GDP'!$C$3:$C$15</c:f>
              <c:numCache>
                <c:formatCode>0.0%</c:formatCode>
                <c:ptCount val="13"/>
                <c:pt idx="0">
                  <c:v>7.6659303991929786E-2</c:v>
                </c:pt>
                <c:pt idx="1">
                  <c:v>6.5757165686262428E-2</c:v>
                </c:pt>
                <c:pt idx="2">
                  <c:v>6.2673404991959794E-2</c:v>
                </c:pt>
                <c:pt idx="3">
                  <c:v>6.5517563664980363E-2</c:v>
                </c:pt>
                <c:pt idx="4">
                  <c:v>7.2220993247821261E-2</c:v>
                </c:pt>
                <c:pt idx="5">
                  <c:v>7.4743833348783081E-2</c:v>
                </c:pt>
                <c:pt idx="6">
                  <c:v>8.3426734373798661E-2</c:v>
                </c:pt>
                <c:pt idx="7">
                  <c:v>8.008379615138557E-2</c:v>
                </c:pt>
                <c:pt idx="8">
                  <c:v>8.3824251452136192E-2</c:v>
                </c:pt>
                <c:pt idx="9">
                  <c:v>8.6742357314680621E-2</c:v>
                </c:pt>
                <c:pt idx="10">
                  <c:v>8.3189721078676573E-2</c:v>
                </c:pt>
                <c:pt idx="11">
                  <c:v>8.0581762922580916E-2</c:v>
                </c:pt>
                <c:pt idx="12">
                  <c:v>7.5481037352395003E-2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5-4AAA-B712-BEE9DE21B36A}"/>
            </c:ext>
          </c:extLst>
        </c:ser>
        <c:ser>
          <c:idx val="2"/>
          <c:order val="2"/>
          <c:tx>
            <c:strRef>
              <c:f>'contribution to GDP'!$D$2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'contribution to GDP'!$A$3:$A$15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'contribution to GDP'!$D$3:$D$15</c:f>
              <c:numCache>
                <c:formatCode>0.0%</c:formatCode>
                <c:ptCount val="13"/>
                <c:pt idx="0">
                  <c:v>0.17696750546413723</c:v>
                </c:pt>
                <c:pt idx="1">
                  <c:v>0.17296100054038269</c:v>
                </c:pt>
                <c:pt idx="2">
                  <c:v>0.16793442512072435</c:v>
                </c:pt>
                <c:pt idx="3">
                  <c:v>0.16258306680667803</c:v>
                </c:pt>
                <c:pt idx="4">
                  <c:v>0.14666130002882999</c:v>
                </c:pt>
                <c:pt idx="5">
                  <c:v>0.14363151702418253</c:v>
                </c:pt>
                <c:pt idx="6">
                  <c:v>0.14423296783301165</c:v>
                </c:pt>
                <c:pt idx="7">
                  <c:v>0.13624474673585782</c:v>
                </c:pt>
                <c:pt idx="8">
                  <c:v>0.13053065997987939</c:v>
                </c:pt>
                <c:pt idx="9">
                  <c:v>0.12005944886334065</c:v>
                </c:pt>
                <c:pt idx="10">
                  <c:v>0.11820650852132793</c:v>
                </c:pt>
                <c:pt idx="11">
                  <c:v>0.11881490253826785</c:v>
                </c:pt>
                <c:pt idx="12">
                  <c:v>0.11912508540089246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5-4AAA-B712-BEE9DE21B36A}"/>
            </c:ext>
          </c:extLst>
        </c:ser>
        <c:ser>
          <c:idx val="3"/>
          <c:order val="3"/>
          <c:tx>
            <c:strRef>
              <c:f>'contribution to GDP'!$E$2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'contribution to GDP'!$A$3:$A$15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'contribution to GDP'!$E$3:$E$15</c:f>
              <c:numCache>
                <c:formatCode>0.0%</c:formatCode>
                <c:ptCount val="13"/>
                <c:pt idx="0">
                  <c:v>2.1434950065420334E-2</c:v>
                </c:pt>
                <c:pt idx="1">
                  <c:v>1.8988801426889784E-2</c:v>
                </c:pt>
                <c:pt idx="2">
                  <c:v>1.849028732334005E-2</c:v>
                </c:pt>
                <c:pt idx="3">
                  <c:v>1.7335320749096182E-2</c:v>
                </c:pt>
                <c:pt idx="4">
                  <c:v>1.6771275144386633E-2</c:v>
                </c:pt>
                <c:pt idx="5">
                  <c:v>1.5775294919972038E-2</c:v>
                </c:pt>
                <c:pt idx="6">
                  <c:v>1.5946726032624755E-2</c:v>
                </c:pt>
                <c:pt idx="7">
                  <c:v>2.1323720173602619E-2</c:v>
                </c:pt>
                <c:pt idx="8">
                  <c:v>2.4723214623780458E-2</c:v>
                </c:pt>
                <c:pt idx="9">
                  <c:v>2.8729363459518983E-2</c:v>
                </c:pt>
                <c:pt idx="10">
                  <c:v>3.2420481948340414E-2</c:v>
                </c:pt>
                <c:pt idx="11">
                  <c:v>3.3235759569433289E-2</c:v>
                </c:pt>
                <c:pt idx="12">
                  <c:v>3.3019605863338256E-2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F5-4AAA-B712-BEE9DE21B36A}"/>
            </c:ext>
          </c:extLst>
        </c:ser>
        <c:ser>
          <c:idx val="4"/>
          <c:order val="4"/>
          <c:tx>
            <c:strRef>
              <c:f>'contribution to GDP'!$F$2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'contribution to GDP'!$A$3:$A$15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'contribution to GDP'!$F$3:$F$15</c:f>
              <c:numCache>
                <c:formatCode>0.0%</c:formatCode>
                <c:ptCount val="13"/>
                <c:pt idx="0">
                  <c:v>2.1868380988864903E-2</c:v>
                </c:pt>
                <c:pt idx="1">
                  <c:v>2.2369715782800604E-2</c:v>
                </c:pt>
                <c:pt idx="2">
                  <c:v>2.4038213273787849E-2</c:v>
                </c:pt>
                <c:pt idx="3">
                  <c:v>2.593801256046805E-2</c:v>
                </c:pt>
                <c:pt idx="4">
                  <c:v>2.6702823412985698E-2</c:v>
                </c:pt>
                <c:pt idx="5">
                  <c:v>3.1111955294915825E-2</c:v>
                </c:pt>
                <c:pt idx="6">
                  <c:v>3.9236186033187098E-2</c:v>
                </c:pt>
                <c:pt idx="7">
                  <c:v>3.8184026378303183E-2</c:v>
                </c:pt>
                <c:pt idx="8">
                  <c:v>3.4735229358420258E-2</c:v>
                </c:pt>
                <c:pt idx="9">
                  <c:v>3.4149948175061291E-2</c:v>
                </c:pt>
                <c:pt idx="10">
                  <c:v>3.4034652495175954E-2</c:v>
                </c:pt>
                <c:pt idx="11">
                  <c:v>3.577332956842099E-2</c:v>
                </c:pt>
                <c:pt idx="12">
                  <c:v>3.6585337762224099E-2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F5-4AAA-B712-BEE9DE21B3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122806656"/>
        <c:axId val="122808192"/>
      </c:barChart>
      <c:catAx>
        <c:axId val="12280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2808192"/>
        <c:crosses val="autoZero"/>
        <c:auto val="1"/>
        <c:lblAlgn val="ctr"/>
        <c:lblOffset val="100"/>
        <c:noMultiLvlLbl val="0"/>
      </c:catAx>
      <c:valAx>
        <c:axId val="12280819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Percentage of GDP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22806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Value of sales in constant (2015) rand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'sales by mfg ind'!$B$4:$B$5</c:f>
              <c:strCache>
                <c:ptCount val="2"/>
                <c:pt idx="0">
                  <c:v>2010</c:v>
                </c:pt>
                <c:pt idx="1">
                  <c:v>Q3</c:v>
                </c:pt>
              </c:strCache>
            </c:strRef>
          </c:tx>
          <c:spPr>
            <a:solidFill>
              <a:sysClr val="windowText" lastClr="000000"/>
            </a:solidFill>
          </c:spPr>
          <c:invertIfNegative val="0"/>
          <c:cat>
            <c:strRef>
              <c:f>'sales by mfg ind'!$A$6:$A$18</c:f>
              <c:strCache>
                <c:ptCount val="13"/>
                <c:pt idx="0">
                  <c:v>Food and beverages</c:v>
                </c:pt>
                <c:pt idx="1">
                  <c:v>Metals and 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Glass/non-metallic mineral products</c:v>
                </c:pt>
                <c:pt idx="9">
                  <c:v>Textiles, clothing, leather,footwear</c:v>
                </c:pt>
                <c:pt idx="10">
                  <c:v>printing and publishing</c:v>
                </c:pt>
                <c:pt idx="11">
                  <c:v>Electronics/professional equipment</c:v>
                </c:pt>
                <c:pt idx="12">
                  <c:v>Furniture</c:v>
                </c:pt>
              </c:strCache>
            </c:strRef>
          </c:cat>
          <c:val>
            <c:numRef>
              <c:f>'sales by mfg ind'!$B$6:$B$18</c:f>
              <c:numCache>
                <c:formatCode>_ * #\ ##0_ ;_ * \-#\ ##0_ ;_ * "-"??_ ;_ @_ </c:formatCode>
                <c:ptCount val="13"/>
                <c:pt idx="0">
                  <c:v>95.735224988148161</c:v>
                </c:pt>
                <c:pt idx="1">
                  <c:v>76.872571948463673</c:v>
                </c:pt>
                <c:pt idx="2">
                  <c:v>61.052524555686631</c:v>
                </c:pt>
                <c:pt idx="3">
                  <c:v>48.767496978710646</c:v>
                </c:pt>
                <c:pt idx="4">
                  <c:v>43.369935090432961</c:v>
                </c:pt>
                <c:pt idx="5">
                  <c:v>24.152463759078479</c:v>
                </c:pt>
                <c:pt idx="6">
                  <c:v>23.709251859609402</c:v>
                </c:pt>
                <c:pt idx="7">
                  <c:v>13.761520778097982</c:v>
                </c:pt>
                <c:pt idx="8">
                  <c:v>15.24178499091826</c:v>
                </c:pt>
                <c:pt idx="9">
                  <c:v>13.34199161861758</c:v>
                </c:pt>
                <c:pt idx="10">
                  <c:v>13.141297707359705</c:v>
                </c:pt>
                <c:pt idx="11">
                  <c:v>3.8218419500478005</c:v>
                </c:pt>
                <c:pt idx="12">
                  <c:v>3.4220942329916122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1-487A-9917-06304929FB7A}"/>
            </c:ext>
          </c:extLst>
        </c:ser>
        <c:ser>
          <c:idx val="1"/>
          <c:order val="1"/>
          <c:tx>
            <c:strRef>
              <c:f>'sales by mfg ind'!$C$4:$C$5</c:f>
              <c:strCache>
                <c:ptCount val="2"/>
                <c:pt idx="0">
                  <c:v>2013</c:v>
                </c:pt>
                <c:pt idx="1">
                  <c:v>Q3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</c:spPr>
          <c:invertIfNegative val="0"/>
          <c:cat>
            <c:strRef>
              <c:f>'sales by mfg ind'!$A$6:$A$18</c:f>
              <c:strCache>
                <c:ptCount val="13"/>
                <c:pt idx="0">
                  <c:v>Food and beverages</c:v>
                </c:pt>
                <c:pt idx="1">
                  <c:v>Metals and 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Glass/non-metallic mineral products</c:v>
                </c:pt>
                <c:pt idx="9">
                  <c:v>Textiles, clothing, leather,footwear</c:v>
                </c:pt>
                <c:pt idx="10">
                  <c:v>printing and publishing</c:v>
                </c:pt>
                <c:pt idx="11">
                  <c:v>Electronics/professional equipment</c:v>
                </c:pt>
                <c:pt idx="12">
                  <c:v>Furniture</c:v>
                </c:pt>
              </c:strCache>
            </c:strRef>
          </c:cat>
          <c:val>
            <c:numRef>
              <c:f>'sales by mfg ind'!$C$6:$C$18</c:f>
              <c:numCache>
                <c:formatCode>_ * #\ ##0_ ;_ * \-#\ ##0_ ;_ * "-"??_ ;_ @_ </c:formatCode>
                <c:ptCount val="13"/>
                <c:pt idx="0">
                  <c:v>103.35088756592593</c:v>
                </c:pt>
                <c:pt idx="1">
                  <c:v>82.633090598769897</c:v>
                </c:pt>
                <c:pt idx="2">
                  <c:v>67.435339110938145</c:v>
                </c:pt>
                <c:pt idx="3">
                  <c:v>48.467619979610191</c:v>
                </c:pt>
                <c:pt idx="4">
                  <c:v>42.260256580656424</c:v>
                </c:pt>
                <c:pt idx="5">
                  <c:v>24.629209362615985</c:v>
                </c:pt>
                <c:pt idx="6">
                  <c:v>25.711260759570486</c:v>
                </c:pt>
                <c:pt idx="7">
                  <c:v>14.511139596541788</c:v>
                </c:pt>
                <c:pt idx="8">
                  <c:v>16.045835633366966</c:v>
                </c:pt>
                <c:pt idx="9">
                  <c:v>13.123419742271624</c:v>
                </c:pt>
                <c:pt idx="10">
                  <c:v>15.302237336770157</c:v>
                </c:pt>
                <c:pt idx="11">
                  <c:v>4.8142610504302104</c:v>
                </c:pt>
                <c:pt idx="12">
                  <c:v>3.7992971829760789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B1-487A-9917-06304929FB7A}"/>
            </c:ext>
          </c:extLst>
        </c:ser>
        <c:ser>
          <c:idx val="2"/>
          <c:order val="2"/>
          <c:tx>
            <c:strRef>
              <c:f>'sales by mfg ind'!$D$4:$D$5</c:f>
              <c:strCache>
                <c:ptCount val="2"/>
                <c:pt idx="0">
                  <c:v>2014</c:v>
                </c:pt>
                <c:pt idx="1">
                  <c:v>Q3</c:v>
                </c:pt>
              </c:strCache>
            </c:strRef>
          </c:tx>
          <c:invertIfNegative val="0"/>
          <c:cat>
            <c:strRef>
              <c:f>'sales by mfg ind'!$A$6:$A$18</c:f>
              <c:strCache>
                <c:ptCount val="13"/>
                <c:pt idx="0">
                  <c:v>Food and beverages</c:v>
                </c:pt>
                <c:pt idx="1">
                  <c:v>Metals and 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Glass/non-metallic mineral products</c:v>
                </c:pt>
                <c:pt idx="9">
                  <c:v>Textiles, clothing, leather,footwear</c:v>
                </c:pt>
                <c:pt idx="10">
                  <c:v>printing and publishing</c:v>
                </c:pt>
                <c:pt idx="11">
                  <c:v>Electronics/professional equipment</c:v>
                </c:pt>
                <c:pt idx="12">
                  <c:v>Furniture</c:v>
                </c:pt>
              </c:strCache>
            </c:strRef>
          </c:cat>
          <c:val>
            <c:numRef>
              <c:f>'sales by mfg ind'!$D$6:$D$18</c:f>
              <c:numCache>
                <c:formatCode>_ * #\ ##0_ ;_ * \-#\ ##0_ ;_ * "-"??_ ;_ @_ </c:formatCode>
                <c:ptCount val="13"/>
                <c:pt idx="0">
                  <c:v>105.92117368592592</c:v>
                </c:pt>
                <c:pt idx="1">
                  <c:v>75.475937197457995</c:v>
                </c:pt>
                <c:pt idx="2">
                  <c:v>68.521687018829098</c:v>
                </c:pt>
                <c:pt idx="3">
                  <c:v>59.413130446776613</c:v>
                </c:pt>
                <c:pt idx="4">
                  <c:v>37.808332083100552</c:v>
                </c:pt>
                <c:pt idx="5">
                  <c:v>23.893399610305213</c:v>
                </c:pt>
                <c:pt idx="6">
                  <c:v>24.14622810081957</c:v>
                </c:pt>
                <c:pt idx="7">
                  <c:v>13.178483919308356</c:v>
                </c:pt>
                <c:pt idx="8">
                  <c:v>14.925190050454086</c:v>
                </c:pt>
                <c:pt idx="9">
                  <c:v>13.264580745745054</c:v>
                </c:pt>
                <c:pt idx="10">
                  <c:v>13.539426837180306</c:v>
                </c:pt>
                <c:pt idx="11">
                  <c:v>5.3207547363766734</c:v>
                </c:pt>
                <c:pt idx="12">
                  <c:v>3.8845086927617261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B1-487A-9917-06304929FB7A}"/>
            </c:ext>
          </c:extLst>
        </c:ser>
        <c:ser>
          <c:idx val="3"/>
          <c:order val="3"/>
          <c:tx>
            <c:strRef>
              <c:f>'sales by mfg ind'!$E$4:$E$5</c:f>
              <c:strCache>
                <c:ptCount val="2"/>
                <c:pt idx="0">
                  <c:v>2015</c:v>
                </c:pt>
                <c:pt idx="1">
                  <c:v>Q2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cat>
            <c:strRef>
              <c:f>'sales by mfg ind'!$A$6:$A$18</c:f>
              <c:strCache>
                <c:ptCount val="13"/>
                <c:pt idx="0">
                  <c:v>Food and beverages</c:v>
                </c:pt>
                <c:pt idx="1">
                  <c:v>Metals and 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Glass/non-metallic mineral products</c:v>
                </c:pt>
                <c:pt idx="9">
                  <c:v>Textiles, clothing, leather,footwear</c:v>
                </c:pt>
                <c:pt idx="10">
                  <c:v>printing and publishing</c:v>
                </c:pt>
                <c:pt idx="11">
                  <c:v>Electronics/professional equipment</c:v>
                </c:pt>
                <c:pt idx="12">
                  <c:v>Furniture</c:v>
                </c:pt>
              </c:strCache>
            </c:strRef>
          </c:cat>
          <c:val>
            <c:numRef>
              <c:f>'sales by mfg ind'!$E$6:$E$18</c:f>
              <c:numCache>
                <c:formatCode>_ * #\ ##0_ ;_ * \-#\ ##0_ ;_ * "-"??_ ;_ @_ </c:formatCode>
                <c:ptCount val="13"/>
                <c:pt idx="0">
                  <c:v>106.58754416148147</c:v>
                </c:pt>
                <c:pt idx="1">
                  <c:v>74.841654712104926</c:v>
                </c:pt>
                <c:pt idx="2">
                  <c:v>68.660776554957636</c:v>
                </c:pt>
                <c:pt idx="3">
                  <c:v>64.735947180809589</c:v>
                </c:pt>
                <c:pt idx="4">
                  <c:v>35.919236524790499</c:v>
                </c:pt>
                <c:pt idx="5">
                  <c:v>24.80856580866535</c:v>
                </c:pt>
                <c:pt idx="6">
                  <c:v>24.275366416261377</c:v>
                </c:pt>
                <c:pt idx="7">
                  <c:v>14.187230230547549</c:v>
                </c:pt>
                <c:pt idx="8">
                  <c:v>14.874936885301041</c:v>
                </c:pt>
                <c:pt idx="9">
                  <c:v>13.014133804098647</c:v>
                </c:pt>
                <c:pt idx="10">
                  <c:v>12.422778652414539</c:v>
                </c:pt>
                <c:pt idx="11">
                  <c:v>4.987805841300192</c:v>
                </c:pt>
                <c:pt idx="12">
                  <c:v>3.617512628766697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1-487A-9917-06304929FB7A}"/>
            </c:ext>
          </c:extLst>
        </c:ser>
        <c:ser>
          <c:idx val="4"/>
          <c:order val="4"/>
          <c:tx>
            <c:strRef>
              <c:f>'sales by mfg ind'!$F$4:$F$5</c:f>
              <c:strCache>
                <c:ptCount val="2"/>
                <c:pt idx="0">
                  <c:v>2015</c:v>
                </c:pt>
                <c:pt idx="1">
                  <c:v>Q3</c:v>
                </c:pt>
              </c:strCache>
            </c:strRef>
          </c:tx>
          <c:invertIfNegative val="0"/>
          <c:cat>
            <c:strRef>
              <c:f>'sales by mfg ind'!$A$6:$A$18</c:f>
              <c:strCache>
                <c:ptCount val="13"/>
                <c:pt idx="0">
                  <c:v>Food and beverages</c:v>
                </c:pt>
                <c:pt idx="1">
                  <c:v>Metals and 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Glass/non-metallic mineral products</c:v>
                </c:pt>
                <c:pt idx="9">
                  <c:v>Textiles, clothing, leather,footwear</c:v>
                </c:pt>
                <c:pt idx="10">
                  <c:v>printing and publishing</c:v>
                </c:pt>
                <c:pt idx="11">
                  <c:v>Electronics/professional equipment</c:v>
                </c:pt>
                <c:pt idx="12">
                  <c:v>Furniture</c:v>
                </c:pt>
              </c:strCache>
            </c:strRef>
          </c:cat>
          <c:val>
            <c:numRef>
              <c:f>'sales by mfg ind'!$F$6:$F$18</c:f>
              <c:numCache>
                <c:formatCode>_ * #\ ##0_ ;_ * \-#\ ##0_ ;_ * "-"??_ ;_ @_ </c:formatCode>
                <c:ptCount val="13"/>
                <c:pt idx="0">
                  <c:v>107.09525500000001</c:v>
                </c:pt>
                <c:pt idx="1">
                  <c:v>73.984037999999998</c:v>
                </c:pt>
                <c:pt idx="2">
                  <c:v>71.301766999999998</c:v>
                </c:pt>
                <c:pt idx="3">
                  <c:v>62.505611999999999</c:v>
                </c:pt>
                <c:pt idx="4">
                  <c:v>37.834752999999999</c:v>
                </c:pt>
                <c:pt idx="5">
                  <c:v>25.876180000000002</c:v>
                </c:pt>
                <c:pt idx="6">
                  <c:v>24.943650000000002</c:v>
                </c:pt>
                <c:pt idx="7">
                  <c:v>16.056650000000001</c:v>
                </c:pt>
                <c:pt idx="8">
                  <c:v>14.940265999999999</c:v>
                </c:pt>
                <c:pt idx="9">
                  <c:v>13.109759</c:v>
                </c:pt>
                <c:pt idx="10">
                  <c:v>12.097901999999999</c:v>
                </c:pt>
                <c:pt idx="11">
                  <c:v>5.378603</c:v>
                </c:pt>
                <c:pt idx="12">
                  <c:v>3.6572779999999998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B1-487A-9917-06304929F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29"/>
        <c:axId val="122824576"/>
        <c:axId val="122826112"/>
      </c:barChart>
      <c:catAx>
        <c:axId val="1228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22826112"/>
        <c:crosses val="autoZero"/>
        <c:auto val="1"/>
        <c:lblAlgn val="ctr"/>
        <c:lblOffset val="100"/>
        <c:noMultiLvlLbl val="0"/>
      </c:catAx>
      <c:valAx>
        <c:axId val="122826112"/>
        <c:scaling>
          <c:orientation val="minMax"/>
          <c:max val="11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Constant (2015) R bns.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282457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Employment by sector, first quarter 2008 to third quarter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'employment by sector'!$A$4</c:f>
              <c:strCache>
                <c:ptCount val="1"/>
                <c:pt idx="0">
                  <c:v>  Manufacturing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numRef>
              <c:f>'employment by sector'!$B$2:$AF$2</c:f>
              <c:numCache>
                <c:formatCode>General</c:formatCode>
                <c:ptCount val="3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'employment by sector'!$B$4:$AF$4</c:f>
              <c:numCache>
                <c:formatCode>_ * #\ ##0_ ;_ * \-#\ ##0_ ;_ * "-"??_ ;_ @_ </c:formatCode>
                <c:ptCount val="31"/>
                <c:pt idx="0">
                  <c:v>2111.2997571693186</c:v>
                </c:pt>
                <c:pt idx="1">
                  <c:v>2098.986975978592</c:v>
                </c:pt>
                <c:pt idx="2">
                  <c:v>2055.355525300416</c:v>
                </c:pt>
                <c:pt idx="3">
                  <c:v>2097.1740190934156</c:v>
                </c:pt>
                <c:pt idx="4">
                  <c:v>2031.461682834856</c:v>
                </c:pt>
                <c:pt idx="5">
                  <c:v>2031.7603500411974</c:v>
                </c:pt>
                <c:pt idx="6">
                  <c:v>1865.412337284622</c:v>
                </c:pt>
                <c:pt idx="7">
                  <c:v>1886.2485974333208</c:v>
                </c:pt>
                <c:pt idx="8">
                  <c:v>1846.3144271279368</c:v>
                </c:pt>
                <c:pt idx="9">
                  <c:v>1806.4614056391467</c:v>
                </c:pt>
                <c:pt idx="10">
                  <c:v>1814.6546786754043</c:v>
                </c:pt>
                <c:pt idx="11">
                  <c:v>1888.5846889160332</c:v>
                </c:pt>
                <c:pt idx="12">
                  <c:v>1905.7981599096424</c:v>
                </c:pt>
                <c:pt idx="13">
                  <c:v>1832.2550509347013</c:v>
                </c:pt>
                <c:pt idx="14">
                  <c:v>1836.3842252727527</c:v>
                </c:pt>
                <c:pt idx="15">
                  <c:v>1909.3748189180458</c:v>
                </c:pt>
                <c:pt idx="16">
                  <c:v>1837.6347337142749</c:v>
                </c:pt>
                <c:pt idx="17">
                  <c:v>1781.2932623994971</c:v>
                </c:pt>
                <c:pt idx="18">
                  <c:v>1832.7640309383016</c:v>
                </c:pt>
                <c:pt idx="19">
                  <c:v>1814.4799819814725</c:v>
                </c:pt>
                <c:pt idx="20">
                  <c:v>1856.195368679922</c:v>
                </c:pt>
                <c:pt idx="21">
                  <c:v>1837.8327421719932</c:v>
                </c:pt>
                <c:pt idx="22">
                  <c:v>1778.2233269238577</c:v>
                </c:pt>
                <c:pt idx="23">
                  <c:v>1766.3449172739579</c:v>
                </c:pt>
                <c:pt idx="24">
                  <c:v>1804.1720621900051</c:v>
                </c:pt>
                <c:pt idx="25">
                  <c:v>1744.6321747471441</c:v>
                </c:pt>
                <c:pt idx="26">
                  <c:v>1740.5051269251198</c:v>
                </c:pt>
                <c:pt idx="27">
                  <c:v>1749.4085891183986</c:v>
                </c:pt>
                <c:pt idx="28">
                  <c:v>1778.5954019479886</c:v>
                </c:pt>
                <c:pt idx="29">
                  <c:v>1756.0316936901934</c:v>
                </c:pt>
                <c:pt idx="30">
                  <c:v>1774.2859549430705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4-4066-8927-4037EBB54C1D}"/>
            </c:ext>
          </c:extLst>
        </c:ser>
        <c:ser>
          <c:idx val="0"/>
          <c:order val="1"/>
          <c:tx>
            <c:strRef>
              <c:f>'employment by sector'!$A$3</c:f>
              <c:strCache>
                <c:ptCount val="1"/>
                <c:pt idx="0">
                  <c:v>  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'employment by sector'!$B$2:$AF$2</c:f>
              <c:numCache>
                <c:formatCode>General</c:formatCode>
                <c:ptCount val="3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'employment by sector'!$B$3:$AF$3</c:f>
              <c:numCache>
                <c:formatCode>_ * #\ ##0_ ;_ * \-#\ ##0_ ;_ * "-"??_ ;_ @_ </c:formatCode>
                <c:ptCount val="31"/>
                <c:pt idx="0">
                  <c:v>838.05878871336745</c:v>
                </c:pt>
                <c:pt idx="1">
                  <c:v>820.20533767776055</c:v>
                </c:pt>
                <c:pt idx="2">
                  <c:v>809.63375617200109</c:v>
                </c:pt>
                <c:pt idx="3">
                  <c:v>806.56191758766488</c:v>
                </c:pt>
                <c:pt idx="4">
                  <c:v>777.99476959435287</c:v>
                </c:pt>
                <c:pt idx="5">
                  <c:v>752.24744920122964</c:v>
                </c:pt>
                <c:pt idx="6">
                  <c:v>681.26025365300143</c:v>
                </c:pt>
                <c:pt idx="7">
                  <c:v>647.08990643913376</c:v>
                </c:pt>
                <c:pt idx="8">
                  <c:v>683.11531114478009</c:v>
                </c:pt>
                <c:pt idx="9">
                  <c:v>654.73183273868699</c:v>
                </c:pt>
                <c:pt idx="10">
                  <c:v>674.35973099962803</c:v>
                </c:pt>
                <c:pt idx="11">
                  <c:v>648.96148704883922</c:v>
                </c:pt>
                <c:pt idx="12">
                  <c:v>627.31448352835412</c:v>
                </c:pt>
                <c:pt idx="13">
                  <c:v>625.61826448335648</c:v>
                </c:pt>
                <c:pt idx="14">
                  <c:v>653.06780160727988</c:v>
                </c:pt>
                <c:pt idx="15">
                  <c:v>670.53681665134593</c:v>
                </c:pt>
                <c:pt idx="16">
                  <c:v>693.80710129236149</c:v>
                </c:pt>
                <c:pt idx="17">
                  <c:v>674.39882334928188</c:v>
                </c:pt>
                <c:pt idx="18">
                  <c:v>698.86269017030872</c:v>
                </c:pt>
                <c:pt idx="19">
                  <c:v>717.9011545544065</c:v>
                </c:pt>
                <c:pt idx="20">
                  <c:v>763.91499694195818</c:v>
                </c:pt>
                <c:pt idx="21">
                  <c:v>742.24628754603543</c:v>
                </c:pt>
                <c:pt idx="22">
                  <c:v>740.16733190808327</c:v>
                </c:pt>
                <c:pt idx="23">
                  <c:v>713.49545916067405</c:v>
                </c:pt>
                <c:pt idx="24">
                  <c:v>708.69209108153063</c:v>
                </c:pt>
                <c:pt idx="25">
                  <c:v>669.7119504196761</c:v>
                </c:pt>
                <c:pt idx="26">
                  <c:v>685.72471547963335</c:v>
                </c:pt>
                <c:pt idx="27">
                  <c:v>741.89424288808391</c:v>
                </c:pt>
                <c:pt idx="28">
                  <c:v>891.4848689317372</c:v>
                </c:pt>
                <c:pt idx="29">
                  <c:v>869.34269184948448</c:v>
                </c:pt>
                <c:pt idx="30">
                  <c:v>897.09919439384532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4-4066-8927-4037EBB54C1D}"/>
            </c:ext>
          </c:extLst>
        </c:ser>
        <c:ser>
          <c:idx val="2"/>
          <c:order val="2"/>
          <c:tx>
            <c:strRef>
              <c:f>'employment by sector'!$A$5</c:f>
              <c:strCache>
                <c:ptCount val="1"/>
                <c:pt idx="0">
                  <c:v>  Utilities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cat>
            <c:numRef>
              <c:f>'employment by sector'!$B$2:$AF$2</c:f>
              <c:numCache>
                <c:formatCode>General</c:formatCode>
                <c:ptCount val="3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'employment by sector'!$B$5:$AF$5</c:f>
              <c:numCache>
                <c:formatCode>_ * #\ ##0_ ;_ * \-#\ ##0_ ;_ * "-"??_ ;_ @_ </c:formatCode>
                <c:ptCount val="31"/>
                <c:pt idx="0">
                  <c:v>102.4347424244844</c:v>
                </c:pt>
                <c:pt idx="1">
                  <c:v>108.83158601693493</c:v>
                </c:pt>
                <c:pt idx="2">
                  <c:v>107.49613172598588</c:v>
                </c:pt>
                <c:pt idx="3">
                  <c:v>94.348621244466969</c:v>
                </c:pt>
                <c:pt idx="4">
                  <c:v>112.41541138784298</c:v>
                </c:pt>
                <c:pt idx="5">
                  <c:v>103.55568043160292</c:v>
                </c:pt>
                <c:pt idx="6">
                  <c:v>93.330133054166851</c:v>
                </c:pt>
                <c:pt idx="7">
                  <c:v>109.14405252269792</c:v>
                </c:pt>
                <c:pt idx="8">
                  <c:v>78.183713422028845</c:v>
                </c:pt>
                <c:pt idx="9">
                  <c:v>102.70509994335423</c:v>
                </c:pt>
                <c:pt idx="10">
                  <c:v>101.34976639536923</c:v>
                </c:pt>
                <c:pt idx="11">
                  <c:v>96.225263947057172</c:v>
                </c:pt>
                <c:pt idx="12">
                  <c:v>99.681411815502685</c:v>
                </c:pt>
                <c:pt idx="13">
                  <c:v>96.86773334522826</c:v>
                </c:pt>
                <c:pt idx="14">
                  <c:v>80.203923360717027</c:v>
                </c:pt>
                <c:pt idx="15">
                  <c:v>85.868725908088294</c:v>
                </c:pt>
                <c:pt idx="16">
                  <c:v>94.50332257136634</c:v>
                </c:pt>
                <c:pt idx="17">
                  <c:v>102.55648090182119</c:v>
                </c:pt>
                <c:pt idx="18">
                  <c:v>107.47985382745132</c:v>
                </c:pt>
                <c:pt idx="19">
                  <c:v>102.16069822850054</c:v>
                </c:pt>
                <c:pt idx="20">
                  <c:v>124.21252417726056</c:v>
                </c:pt>
                <c:pt idx="21">
                  <c:v>122.847646334064</c:v>
                </c:pt>
                <c:pt idx="22">
                  <c:v>139.44724278571351</c:v>
                </c:pt>
                <c:pt idx="23">
                  <c:v>126.75293540863822</c:v>
                </c:pt>
                <c:pt idx="24">
                  <c:v>129.59238207301078</c:v>
                </c:pt>
                <c:pt idx="25">
                  <c:v>118.16927068650557</c:v>
                </c:pt>
                <c:pt idx="26">
                  <c:v>118.3685743779161</c:v>
                </c:pt>
                <c:pt idx="27">
                  <c:v>103.51600238129718</c:v>
                </c:pt>
                <c:pt idx="28">
                  <c:v>143.01621537935253</c:v>
                </c:pt>
                <c:pt idx="29">
                  <c:v>136.13369077076885</c:v>
                </c:pt>
                <c:pt idx="30">
                  <c:v>126.98914369663126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4-4066-8927-4037EBB54C1D}"/>
            </c:ext>
          </c:extLst>
        </c:ser>
        <c:ser>
          <c:idx val="3"/>
          <c:order val="3"/>
          <c:tx>
            <c:strRef>
              <c:f>'employment by sector'!$A$6</c:f>
              <c:strCache>
                <c:ptCount val="1"/>
                <c:pt idx="0">
                  <c:v>  Construction</c:v>
                </c:pt>
              </c:strCache>
            </c:strRef>
          </c:tx>
          <c:invertIfNegative val="0"/>
          <c:cat>
            <c:numRef>
              <c:f>'employment by sector'!$B$2:$AF$2</c:f>
              <c:numCache>
                <c:formatCode>General</c:formatCode>
                <c:ptCount val="3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'employment by sector'!$B$6:$AF$6</c:f>
              <c:numCache>
                <c:formatCode>_ * #\ ##0_ ;_ * \-#\ ##0_ ;_ * "-"??_ ;_ @_ </c:formatCode>
                <c:ptCount val="31"/>
                <c:pt idx="0">
                  <c:v>1180.5254486936433</c:v>
                </c:pt>
                <c:pt idx="1">
                  <c:v>1222.6575736923194</c:v>
                </c:pt>
                <c:pt idx="2">
                  <c:v>1180.0787858558767</c:v>
                </c:pt>
                <c:pt idx="3">
                  <c:v>1275.7068782233657</c:v>
                </c:pt>
                <c:pt idx="4">
                  <c:v>1220.9761043562839</c:v>
                </c:pt>
                <c:pt idx="5">
                  <c:v>1207.180177342774</c:v>
                </c:pt>
                <c:pt idx="6">
                  <c:v>1151.7654175487239</c:v>
                </c:pt>
                <c:pt idx="7">
                  <c:v>1177.0338438396709</c:v>
                </c:pt>
                <c:pt idx="8">
                  <c:v>1104.8465082747498</c:v>
                </c:pt>
                <c:pt idx="9">
                  <c:v>1098.2615020654621</c:v>
                </c:pt>
                <c:pt idx="10">
                  <c:v>1117.7179879911462</c:v>
                </c:pt>
                <c:pt idx="11">
                  <c:v>1114.8104974105895</c:v>
                </c:pt>
                <c:pt idx="12">
                  <c:v>1093.4821376113205</c:v>
                </c:pt>
                <c:pt idx="13">
                  <c:v>1098.4026024308994</c:v>
                </c:pt>
                <c:pt idx="14">
                  <c:v>1137.4228848669979</c:v>
                </c:pt>
                <c:pt idx="15">
                  <c:v>1105.2016508398485</c:v>
                </c:pt>
                <c:pt idx="16">
                  <c:v>1042.1203413073256</c:v>
                </c:pt>
                <c:pt idx="17">
                  <c:v>1073.4527659201378</c:v>
                </c:pt>
                <c:pt idx="18">
                  <c:v>1115.7499969565158</c:v>
                </c:pt>
                <c:pt idx="19">
                  <c:v>1132.0204974206586</c:v>
                </c:pt>
                <c:pt idx="20">
                  <c:v>1083.5284554514224</c:v>
                </c:pt>
                <c:pt idx="21">
                  <c:v>1149.3124137772738</c:v>
                </c:pt>
                <c:pt idx="22">
                  <c:v>1145.1121480218203</c:v>
                </c:pt>
                <c:pt idx="23">
                  <c:v>1203.9716386840844</c:v>
                </c:pt>
                <c:pt idx="24">
                  <c:v>1199.2975852300999</c:v>
                </c:pt>
                <c:pt idx="25">
                  <c:v>1181.5689907778294</c:v>
                </c:pt>
                <c:pt idx="26">
                  <c:v>1280.4236414236098</c:v>
                </c:pt>
                <c:pt idx="27">
                  <c:v>1333.9038889319233</c:v>
                </c:pt>
                <c:pt idx="28">
                  <c:v>1321.5547715688663</c:v>
                </c:pt>
                <c:pt idx="29">
                  <c:v>1400.5971934648687</c:v>
                </c:pt>
                <c:pt idx="30">
                  <c:v>1459.9507709826601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74-4066-8927-4037EBB54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23499648"/>
        <c:axId val="123501184"/>
      </c:barChart>
      <c:lineChart>
        <c:grouping val="standard"/>
        <c:varyColors val="0"/>
        <c:ser>
          <c:idx val="4"/>
          <c:order val="4"/>
          <c:tx>
            <c:strRef>
              <c:f>'employment by sector'!$A$7</c:f>
              <c:strCache>
                <c:ptCount val="1"/>
                <c:pt idx="0">
                  <c:v>Other sectors (right axis)</c:v>
                </c:pt>
              </c:strCache>
            </c:strRef>
          </c:tx>
          <c:spPr>
            <a:ln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'employment by sector'!$B$2:$AF$2</c:f>
              <c:numCache>
                <c:formatCode>General</c:formatCode>
                <c:ptCount val="3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'employment by sector'!$B$7:$AF$7</c:f>
              <c:numCache>
                <c:formatCode>_ * #\ ##0_ ;_ * \-#\ ##0_ ;_ * "-"??_ ;_ @_ </c:formatCode>
                <c:ptCount val="31"/>
                <c:pt idx="0">
                  <c:v>9852.652090721378</c:v>
                </c:pt>
                <c:pt idx="1">
                  <c:v>9961.0165732112946</c:v>
                </c:pt>
                <c:pt idx="2">
                  <c:v>10056.108591613644</c:v>
                </c:pt>
                <c:pt idx="3">
                  <c:v>10145.554125932522</c:v>
                </c:pt>
                <c:pt idx="4">
                  <c:v>10111.250373483421</c:v>
                </c:pt>
                <c:pt idx="5">
                  <c:v>9912.7027809891806</c:v>
                </c:pt>
                <c:pt idx="6">
                  <c:v>9712.3063362156499</c:v>
                </c:pt>
                <c:pt idx="7">
                  <c:v>9831.6277377536808</c:v>
                </c:pt>
                <c:pt idx="8">
                  <c:v>9760.3863054640551</c:v>
                </c:pt>
                <c:pt idx="9">
                  <c:v>9814.0637848603747</c:v>
                </c:pt>
                <c:pt idx="10">
                  <c:v>9610.7743890083912</c:v>
                </c:pt>
                <c:pt idx="11">
                  <c:v>9828.9599813517671</c:v>
                </c:pt>
                <c:pt idx="12">
                  <c:v>9841.9708142530762</c:v>
                </c:pt>
                <c:pt idx="13">
                  <c:v>9966.9447253767412</c:v>
                </c:pt>
                <c:pt idx="14">
                  <c:v>10064.737312246503</c:v>
                </c:pt>
                <c:pt idx="15">
                  <c:v>10213.12301512382</c:v>
                </c:pt>
                <c:pt idx="16">
                  <c:v>10253.437256507104</c:v>
                </c:pt>
                <c:pt idx="17">
                  <c:v>10314.240553930278</c:v>
                </c:pt>
                <c:pt idx="18">
                  <c:v>10431.929089726804</c:v>
                </c:pt>
                <c:pt idx="19">
                  <c:v>10377.155126919599</c:v>
                </c:pt>
                <c:pt idx="20">
                  <c:v>10337.346899187865</c:v>
                </c:pt>
                <c:pt idx="21">
                  <c:v>10435.9779505283</c:v>
                </c:pt>
                <c:pt idx="22">
                  <c:v>10810.850003377618</c:v>
                </c:pt>
                <c:pt idx="23">
                  <c:v>10940.348173582957</c:v>
                </c:pt>
                <c:pt idx="24">
                  <c:v>10788.838152008489</c:v>
                </c:pt>
                <c:pt idx="25">
                  <c:v>10961.261058643657</c:v>
                </c:pt>
                <c:pt idx="26">
                  <c:v>10850.45433683637</c:v>
                </c:pt>
                <c:pt idx="27">
                  <c:v>10963.713705321527</c:v>
                </c:pt>
                <c:pt idx="28">
                  <c:v>10881.823234958918</c:v>
                </c:pt>
                <c:pt idx="29">
                  <c:v>11048.86576083093</c:v>
                </c:pt>
                <c:pt idx="30">
                  <c:v>11124.120409812102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74-4066-8927-4037EBB54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17568"/>
        <c:axId val="123515648"/>
      </c:lineChart>
      <c:catAx>
        <c:axId val="1234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3501184"/>
        <c:crosses val="autoZero"/>
        <c:auto val="1"/>
        <c:lblAlgn val="ctr"/>
        <c:lblOffset val="100"/>
        <c:noMultiLvlLbl val="0"/>
      </c:catAx>
      <c:valAx>
        <c:axId val="12350118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Thousands employed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3499648"/>
        <c:crosses val="autoZero"/>
        <c:crossBetween val="between"/>
      </c:valAx>
      <c:valAx>
        <c:axId val="123515648"/>
        <c:scaling>
          <c:orientation val="minMax"/>
          <c:max val="1150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Thousands employed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3517568"/>
        <c:crosses val="max"/>
        <c:crossBetween val="between"/>
      </c:valAx>
      <c:catAx>
        <c:axId val="123517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156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Change in exports in US dollars and constant rand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'Merchandise exports and imports'!$B$18</c:f>
              <c:strCache>
                <c:ptCount val="1"/>
                <c:pt idx="0">
                  <c:v>In US dollars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'Merchandise exports and imports'!$C$17:$F$17</c:f>
              <c:strCache>
                <c:ptCount val="4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Total</c:v>
                </c:pt>
              </c:strCache>
            </c:strRef>
          </c:cat>
          <c:val>
            <c:numRef>
              <c:f>'Merchandise exports and imports'!$C$18:$F$18</c:f>
              <c:numCache>
                <c:formatCode>0%</c:formatCode>
                <c:ptCount val="4"/>
                <c:pt idx="0">
                  <c:v>-7.0722166700859068E-2</c:v>
                </c:pt>
                <c:pt idx="1">
                  <c:v>-2.4318452907707844E-2</c:v>
                </c:pt>
                <c:pt idx="2">
                  <c:v>-0.10750412853098101</c:v>
                </c:pt>
                <c:pt idx="3">
                  <c:v>-7.4479809935554364E-2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0-4CC4-8879-F08265B934AE}"/>
            </c:ext>
          </c:extLst>
        </c:ser>
        <c:ser>
          <c:idx val="1"/>
          <c:order val="1"/>
          <c:tx>
            <c:strRef>
              <c:f>'Merchandise exports and imports'!$B$19</c:f>
              <c:strCache>
                <c:ptCount val="1"/>
                <c:pt idx="0">
                  <c:v>In constant rand (depreciated by CPI)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'Merchandise exports and imports'!$C$17:$F$17</c:f>
              <c:strCache>
                <c:ptCount val="4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Total</c:v>
                </c:pt>
              </c:strCache>
            </c:strRef>
          </c:cat>
          <c:val>
            <c:numRef>
              <c:f>'Merchandise exports and imports'!$C$19:$F$19</c:f>
              <c:numCache>
                <c:formatCode>0%</c:formatCode>
                <c:ptCount val="4"/>
                <c:pt idx="0">
                  <c:v>7.1067118902088833E-2</c:v>
                </c:pt>
                <c:pt idx="1">
                  <c:v>0.1236507876074413</c:v>
                </c:pt>
                <c:pt idx="2">
                  <c:v>2.9518064929393573E-2</c:v>
                </c:pt>
                <c:pt idx="3">
                  <c:v>6.6902527414936186E-2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0-4CC4-8879-F08265B934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"/>
        <c:overlap val="26"/>
        <c:axId val="123822464"/>
        <c:axId val="123826560"/>
      </c:barChart>
      <c:catAx>
        <c:axId val="12382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23826560"/>
        <c:crosses val="autoZero"/>
        <c:auto val="1"/>
        <c:lblAlgn val="ctr"/>
        <c:lblOffset val="100"/>
        <c:noMultiLvlLbl val="0"/>
      </c:catAx>
      <c:valAx>
        <c:axId val="123826560"/>
        <c:scaling>
          <c:orientation val="minMax"/>
          <c:max val="0.14000000000000001"/>
          <c:min val="-0.12000000000000001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Percentage change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3822464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Employment by manufacturing industry, third quarter 2010 and second and third quarter 2015 (a)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'employment by manufacturing ind'!$B$3:$B$4</c:f>
              <c:strCache>
                <c:ptCount val="2"/>
                <c:pt idx="0">
                  <c:v>Q3</c:v>
                </c:pt>
                <c:pt idx="1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'employment by manufacturing ind'!$A$5:$A$18</c:f>
              <c:strCache>
                <c:ptCount val="14"/>
                <c:pt idx="0">
                  <c:v>Electronics</c:v>
                </c:pt>
                <c:pt idx="1">
                  <c:v>Electrical machinery</c:v>
                </c:pt>
                <c:pt idx="2">
                  <c:v>Furniture</c:v>
                </c:pt>
                <c:pt idx="3">
                  <c:v>Petroleum</c:v>
                </c:pt>
                <c:pt idx="4">
                  <c:v>Other manufacturing</c:v>
                </c:pt>
                <c:pt idx="5">
                  <c:v>Printing and publishing</c:v>
                </c:pt>
                <c:pt idx="6">
                  <c:v>Transport equipment</c:v>
                </c:pt>
                <c:pt idx="7">
                  <c:v>Machinery and appliances</c:v>
                </c:pt>
                <c:pt idx="8">
                  <c:v>Wood and paper</c:v>
                </c:pt>
                <c:pt idx="9">
                  <c:v>Glass/non-metallic minerals</c:v>
                </c:pt>
                <c:pt idx="10">
                  <c:v>Chemicals and plastic</c:v>
                </c:pt>
                <c:pt idx="11">
                  <c:v>Textiles, clothing, leather, footwear</c:v>
                </c:pt>
                <c:pt idx="12">
                  <c:v>Metals</c:v>
                </c:pt>
                <c:pt idx="13">
                  <c:v>Food, beverages, tobacco</c:v>
                </c:pt>
              </c:strCache>
            </c:strRef>
          </c:cat>
          <c:val>
            <c:numRef>
              <c:f>'employment by manufacturing ind'!$B$5:$B$18</c:f>
              <c:numCache>
                <c:formatCode>_ * #\ ##0_ ;_ * \-#\ ##0_ ;_ * "-"??_ ;_ @_ </c:formatCode>
                <c:ptCount val="14"/>
                <c:pt idx="0">
                  <c:v>22000</c:v>
                </c:pt>
                <c:pt idx="1">
                  <c:v>24000</c:v>
                </c:pt>
                <c:pt idx="2">
                  <c:v>47000</c:v>
                </c:pt>
                <c:pt idx="3">
                  <c:v>40000</c:v>
                </c:pt>
                <c:pt idx="4">
                  <c:v>53000</c:v>
                </c:pt>
                <c:pt idx="5">
                  <c:v>91000</c:v>
                </c:pt>
                <c:pt idx="6">
                  <c:v>130000</c:v>
                </c:pt>
                <c:pt idx="7">
                  <c:v>83000</c:v>
                </c:pt>
                <c:pt idx="8">
                  <c:v>161000</c:v>
                </c:pt>
                <c:pt idx="9">
                  <c:v>109000</c:v>
                </c:pt>
                <c:pt idx="10">
                  <c:v>156000</c:v>
                </c:pt>
                <c:pt idx="11">
                  <c:v>252000</c:v>
                </c:pt>
                <c:pt idx="12">
                  <c:v>301000</c:v>
                </c:pt>
                <c:pt idx="13">
                  <c:v>348000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4-4587-9442-665F6F9AE449}"/>
            </c:ext>
          </c:extLst>
        </c:ser>
        <c:ser>
          <c:idx val="1"/>
          <c:order val="1"/>
          <c:tx>
            <c:strRef>
              <c:f>'employment by manufacturing ind'!$C$3:$C$4</c:f>
              <c:strCache>
                <c:ptCount val="2"/>
                <c:pt idx="0">
                  <c:v>Q2</c:v>
                </c:pt>
                <c:pt idx="1">
                  <c:v>2015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cat>
            <c:strRef>
              <c:f>'employment by manufacturing ind'!$A$5:$A$18</c:f>
              <c:strCache>
                <c:ptCount val="14"/>
                <c:pt idx="0">
                  <c:v>Electronics</c:v>
                </c:pt>
                <c:pt idx="1">
                  <c:v>Electrical machinery</c:v>
                </c:pt>
                <c:pt idx="2">
                  <c:v>Furniture</c:v>
                </c:pt>
                <c:pt idx="3">
                  <c:v>Petroleum</c:v>
                </c:pt>
                <c:pt idx="4">
                  <c:v>Other manufacturing</c:v>
                </c:pt>
                <c:pt idx="5">
                  <c:v>Printing and publishing</c:v>
                </c:pt>
                <c:pt idx="6">
                  <c:v>Transport equipment</c:v>
                </c:pt>
                <c:pt idx="7">
                  <c:v>Machinery and appliances</c:v>
                </c:pt>
                <c:pt idx="8">
                  <c:v>Wood and paper</c:v>
                </c:pt>
                <c:pt idx="9">
                  <c:v>Glass/non-metallic minerals</c:v>
                </c:pt>
                <c:pt idx="10">
                  <c:v>Chemicals and plastic</c:v>
                </c:pt>
                <c:pt idx="11">
                  <c:v>Textiles, clothing, leather, footwear</c:v>
                </c:pt>
                <c:pt idx="12">
                  <c:v>Metals</c:v>
                </c:pt>
                <c:pt idx="13">
                  <c:v>Food, beverages, tobacco</c:v>
                </c:pt>
              </c:strCache>
            </c:strRef>
          </c:cat>
          <c:val>
            <c:numRef>
              <c:f>'employment by manufacturing ind'!$C$5:$C$18</c:f>
              <c:numCache>
                <c:formatCode>_ * #\ ##0_ ;_ * \-#\ ##0_ ;_ * "-"??_ ;_ @_ </c:formatCode>
                <c:ptCount val="14"/>
                <c:pt idx="0">
                  <c:v>20000</c:v>
                </c:pt>
                <c:pt idx="1">
                  <c:v>24000</c:v>
                </c:pt>
                <c:pt idx="2">
                  <c:v>53000</c:v>
                </c:pt>
                <c:pt idx="3">
                  <c:v>37000</c:v>
                </c:pt>
                <c:pt idx="4">
                  <c:v>60000</c:v>
                </c:pt>
                <c:pt idx="5">
                  <c:v>72000</c:v>
                </c:pt>
                <c:pt idx="6">
                  <c:v>104000</c:v>
                </c:pt>
                <c:pt idx="7">
                  <c:v>93000</c:v>
                </c:pt>
                <c:pt idx="8">
                  <c:v>123000</c:v>
                </c:pt>
                <c:pt idx="9">
                  <c:v>120000</c:v>
                </c:pt>
                <c:pt idx="10">
                  <c:v>176000</c:v>
                </c:pt>
                <c:pt idx="11">
                  <c:v>213000</c:v>
                </c:pt>
                <c:pt idx="12">
                  <c:v>273000</c:v>
                </c:pt>
                <c:pt idx="13">
                  <c:v>388000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4-4587-9442-665F6F9AE449}"/>
            </c:ext>
          </c:extLst>
        </c:ser>
        <c:ser>
          <c:idx val="2"/>
          <c:order val="2"/>
          <c:tx>
            <c:strRef>
              <c:f>'employment by manufacturing ind'!$D$3:$D$4</c:f>
              <c:strCache>
                <c:ptCount val="2"/>
                <c:pt idx="0">
                  <c:v>Q3</c:v>
                </c:pt>
                <c:pt idx="1">
                  <c:v>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'employment by manufacturing ind'!$A$5:$A$18</c:f>
              <c:strCache>
                <c:ptCount val="14"/>
                <c:pt idx="0">
                  <c:v>Electronics</c:v>
                </c:pt>
                <c:pt idx="1">
                  <c:v>Electrical machinery</c:v>
                </c:pt>
                <c:pt idx="2">
                  <c:v>Furniture</c:v>
                </c:pt>
                <c:pt idx="3">
                  <c:v>Petroleum</c:v>
                </c:pt>
                <c:pt idx="4">
                  <c:v>Other manufacturing</c:v>
                </c:pt>
                <c:pt idx="5">
                  <c:v>Printing and publishing</c:v>
                </c:pt>
                <c:pt idx="6">
                  <c:v>Transport equipment</c:v>
                </c:pt>
                <c:pt idx="7">
                  <c:v>Machinery and appliances</c:v>
                </c:pt>
                <c:pt idx="8">
                  <c:v>Wood and paper</c:v>
                </c:pt>
                <c:pt idx="9">
                  <c:v>Glass/non-metallic minerals</c:v>
                </c:pt>
                <c:pt idx="10">
                  <c:v>Chemicals and plastic</c:v>
                </c:pt>
                <c:pt idx="11">
                  <c:v>Textiles, clothing, leather, footwear</c:v>
                </c:pt>
                <c:pt idx="12">
                  <c:v>Metals</c:v>
                </c:pt>
                <c:pt idx="13">
                  <c:v>Food, beverages, tobacco</c:v>
                </c:pt>
              </c:strCache>
            </c:strRef>
          </c:cat>
          <c:val>
            <c:numRef>
              <c:f>'employment by manufacturing ind'!$D$5:$D$18</c:f>
              <c:numCache>
                <c:formatCode>_ * #\ ##0_ ;_ * \-#\ ##0_ ;_ * "-"??_ ;_ @_ </c:formatCode>
                <c:ptCount val="14"/>
                <c:pt idx="0">
                  <c:v>15000</c:v>
                </c:pt>
                <c:pt idx="1">
                  <c:v>36000</c:v>
                </c:pt>
                <c:pt idx="2">
                  <c:v>45000</c:v>
                </c:pt>
                <c:pt idx="3">
                  <c:v>54000</c:v>
                </c:pt>
                <c:pt idx="4">
                  <c:v>62000</c:v>
                </c:pt>
                <c:pt idx="5">
                  <c:v>96000</c:v>
                </c:pt>
                <c:pt idx="6">
                  <c:v>101000</c:v>
                </c:pt>
                <c:pt idx="7">
                  <c:v>102000</c:v>
                </c:pt>
                <c:pt idx="8">
                  <c:v>104000</c:v>
                </c:pt>
                <c:pt idx="9">
                  <c:v>105000</c:v>
                </c:pt>
                <c:pt idx="10">
                  <c:v>170000</c:v>
                </c:pt>
                <c:pt idx="11">
                  <c:v>232000</c:v>
                </c:pt>
                <c:pt idx="12">
                  <c:v>272000</c:v>
                </c:pt>
                <c:pt idx="13">
                  <c:v>379000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4-4587-9442-665F6F9AE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30"/>
        <c:axId val="123166080"/>
        <c:axId val="123196544"/>
      </c:barChart>
      <c:catAx>
        <c:axId val="12316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23196544"/>
        <c:crosses val="autoZero"/>
        <c:auto val="1"/>
        <c:lblAlgn val="ctr"/>
        <c:lblOffset val="100"/>
        <c:noMultiLvlLbl val="0"/>
      </c:catAx>
      <c:valAx>
        <c:axId val="123196544"/>
        <c:scaling>
          <c:orientation val="minMax"/>
          <c:max val="40000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3166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Exchange rates, January 2010 to September 2015 (a)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'FX rate fm SARB'!$B$3:$B$4</c:f>
              <c:strCache>
                <c:ptCount val="2"/>
                <c:pt idx="0">
                  <c:v>exchange rate against the most important currencies (Index: 2010=100),</c:v>
                </c:pt>
                <c:pt idx="1">
                  <c:v>Real</c:v>
                </c:pt>
              </c:strCache>
            </c:strRef>
          </c:tx>
          <c:spPr>
            <a:ln w="3810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dLbls>
            <c:delete val="1"/>
          </c:dLbls>
          <c:cat>
            <c:numRef>
              <c:f>'FX rate fm SARB'!$A$5:$A$73</c:f>
              <c:numCache>
                <c:formatCode>General</c:formatCode>
                <c:ptCount val="69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</c:numCache>
            </c:numRef>
          </c:cat>
          <c:val>
            <c:numRef>
              <c:f>'FX rate fm SARB'!$B$5:$B$73</c:f>
              <c:numCache>
                <c:formatCode>_ * #\ ##0_ ;_ * \-#\ ##0_ ;_ * "-"??_ ;_ @_ </c:formatCode>
                <c:ptCount val="69"/>
                <c:pt idx="0">
                  <c:v>95.62</c:v>
                </c:pt>
                <c:pt idx="1">
                  <c:v>95.07</c:v>
                </c:pt>
                <c:pt idx="2">
                  <c:v>97.71</c:v>
                </c:pt>
                <c:pt idx="3">
                  <c:v>99.21</c:v>
                </c:pt>
                <c:pt idx="4">
                  <c:v>98.27</c:v>
                </c:pt>
                <c:pt idx="5">
                  <c:v>100.82</c:v>
                </c:pt>
                <c:pt idx="6">
                  <c:v>100.09</c:v>
                </c:pt>
                <c:pt idx="7">
                  <c:v>101.87</c:v>
                </c:pt>
                <c:pt idx="8">
                  <c:v>103.06</c:v>
                </c:pt>
                <c:pt idx="9">
                  <c:v>102.42</c:v>
                </c:pt>
                <c:pt idx="10">
                  <c:v>101.5</c:v>
                </c:pt>
                <c:pt idx="11">
                  <c:v>104.37</c:v>
                </c:pt>
                <c:pt idx="12">
                  <c:v>101.44</c:v>
                </c:pt>
                <c:pt idx="13">
                  <c:v>97.24</c:v>
                </c:pt>
                <c:pt idx="14">
                  <c:v>100.03</c:v>
                </c:pt>
                <c:pt idx="15">
                  <c:v>101.27</c:v>
                </c:pt>
                <c:pt idx="16">
                  <c:v>99.54</c:v>
                </c:pt>
                <c:pt idx="17">
                  <c:v>100.75</c:v>
                </c:pt>
                <c:pt idx="18">
                  <c:v>101.04</c:v>
                </c:pt>
                <c:pt idx="19">
                  <c:v>97.18</c:v>
                </c:pt>
                <c:pt idx="20">
                  <c:v>93.48</c:v>
                </c:pt>
                <c:pt idx="21">
                  <c:v>89.25</c:v>
                </c:pt>
                <c:pt idx="22">
                  <c:v>88.09</c:v>
                </c:pt>
                <c:pt idx="23">
                  <c:v>90.11</c:v>
                </c:pt>
                <c:pt idx="24">
                  <c:v>91.82</c:v>
                </c:pt>
                <c:pt idx="25">
                  <c:v>94.93</c:v>
                </c:pt>
                <c:pt idx="26">
                  <c:v>95.47</c:v>
                </c:pt>
                <c:pt idx="27">
                  <c:v>92.91</c:v>
                </c:pt>
                <c:pt idx="28">
                  <c:v>91.31</c:v>
                </c:pt>
                <c:pt idx="29">
                  <c:v>90.52</c:v>
                </c:pt>
                <c:pt idx="30">
                  <c:v>92.92</c:v>
                </c:pt>
                <c:pt idx="31">
                  <c:v>92.01</c:v>
                </c:pt>
                <c:pt idx="32">
                  <c:v>90.43</c:v>
                </c:pt>
                <c:pt idx="33">
                  <c:v>86.66</c:v>
                </c:pt>
                <c:pt idx="34">
                  <c:v>86.39</c:v>
                </c:pt>
                <c:pt idx="35">
                  <c:v>87.71</c:v>
                </c:pt>
                <c:pt idx="36">
                  <c:v>85.74</c:v>
                </c:pt>
                <c:pt idx="37">
                  <c:v>85.2</c:v>
                </c:pt>
                <c:pt idx="38">
                  <c:v>84.19</c:v>
                </c:pt>
                <c:pt idx="39">
                  <c:v>85.64</c:v>
                </c:pt>
                <c:pt idx="40">
                  <c:v>84.02</c:v>
                </c:pt>
                <c:pt idx="41">
                  <c:v>79.099999999999994</c:v>
                </c:pt>
                <c:pt idx="42">
                  <c:v>81.430000000000007</c:v>
                </c:pt>
                <c:pt idx="43">
                  <c:v>79.739999999999995</c:v>
                </c:pt>
                <c:pt idx="44">
                  <c:v>80.53</c:v>
                </c:pt>
                <c:pt idx="45">
                  <c:v>80.400000000000006</c:v>
                </c:pt>
                <c:pt idx="46">
                  <c:v>79.09</c:v>
                </c:pt>
                <c:pt idx="47">
                  <c:v>77.790000000000006</c:v>
                </c:pt>
                <c:pt idx="48">
                  <c:v>74.709999999999994</c:v>
                </c:pt>
                <c:pt idx="49">
                  <c:v>74.94</c:v>
                </c:pt>
                <c:pt idx="50">
                  <c:v>77.13</c:v>
                </c:pt>
                <c:pt idx="51">
                  <c:v>79.44</c:v>
                </c:pt>
                <c:pt idx="52">
                  <c:v>80.67</c:v>
                </c:pt>
                <c:pt idx="53">
                  <c:v>79.22</c:v>
                </c:pt>
                <c:pt idx="54">
                  <c:v>80.06</c:v>
                </c:pt>
                <c:pt idx="55">
                  <c:v>80.400000000000006</c:v>
                </c:pt>
                <c:pt idx="56">
                  <c:v>79.89</c:v>
                </c:pt>
                <c:pt idx="57">
                  <c:v>80.569999999999993</c:v>
                </c:pt>
                <c:pt idx="58">
                  <c:v>81.98</c:v>
                </c:pt>
                <c:pt idx="59">
                  <c:v>81.040000000000006</c:v>
                </c:pt>
                <c:pt idx="60">
                  <c:v>81.650000000000006</c:v>
                </c:pt>
                <c:pt idx="61">
                  <c:v>82.79</c:v>
                </c:pt>
                <c:pt idx="62">
                  <c:v>82.05</c:v>
                </c:pt>
                <c:pt idx="63">
                  <c:v>83.4</c:v>
                </c:pt>
                <c:pt idx="64">
                  <c:v>82.79</c:v>
                </c:pt>
                <c:pt idx="65">
                  <c:v>81.290000000000006</c:v>
                </c:pt>
                <c:pt idx="66">
                  <c:v>81.849999999999994</c:v>
                </c:pt>
                <c:pt idx="67">
                  <c:v>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3-42AD-8885-C6BEFDC65D98}"/>
            </c:ext>
          </c:extLst>
        </c:ser>
        <c:ser>
          <c:idx val="1"/>
          <c:order val="1"/>
          <c:tx>
            <c:strRef>
              <c:f>'FX rate fm SARB'!$C$3:$C$4</c:f>
              <c:strCache>
                <c:ptCount val="2"/>
                <c:pt idx="0">
                  <c:v>exchange rate against the most important currencies (Index: 2010=100),</c:v>
                </c:pt>
                <c:pt idx="1">
                  <c:v>Nominal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elete val="1"/>
          </c:dLbls>
          <c:cat>
            <c:numRef>
              <c:f>'FX rate fm SARB'!$A$5:$A$73</c:f>
              <c:numCache>
                <c:formatCode>General</c:formatCode>
                <c:ptCount val="69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</c:numCache>
            </c:numRef>
          </c:cat>
          <c:val>
            <c:numRef>
              <c:f>'FX rate fm SARB'!$C$5:$C$73</c:f>
              <c:numCache>
                <c:formatCode>_(* #\ ##0_);_(* \(#\ ##0\);_(* "-"??_);_(@_)</c:formatCode>
                <c:ptCount val="69"/>
                <c:pt idx="0">
                  <c:v>95.95</c:v>
                </c:pt>
                <c:pt idx="1">
                  <c:v>95.08</c:v>
                </c:pt>
                <c:pt idx="2">
                  <c:v>98.24</c:v>
                </c:pt>
                <c:pt idx="3">
                  <c:v>99.55</c:v>
                </c:pt>
                <c:pt idx="4">
                  <c:v>98.66</c:v>
                </c:pt>
                <c:pt idx="5">
                  <c:v>99.59</c:v>
                </c:pt>
                <c:pt idx="6">
                  <c:v>98.67</c:v>
                </c:pt>
                <c:pt idx="7">
                  <c:v>101.19</c:v>
                </c:pt>
                <c:pt idx="8">
                  <c:v>102.43</c:v>
                </c:pt>
                <c:pt idx="9">
                  <c:v>102.42</c:v>
                </c:pt>
                <c:pt idx="10">
                  <c:v>102.2</c:v>
                </c:pt>
                <c:pt idx="11">
                  <c:v>105.59</c:v>
                </c:pt>
                <c:pt idx="12">
                  <c:v>103.74</c:v>
                </c:pt>
                <c:pt idx="13">
                  <c:v>98.63</c:v>
                </c:pt>
                <c:pt idx="14">
                  <c:v>101.55</c:v>
                </c:pt>
                <c:pt idx="15">
                  <c:v>102.7</c:v>
                </c:pt>
                <c:pt idx="16">
                  <c:v>100.73</c:v>
                </c:pt>
                <c:pt idx="17">
                  <c:v>101.53</c:v>
                </c:pt>
                <c:pt idx="18">
                  <c:v>101.35</c:v>
                </c:pt>
                <c:pt idx="19">
                  <c:v>97.14</c:v>
                </c:pt>
                <c:pt idx="20">
                  <c:v>93.32</c:v>
                </c:pt>
                <c:pt idx="21">
                  <c:v>88.83</c:v>
                </c:pt>
                <c:pt idx="22">
                  <c:v>87.08</c:v>
                </c:pt>
                <c:pt idx="23">
                  <c:v>87.97</c:v>
                </c:pt>
                <c:pt idx="24">
                  <c:v>90.06</c:v>
                </c:pt>
                <c:pt idx="25">
                  <c:v>92.98</c:v>
                </c:pt>
                <c:pt idx="26">
                  <c:v>94.22</c:v>
                </c:pt>
                <c:pt idx="27">
                  <c:v>91.62</c:v>
                </c:pt>
                <c:pt idx="28">
                  <c:v>89.31</c:v>
                </c:pt>
                <c:pt idx="29">
                  <c:v>87.82</c:v>
                </c:pt>
                <c:pt idx="30">
                  <c:v>89.63</c:v>
                </c:pt>
                <c:pt idx="31">
                  <c:v>88.86</c:v>
                </c:pt>
                <c:pt idx="32">
                  <c:v>87.44</c:v>
                </c:pt>
                <c:pt idx="33">
                  <c:v>83.32</c:v>
                </c:pt>
                <c:pt idx="34">
                  <c:v>82.41</c:v>
                </c:pt>
                <c:pt idx="35">
                  <c:v>83.31</c:v>
                </c:pt>
                <c:pt idx="36">
                  <c:v>81.83</c:v>
                </c:pt>
                <c:pt idx="37">
                  <c:v>81.209999999999994</c:v>
                </c:pt>
                <c:pt idx="38">
                  <c:v>79.66</c:v>
                </c:pt>
                <c:pt idx="39">
                  <c:v>80.13</c:v>
                </c:pt>
                <c:pt idx="40">
                  <c:v>78.290000000000006</c:v>
                </c:pt>
                <c:pt idx="41">
                  <c:v>72.930000000000007</c:v>
                </c:pt>
                <c:pt idx="42">
                  <c:v>74.33</c:v>
                </c:pt>
                <c:pt idx="43">
                  <c:v>72.67</c:v>
                </c:pt>
                <c:pt idx="44">
                  <c:v>73.17</c:v>
                </c:pt>
                <c:pt idx="45">
                  <c:v>72.67</c:v>
                </c:pt>
                <c:pt idx="46">
                  <c:v>71.2</c:v>
                </c:pt>
                <c:pt idx="47">
                  <c:v>69.790000000000006</c:v>
                </c:pt>
                <c:pt idx="48">
                  <c:v>66.760000000000005</c:v>
                </c:pt>
                <c:pt idx="49">
                  <c:v>66.06</c:v>
                </c:pt>
                <c:pt idx="50">
                  <c:v>67.37</c:v>
                </c:pt>
                <c:pt idx="51">
                  <c:v>68.64</c:v>
                </c:pt>
                <c:pt idx="52">
                  <c:v>69.709999999999994</c:v>
                </c:pt>
                <c:pt idx="53">
                  <c:v>68.069999999999993</c:v>
                </c:pt>
                <c:pt idx="54">
                  <c:v>68.06</c:v>
                </c:pt>
                <c:pt idx="55">
                  <c:v>68.540000000000006</c:v>
                </c:pt>
                <c:pt idx="56">
                  <c:v>67.8</c:v>
                </c:pt>
                <c:pt idx="57">
                  <c:v>67.849999999999994</c:v>
                </c:pt>
                <c:pt idx="58">
                  <c:v>68.599999999999994</c:v>
                </c:pt>
                <c:pt idx="59">
                  <c:v>67.260000000000005</c:v>
                </c:pt>
                <c:pt idx="60">
                  <c:v>68.06</c:v>
                </c:pt>
                <c:pt idx="61">
                  <c:v>68.73</c:v>
                </c:pt>
                <c:pt idx="62">
                  <c:v>67.400000000000006</c:v>
                </c:pt>
                <c:pt idx="63">
                  <c:v>67.63</c:v>
                </c:pt>
                <c:pt idx="64">
                  <c:v>67.010000000000005</c:v>
                </c:pt>
                <c:pt idx="65">
                  <c:v>65.34</c:v>
                </c:pt>
                <c:pt idx="66">
                  <c:v>65.2</c:v>
                </c:pt>
                <c:pt idx="67">
                  <c:v>63.31</c:v>
                </c:pt>
                <c:pt idx="68">
                  <c:v>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3-42AD-8885-C6BEFDC65D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624448"/>
        <c:axId val="123630720"/>
      </c:lineChart>
      <c:lineChart>
        <c:grouping val="standard"/>
        <c:varyColors val="0"/>
        <c:ser>
          <c:idx val="2"/>
          <c:order val="2"/>
          <c:tx>
            <c:strRef>
              <c:f>'FX rate fm SARB'!$D$3:$D$4</c:f>
              <c:strCache>
                <c:ptCount val="2"/>
                <c:pt idx="0">
                  <c:v> </c:v>
                </c:pt>
                <c:pt idx="1">
                  <c:v>US cents per rand (right axis)</c:v>
                </c:pt>
              </c:strCache>
            </c:strRef>
          </c:tx>
          <c:spPr>
            <a:ln w="31750"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triangle"/>
            <c:size val="5"/>
            <c:spPr>
              <a:solidFill>
                <a:srgbClr val="1F497D">
                  <a:lumMod val="60000"/>
                  <a:lumOff val="40000"/>
                </a:srgbClr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'FX rate fm SARB'!$A$5:$A$73</c:f>
              <c:numCache>
                <c:formatCode>General</c:formatCode>
                <c:ptCount val="69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</c:numCache>
            </c:numRef>
          </c:cat>
          <c:val>
            <c:numRef>
              <c:f>'FX rate fm SARB'!$D$5:$D$73</c:f>
              <c:numCache>
                <c:formatCode>_ * #\ ##0_ ;_ * \-#\ ##0_ ;_ * "-"??_ ;_ @_ </c:formatCode>
                <c:ptCount val="69"/>
                <c:pt idx="0">
                  <c:v>13.417955908596884</c:v>
                </c:pt>
                <c:pt idx="1">
                  <c:v>13.052785464418108</c:v>
                </c:pt>
                <c:pt idx="2">
                  <c:v>13.466562525249806</c:v>
                </c:pt>
                <c:pt idx="3">
                  <c:v>13.617670288966963</c:v>
                </c:pt>
                <c:pt idx="4">
                  <c:v>13.100665513808101</c:v>
                </c:pt>
                <c:pt idx="5">
                  <c:v>13.076510663894444</c:v>
                </c:pt>
                <c:pt idx="6">
                  <c:v>13.250649281814809</c:v>
                </c:pt>
                <c:pt idx="7">
                  <c:v>13.703698628259767</c:v>
                </c:pt>
                <c:pt idx="8">
                  <c:v>14.00776029920576</c:v>
                </c:pt>
                <c:pt idx="9">
                  <c:v>14.45567168278474</c:v>
                </c:pt>
                <c:pt idx="10">
                  <c:v>14.343086632243256</c:v>
                </c:pt>
                <c:pt idx="11">
                  <c:v>14.642574750344101</c:v>
                </c:pt>
                <c:pt idx="12">
                  <c:v>14.488344127149707</c:v>
                </c:pt>
                <c:pt idx="13">
                  <c:v>13.906078346845408</c:v>
                </c:pt>
                <c:pt idx="14">
                  <c:v>14.474712676953363</c:v>
                </c:pt>
                <c:pt idx="15">
                  <c:v>14.853544055611669</c:v>
                </c:pt>
                <c:pt idx="16">
                  <c:v>14.575134819997086</c:v>
                </c:pt>
                <c:pt idx="17">
                  <c:v>14.732965009208105</c:v>
                </c:pt>
                <c:pt idx="18">
                  <c:v>14.720819655238405</c:v>
                </c:pt>
                <c:pt idx="19">
                  <c:v>14.164707215501856</c:v>
                </c:pt>
                <c:pt idx="20">
                  <c:v>13.295397133512379</c:v>
                </c:pt>
                <c:pt idx="21">
                  <c:v>12.578616352201259</c:v>
                </c:pt>
                <c:pt idx="22">
                  <c:v>12.261964611970129</c:v>
                </c:pt>
                <c:pt idx="23">
                  <c:v>12.233164107896508</c:v>
                </c:pt>
                <c:pt idx="24">
                  <c:v>12.483459416273437</c:v>
                </c:pt>
                <c:pt idx="25">
                  <c:v>13.063015989131571</c:v>
                </c:pt>
                <c:pt idx="26">
                  <c:v>13.158241006342273</c:v>
                </c:pt>
                <c:pt idx="27">
                  <c:v>12.775471095496647</c:v>
                </c:pt>
                <c:pt idx="28">
                  <c:v>12.266326480545606</c:v>
                </c:pt>
                <c:pt idx="29">
                  <c:v>11.910149829684858</c:v>
                </c:pt>
                <c:pt idx="30">
                  <c:v>12.126209589406542</c:v>
                </c:pt>
                <c:pt idx="31">
                  <c:v>12.08430007733952</c:v>
                </c:pt>
                <c:pt idx="32">
                  <c:v>12.079628913799768</c:v>
                </c:pt>
                <c:pt idx="33">
                  <c:v>11.568182869834807</c:v>
                </c:pt>
                <c:pt idx="34">
                  <c:v>11.370872373328481</c:v>
                </c:pt>
                <c:pt idx="35">
                  <c:v>11.576083810846789</c:v>
                </c:pt>
                <c:pt idx="36">
                  <c:v>11.382132328670453</c:v>
                </c:pt>
                <c:pt idx="37">
                  <c:v>11.257838269895416</c:v>
                </c:pt>
                <c:pt idx="38">
                  <c:v>10.899538949502437</c:v>
                </c:pt>
                <c:pt idx="39">
                  <c:v>10.973936899862826</c:v>
                </c:pt>
                <c:pt idx="40">
                  <c:v>10.688328345446772</c:v>
                </c:pt>
                <c:pt idx="41">
                  <c:v>9.9693939605411401</c:v>
                </c:pt>
                <c:pt idx="42">
                  <c:v>10.09071553263842</c:v>
                </c:pt>
                <c:pt idx="43">
                  <c:v>9.9180766865689414</c:v>
                </c:pt>
                <c:pt idx="44">
                  <c:v>10.017028949213664</c:v>
                </c:pt>
                <c:pt idx="45">
                  <c:v>10.083491308030492</c:v>
                </c:pt>
                <c:pt idx="46">
                  <c:v>9.8039215686274517</c:v>
                </c:pt>
                <c:pt idx="47">
                  <c:v>9.6455268869061968</c:v>
                </c:pt>
                <c:pt idx="48">
                  <c:v>9.19777046044039</c:v>
                </c:pt>
                <c:pt idx="49">
                  <c:v>9.1034884567766365</c:v>
                </c:pt>
                <c:pt idx="50">
                  <c:v>9.3050954702795252</c:v>
                </c:pt>
                <c:pt idx="51">
                  <c:v>9.4816388064513077</c:v>
                </c:pt>
                <c:pt idx="52">
                  <c:v>9.6173265755585273</c:v>
                </c:pt>
                <c:pt idx="53">
                  <c:v>9.36697952378276</c:v>
                </c:pt>
                <c:pt idx="54">
                  <c:v>9.3783996698803307</c:v>
                </c:pt>
                <c:pt idx="55">
                  <c:v>9.375410174195121</c:v>
                </c:pt>
                <c:pt idx="56">
                  <c:v>9.1299187437231808</c:v>
                </c:pt>
                <c:pt idx="57">
                  <c:v>9.0361990132470673</c:v>
                </c:pt>
                <c:pt idx="58">
                  <c:v>9.0101454237471401</c:v>
                </c:pt>
                <c:pt idx="59">
                  <c:v>8.7250137418966442</c:v>
                </c:pt>
                <c:pt idx="60">
                  <c:v>8.6461809818603133</c:v>
                </c:pt>
                <c:pt idx="61">
                  <c:v>8.6386371686002814</c:v>
                </c:pt>
                <c:pt idx="62">
                  <c:v>8.2888498391963132</c:v>
                </c:pt>
                <c:pt idx="63">
                  <c:v>8.3256321236189859</c:v>
                </c:pt>
                <c:pt idx="64">
                  <c:v>8.3548470645244848</c:v>
                </c:pt>
                <c:pt idx="65">
                  <c:v>8.1290238668140731</c:v>
                </c:pt>
                <c:pt idx="66">
                  <c:v>8.0311609043087184</c:v>
                </c:pt>
                <c:pt idx="67">
                  <c:v>7.7448535448194677</c:v>
                </c:pt>
                <c:pt idx="68">
                  <c:v>7.3489964945286719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B3-42AD-8885-C6BEFDC65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43008"/>
        <c:axId val="123632640"/>
      </c:lineChart>
      <c:catAx>
        <c:axId val="1236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23630720"/>
        <c:crosses val="autoZero"/>
        <c:auto val="1"/>
        <c:lblAlgn val="ctr"/>
        <c:lblOffset val="100"/>
        <c:noMultiLvlLbl val="0"/>
      </c:catAx>
      <c:valAx>
        <c:axId val="1236307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Index, 2010=100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3624448"/>
        <c:crosses val="autoZero"/>
        <c:crossBetween val="between"/>
        <c:majorUnit val="10"/>
      </c:valAx>
      <c:valAx>
        <c:axId val="123632640"/>
        <c:scaling>
          <c:orientation val="minMax"/>
          <c:min val="6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800"/>
                </a:pPr>
                <a:r>
                  <a:rPr lang="en-US" sz="1800"/>
                  <a:t>U.S. cents per rand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3643008"/>
        <c:crosses val="max"/>
        <c:crossBetween val="between"/>
        <c:majorUnit val="1"/>
      </c:valAx>
      <c:catAx>
        <c:axId val="123643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326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Indices of prices for iron ore, coal, gold and platinum from 2005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'metals prices'!$C$4</c:f>
              <c:strCache>
                <c:ptCount val="1"/>
                <c:pt idx="0">
                  <c:v>iron ore</c:v>
                </c:pt>
              </c:strCache>
            </c:strRef>
          </c:tx>
          <c:spPr>
            <a:ln w="44450">
              <a:solidFill>
                <a:srgbClr val="1F497D">
                  <a:lumMod val="40000"/>
                  <a:lumOff val="60000"/>
                </a:srgbClr>
              </a:solidFill>
            </a:ln>
          </c:spPr>
          <c:marker>
            <c:symbol val="none"/>
          </c:marker>
          <c:dLbls>
            <c:delete val="1"/>
          </c:dLbls>
          <c:cat>
            <c:numRef>
              <c:f>'metals prices'!$B$5:$B$135</c:f>
              <c:numCache>
                <c:formatCode>_(* #\ ##0_);_(* \(#\ ##0\);_(* "-"??_);_(@_)</c:formatCode>
                <c:ptCount val="131"/>
                <c:pt idx="0" formatCode="General">
                  <c:v>2005</c:v>
                </c:pt>
                <c:pt idx="12" formatCode="General">
                  <c:v>2006</c:v>
                </c:pt>
                <c:pt idx="24" formatCode="General">
                  <c:v>2007</c:v>
                </c:pt>
                <c:pt idx="36" formatCode="General">
                  <c:v>2008</c:v>
                </c:pt>
                <c:pt idx="48" formatCode="General">
                  <c:v>2009</c:v>
                </c:pt>
                <c:pt idx="60" formatCode="General">
                  <c:v>2010</c:v>
                </c:pt>
                <c:pt idx="72" formatCode="General">
                  <c:v>2011</c:v>
                </c:pt>
                <c:pt idx="84" formatCode="General">
                  <c:v>2012</c:v>
                </c:pt>
                <c:pt idx="96" formatCode="General">
                  <c:v>2013</c:v>
                </c:pt>
                <c:pt idx="108" formatCode="General">
                  <c:v>2014</c:v>
                </c:pt>
                <c:pt idx="120" formatCode="General">
                  <c:v>2015</c:v>
                </c:pt>
              </c:numCache>
            </c:numRef>
          </c:cat>
          <c:val>
            <c:numRef>
              <c:f>'metals prices'!$C$5:$C$135</c:f>
              <c:numCache>
                <c:formatCode>_(* #\ ##0_);_(* \(#\ ##0\);_(* "-"??_);_(@_)</c:formatCode>
                <c:ptCount val="1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118.99679829242264</c:v>
                </c:pt>
                <c:pt idx="13">
                  <c:v>118.99679829242264</c:v>
                </c:pt>
                <c:pt idx="14">
                  <c:v>118.99679829242264</c:v>
                </c:pt>
                <c:pt idx="15">
                  <c:v>118.99679829242264</c:v>
                </c:pt>
                <c:pt idx="16">
                  <c:v>118.99679829242264</c:v>
                </c:pt>
                <c:pt idx="17">
                  <c:v>118.99679829242264</c:v>
                </c:pt>
                <c:pt idx="18">
                  <c:v>118.99679829242264</c:v>
                </c:pt>
                <c:pt idx="19">
                  <c:v>118.99679829242264</c:v>
                </c:pt>
                <c:pt idx="20">
                  <c:v>118.99679829242264</c:v>
                </c:pt>
                <c:pt idx="21">
                  <c:v>118.99679829242264</c:v>
                </c:pt>
                <c:pt idx="22">
                  <c:v>118.99679829242264</c:v>
                </c:pt>
                <c:pt idx="23">
                  <c:v>118.99679829242264</c:v>
                </c:pt>
                <c:pt idx="24">
                  <c:v>130.30949839914624</c:v>
                </c:pt>
                <c:pt idx="25">
                  <c:v>130.30949839914624</c:v>
                </c:pt>
                <c:pt idx="26">
                  <c:v>130.30949839914624</c:v>
                </c:pt>
                <c:pt idx="27">
                  <c:v>130.30949839914624</c:v>
                </c:pt>
                <c:pt idx="28">
                  <c:v>130.30949839914624</c:v>
                </c:pt>
                <c:pt idx="29">
                  <c:v>130.30949839914624</c:v>
                </c:pt>
                <c:pt idx="30">
                  <c:v>130.30949839914624</c:v>
                </c:pt>
                <c:pt idx="31">
                  <c:v>130.30949839914624</c:v>
                </c:pt>
                <c:pt idx="32">
                  <c:v>130.30949839914624</c:v>
                </c:pt>
                <c:pt idx="33">
                  <c:v>130.30949839914624</c:v>
                </c:pt>
                <c:pt idx="34">
                  <c:v>130.30949839914624</c:v>
                </c:pt>
                <c:pt idx="35">
                  <c:v>130.30949839914624</c:v>
                </c:pt>
                <c:pt idx="36">
                  <c:v>216.29313411597298</c:v>
                </c:pt>
                <c:pt idx="37">
                  <c:v>216.29313411597298</c:v>
                </c:pt>
                <c:pt idx="38">
                  <c:v>216.29313411597298</c:v>
                </c:pt>
                <c:pt idx="39">
                  <c:v>216.29313411597298</c:v>
                </c:pt>
                <c:pt idx="40">
                  <c:v>216.29313411597298</c:v>
                </c:pt>
                <c:pt idx="41">
                  <c:v>216.29313411597298</c:v>
                </c:pt>
                <c:pt idx="42">
                  <c:v>216.29313411597298</c:v>
                </c:pt>
                <c:pt idx="43">
                  <c:v>216.29313411597298</c:v>
                </c:pt>
                <c:pt idx="44">
                  <c:v>216.29313411597298</c:v>
                </c:pt>
                <c:pt idx="45">
                  <c:v>216.29313411597298</c:v>
                </c:pt>
                <c:pt idx="46">
                  <c:v>216.29313411597298</c:v>
                </c:pt>
                <c:pt idx="47">
                  <c:v>248.95055140519392</c:v>
                </c:pt>
                <c:pt idx="48">
                  <c:v>257.9509071504803</c:v>
                </c:pt>
                <c:pt idx="49">
                  <c:v>268.90786197082889</c:v>
                </c:pt>
                <c:pt idx="50">
                  <c:v>227.92600498043402</c:v>
                </c:pt>
                <c:pt idx="51">
                  <c:v>212.66453219494844</c:v>
                </c:pt>
                <c:pt idx="52">
                  <c:v>223.01672002845962</c:v>
                </c:pt>
                <c:pt idx="53">
                  <c:v>254.92707221629311</c:v>
                </c:pt>
                <c:pt idx="54">
                  <c:v>298.6481679117752</c:v>
                </c:pt>
                <c:pt idx="55">
                  <c:v>347.45642120241905</c:v>
                </c:pt>
                <c:pt idx="56">
                  <c:v>287.12202063322661</c:v>
                </c:pt>
                <c:pt idx="57">
                  <c:v>308.75133404482392</c:v>
                </c:pt>
                <c:pt idx="58">
                  <c:v>353.1127712557809</c:v>
                </c:pt>
                <c:pt idx="59">
                  <c:v>374.42191390964069</c:v>
                </c:pt>
                <c:pt idx="60">
                  <c:v>447.9188900747065</c:v>
                </c:pt>
                <c:pt idx="61">
                  <c:v>454.00213447171831</c:v>
                </c:pt>
                <c:pt idx="62">
                  <c:v>497.22518676627539</c:v>
                </c:pt>
                <c:pt idx="63">
                  <c:v>613.55389541088584</c:v>
                </c:pt>
                <c:pt idx="64">
                  <c:v>573.99501956599067</c:v>
                </c:pt>
                <c:pt idx="65">
                  <c:v>510.95695482034864</c:v>
                </c:pt>
                <c:pt idx="66">
                  <c:v>449.51974386339384</c:v>
                </c:pt>
                <c:pt idx="67">
                  <c:v>517.0401992173604</c:v>
                </c:pt>
                <c:pt idx="68">
                  <c:v>500.28459622909998</c:v>
                </c:pt>
                <c:pt idx="69">
                  <c:v>528.21060120953393</c:v>
                </c:pt>
                <c:pt idx="70">
                  <c:v>571.14905727499115</c:v>
                </c:pt>
                <c:pt idx="71">
                  <c:v>599.53753112771255</c:v>
                </c:pt>
                <c:pt idx="72">
                  <c:v>639.02525791533265</c:v>
                </c:pt>
                <c:pt idx="73">
                  <c:v>665.88402703664178</c:v>
                </c:pt>
                <c:pt idx="74">
                  <c:v>602.4902170046247</c:v>
                </c:pt>
                <c:pt idx="75">
                  <c:v>637.70900035574527</c:v>
                </c:pt>
                <c:pt idx="76">
                  <c:v>630.02490217004629</c:v>
                </c:pt>
                <c:pt idx="77">
                  <c:v>607.897545357524</c:v>
                </c:pt>
                <c:pt idx="78">
                  <c:v>615.36819637139808</c:v>
                </c:pt>
                <c:pt idx="79">
                  <c:v>631.27001067235858</c:v>
                </c:pt>
                <c:pt idx="80">
                  <c:v>630.48737104233373</c:v>
                </c:pt>
                <c:pt idx="81">
                  <c:v>535.14763429384561</c:v>
                </c:pt>
                <c:pt idx="82">
                  <c:v>482.1771611526147</c:v>
                </c:pt>
                <c:pt idx="83">
                  <c:v>485.45001778726436</c:v>
                </c:pt>
                <c:pt idx="84">
                  <c:v>499.28850942725012</c:v>
                </c:pt>
                <c:pt idx="85">
                  <c:v>499.46638207043759</c:v>
                </c:pt>
                <c:pt idx="86">
                  <c:v>514.62113127001066</c:v>
                </c:pt>
                <c:pt idx="87">
                  <c:v>525.25791533262191</c:v>
                </c:pt>
                <c:pt idx="88">
                  <c:v>484.77410174315196</c:v>
                </c:pt>
                <c:pt idx="89">
                  <c:v>478.90430451796516</c:v>
                </c:pt>
                <c:pt idx="90">
                  <c:v>455.14051938811815</c:v>
                </c:pt>
                <c:pt idx="91">
                  <c:v>383.49341871220207</c:v>
                </c:pt>
                <c:pt idx="92">
                  <c:v>353.85983635716826</c:v>
                </c:pt>
                <c:pt idx="93">
                  <c:v>405.37175382426182</c:v>
                </c:pt>
                <c:pt idx="94">
                  <c:v>428.13945215225903</c:v>
                </c:pt>
                <c:pt idx="95">
                  <c:v>458.44895055140523</c:v>
                </c:pt>
                <c:pt idx="96">
                  <c:v>535.36108146567062</c:v>
                </c:pt>
                <c:pt idx="97">
                  <c:v>550.12451085023122</c:v>
                </c:pt>
                <c:pt idx="98">
                  <c:v>497.58093205265033</c:v>
                </c:pt>
                <c:pt idx="99">
                  <c:v>488.75844895055138</c:v>
                </c:pt>
                <c:pt idx="100">
                  <c:v>441.1597296335824</c:v>
                </c:pt>
                <c:pt idx="101">
                  <c:v>408.46673781572395</c:v>
                </c:pt>
                <c:pt idx="102">
                  <c:v>452.47242974030593</c:v>
                </c:pt>
                <c:pt idx="103">
                  <c:v>487.58448950551411</c:v>
                </c:pt>
                <c:pt idx="104">
                  <c:v>477.37459978655278</c:v>
                </c:pt>
                <c:pt idx="105">
                  <c:v>471.61152614727848</c:v>
                </c:pt>
                <c:pt idx="106">
                  <c:v>484.95197438633937</c:v>
                </c:pt>
                <c:pt idx="107">
                  <c:v>483.06652436855211</c:v>
                </c:pt>
                <c:pt idx="108">
                  <c:v>455.77747285324665</c:v>
                </c:pt>
                <c:pt idx="109">
                  <c:v>431.76805407328362</c:v>
                </c:pt>
                <c:pt idx="110">
                  <c:v>397.84181192932533</c:v>
                </c:pt>
                <c:pt idx="111">
                  <c:v>407.61633717877055</c:v>
                </c:pt>
                <c:pt idx="112">
                  <c:v>357.73745997865524</c:v>
                </c:pt>
                <c:pt idx="113">
                  <c:v>329.92834273517298</c:v>
                </c:pt>
                <c:pt idx="114">
                  <c:v>341.42267180177248</c:v>
                </c:pt>
                <c:pt idx="115">
                  <c:v>329.53871694533387</c:v>
                </c:pt>
                <c:pt idx="116">
                  <c:v>292.66517900456</c:v>
                </c:pt>
                <c:pt idx="117">
                  <c:v>284.9210400136111</c:v>
                </c:pt>
                <c:pt idx="118">
                  <c:v>260.1387406616862</c:v>
                </c:pt>
                <c:pt idx="119">
                  <c:v>244.75275702596946</c:v>
                </c:pt>
                <c:pt idx="120">
                  <c:v>239.72381229585068</c:v>
                </c:pt>
                <c:pt idx="121">
                  <c:v>223.01672002845962</c:v>
                </c:pt>
                <c:pt idx="122">
                  <c:v>202.56460010995764</c:v>
                </c:pt>
                <c:pt idx="123">
                  <c:v>181.96371398078978</c:v>
                </c:pt>
                <c:pt idx="124">
                  <c:v>214.27724415984821</c:v>
                </c:pt>
                <c:pt idx="125">
                  <c:v>221.58080269072795</c:v>
                </c:pt>
                <c:pt idx="126">
                  <c:v>183.22428966946626</c:v>
                </c:pt>
                <c:pt idx="127">
                  <c:v>197.01512764479679</c:v>
                </c:pt>
                <c:pt idx="128">
                  <c:v>200.75353319750332</c:v>
                </c:pt>
                <c:pt idx="129">
                  <c:v>187.62329808220946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F-43F0-B9C0-0A4121BFD6D7}"/>
            </c:ext>
          </c:extLst>
        </c:ser>
        <c:ser>
          <c:idx val="2"/>
          <c:order val="1"/>
          <c:tx>
            <c:strRef>
              <c:f>'metals prices'!$E$4</c:f>
              <c:strCache>
                <c:ptCount val="1"/>
                <c:pt idx="0">
                  <c:v>gold </c:v>
                </c:pt>
              </c:strCache>
            </c:strRef>
          </c:tx>
          <c:spPr>
            <a:ln w="31750"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triangle"/>
            <c:size val="5"/>
            <c:spPr>
              <a:solidFill>
                <a:srgbClr val="1F497D">
                  <a:lumMod val="60000"/>
                  <a:lumOff val="40000"/>
                </a:srgbClr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elete val="1"/>
          </c:dLbls>
          <c:cat>
            <c:numRef>
              <c:f>'metals prices'!$B$5:$B$135</c:f>
              <c:numCache>
                <c:formatCode>_(* #\ ##0_);_(* \(#\ ##0\);_(* "-"??_);_(@_)</c:formatCode>
                <c:ptCount val="131"/>
                <c:pt idx="0" formatCode="General">
                  <c:v>2005</c:v>
                </c:pt>
                <c:pt idx="12" formatCode="General">
                  <c:v>2006</c:v>
                </c:pt>
                <c:pt idx="24" formatCode="General">
                  <c:v>2007</c:v>
                </c:pt>
                <c:pt idx="36" formatCode="General">
                  <c:v>2008</c:v>
                </c:pt>
                <c:pt idx="48" formatCode="General">
                  <c:v>2009</c:v>
                </c:pt>
                <c:pt idx="60" formatCode="General">
                  <c:v>2010</c:v>
                </c:pt>
                <c:pt idx="72" formatCode="General">
                  <c:v>2011</c:v>
                </c:pt>
                <c:pt idx="84" formatCode="General">
                  <c:v>2012</c:v>
                </c:pt>
                <c:pt idx="96" formatCode="General">
                  <c:v>2013</c:v>
                </c:pt>
                <c:pt idx="108" formatCode="General">
                  <c:v>2014</c:v>
                </c:pt>
                <c:pt idx="120" formatCode="General">
                  <c:v>2015</c:v>
                </c:pt>
              </c:numCache>
            </c:numRef>
          </c:cat>
          <c:val>
            <c:numRef>
              <c:f>'metals prices'!$E$5:$E$135</c:f>
              <c:numCache>
                <c:formatCode>_(* #\ ##0_);_(* \(#\ ##0\);_(* "-"??_);_(@_)</c:formatCode>
                <c:ptCount val="131"/>
                <c:pt idx="0">
                  <c:v>100</c:v>
                </c:pt>
                <c:pt idx="1">
                  <c:v>99.811387480844047</c:v>
                </c:pt>
                <c:pt idx="2">
                  <c:v>102.37887539785453</c:v>
                </c:pt>
                <c:pt idx="3">
                  <c:v>101.12695980195687</c:v>
                </c:pt>
                <c:pt idx="4">
                  <c:v>99.462454320405527</c:v>
                </c:pt>
                <c:pt idx="5">
                  <c:v>101.53483437463163</c:v>
                </c:pt>
                <c:pt idx="6">
                  <c:v>100.07780266415185</c:v>
                </c:pt>
                <c:pt idx="7">
                  <c:v>103.24885064246141</c:v>
                </c:pt>
                <c:pt idx="8">
                  <c:v>107.51856654485444</c:v>
                </c:pt>
                <c:pt idx="9">
                  <c:v>110.78627843923141</c:v>
                </c:pt>
                <c:pt idx="10">
                  <c:v>112.38241188258871</c:v>
                </c:pt>
                <c:pt idx="11">
                  <c:v>120.18389720617706</c:v>
                </c:pt>
                <c:pt idx="12">
                  <c:v>129.63809972886949</c:v>
                </c:pt>
                <c:pt idx="13">
                  <c:v>130.84993516444655</c:v>
                </c:pt>
                <c:pt idx="14">
                  <c:v>131.34268537074149</c:v>
                </c:pt>
                <c:pt idx="15">
                  <c:v>143.97029352823293</c:v>
                </c:pt>
                <c:pt idx="16">
                  <c:v>159.49781916774725</c:v>
                </c:pt>
                <c:pt idx="17">
                  <c:v>140.55169161853118</c:v>
                </c:pt>
                <c:pt idx="18">
                  <c:v>149.42119533184015</c:v>
                </c:pt>
                <c:pt idx="19">
                  <c:v>149.14299186608514</c:v>
                </c:pt>
                <c:pt idx="20">
                  <c:v>141.03265354237891</c:v>
                </c:pt>
                <c:pt idx="21">
                  <c:v>126.31851939172462</c:v>
                </c:pt>
                <c:pt idx="22">
                  <c:v>148.02074737710717</c:v>
                </c:pt>
                <c:pt idx="23">
                  <c:v>148.48284804903926</c:v>
                </c:pt>
                <c:pt idx="24">
                  <c:v>148.8082046445833</c:v>
                </c:pt>
                <c:pt idx="25">
                  <c:v>156.72521513615467</c:v>
                </c:pt>
                <c:pt idx="26">
                  <c:v>154.40292349404692</c:v>
                </c:pt>
                <c:pt idx="27">
                  <c:v>160.17210892372981</c:v>
                </c:pt>
                <c:pt idx="28">
                  <c:v>157.22268065542852</c:v>
                </c:pt>
                <c:pt idx="29">
                  <c:v>154.54202522692444</c:v>
                </c:pt>
                <c:pt idx="30">
                  <c:v>156.85488624307439</c:v>
                </c:pt>
                <c:pt idx="31">
                  <c:v>156.88082046445834</c:v>
                </c:pt>
                <c:pt idx="32">
                  <c:v>168.01838972061771</c:v>
                </c:pt>
                <c:pt idx="33">
                  <c:v>177.90875869385832</c:v>
                </c:pt>
                <c:pt idx="34">
                  <c:v>213.66261935635978</c:v>
                </c:pt>
                <c:pt idx="35">
                  <c:v>189.36696923258282</c:v>
                </c:pt>
                <c:pt idx="36">
                  <c:v>209.73712130142638</c:v>
                </c:pt>
                <c:pt idx="37">
                  <c:v>217.44665802192623</c:v>
                </c:pt>
                <c:pt idx="38">
                  <c:v>228.32252740775667</c:v>
                </c:pt>
                <c:pt idx="39">
                  <c:v>214.47601084521986</c:v>
                </c:pt>
                <c:pt idx="40">
                  <c:v>209.51550159141811</c:v>
                </c:pt>
                <c:pt idx="41">
                  <c:v>209.71118708004246</c:v>
                </c:pt>
                <c:pt idx="42">
                  <c:v>221.56548390899448</c:v>
                </c:pt>
                <c:pt idx="43">
                  <c:v>197.81209477779089</c:v>
                </c:pt>
                <c:pt idx="44">
                  <c:v>195.66898502888128</c:v>
                </c:pt>
                <c:pt idx="45">
                  <c:v>190.17328775197456</c:v>
                </c:pt>
                <c:pt idx="46">
                  <c:v>179.38465165625371</c:v>
                </c:pt>
                <c:pt idx="47">
                  <c:v>192.40598844748322</c:v>
                </c:pt>
                <c:pt idx="48">
                  <c:v>202.44960509253804</c:v>
                </c:pt>
                <c:pt idx="49">
                  <c:v>222.36472945891785</c:v>
                </c:pt>
                <c:pt idx="50">
                  <c:v>217.91111635034775</c:v>
                </c:pt>
                <c:pt idx="51">
                  <c:v>209.87858069079337</c:v>
                </c:pt>
                <c:pt idx="52">
                  <c:v>218.46988093834727</c:v>
                </c:pt>
                <c:pt idx="53">
                  <c:v>222.95650123776966</c:v>
                </c:pt>
                <c:pt idx="54">
                  <c:v>220.25934221383946</c:v>
                </c:pt>
                <c:pt idx="55">
                  <c:v>223.82647648237653</c:v>
                </c:pt>
                <c:pt idx="56">
                  <c:v>234.96168808204646</c:v>
                </c:pt>
                <c:pt idx="57">
                  <c:v>245.94129435341273</c:v>
                </c:pt>
                <c:pt idx="58">
                  <c:v>265.71731698691502</c:v>
                </c:pt>
                <c:pt idx="59">
                  <c:v>267.52799717081223</c:v>
                </c:pt>
                <c:pt idx="60">
                  <c:v>263.57656489449488</c:v>
                </c:pt>
                <c:pt idx="61">
                  <c:v>258.2600495107863</c:v>
                </c:pt>
                <c:pt idx="62">
                  <c:v>262.4873275963692</c:v>
                </c:pt>
                <c:pt idx="63">
                  <c:v>270.82164328657319</c:v>
                </c:pt>
                <c:pt idx="64">
                  <c:v>284.19898620770959</c:v>
                </c:pt>
                <c:pt idx="65">
                  <c:v>290.68018389720623</c:v>
                </c:pt>
                <c:pt idx="66">
                  <c:v>281.26134622185549</c:v>
                </c:pt>
                <c:pt idx="67">
                  <c:v>286.64623364375814</c:v>
                </c:pt>
                <c:pt idx="68">
                  <c:v>299.6817163739243</c:v>
                </c:pt>
                <c:pt idx="69">
                  <c:v>316.40221619710013</c:v>
                </c:pt>
                <c:pt idx="70">
                  <c:v>322.97300483319583</c:v>
                </c:pt>
                <c:pt idx="71">
                  <c:v>327.84392314039843</c:v>
                </c:pt>
                <c:pt idx="72">
                  <c:v>319.79252622892847</c:v>
                </c:pt>
                <c:pt idx="73">
                  <c:v>323.64022161971002</c:v>
                </c:pt>
                <c:pt idx="74">
                  <c:v>335.73264175409645</c:v>
                </c:pt>
                <c:pt idx="75">
                  <c:v>347.47377107155489</c:v>
                </c:pt>
                <c:pt idx="76">
                  <c:v>356.10986679240841</c:v>
                </c:pt>
                <c:pt idx="77">
                  <c:v>360.40551691618538</c:v>
                </c:pt>
                <c:pt idx="78">
                  <c:v>370.7674171873158</c:v>
                </c:pt>
                <c:pt idx="79">
                  <c:v>413.95968407403041</c:v>
                </c:pt>
                <c:pt idx="80">
                  <c:v>417.69656960980785</c:v>
                </c:pt>
                <c:pt idx="81">
                  <c:v>392.59931627961811</c:v>
                </c:pt>
                <c:pt idx="82">
                  <c:v>409.99174820228694</c:v>
                </c:pt>
                <c:pt idx="83">
                  <c:v>389.55793940822826</c:v>
                </c:pt>
                <c:pt idx="84">
                  <c:v>390.45620653070847</c:v>
                </c:pt>
                <c:pt idx="85">
                  <c:v>410.84993516444655</c:v>
                </c:pt>
                <c:pt idx="86">
                  <c:v>394.61747023458685</c:v>
                </c:pt>
                <c:pt idx="87">
                  <c:v>389.02982435459154</c:v>
                </c:pt>
                <c:pt idx="88">
                  <c:v>373.80643640221621</c:v>
                </c:pt>
                <c:pt idx="89">
                  <c:v>376.44701167039966</c:v>
                </c:pt>
                <c:pt idx="90">
                  <c:v>375.78922550984328</c:v>
                </c:pt>
                <c:pt idx="91">
                  <c:v>383.36201815395498</c:v>
                </c:pt>
                <c:pt idx="92">
                  <c:v>411.28138630201585</c:v>
                </c:pt>
                <c:pt idx="93">
                  <c:v>411.90616527171989</c:v>
                </c:pt>
                <c:pt idx="94">
                  <c:v>405.78568902510909</c:v>
                </c:pt>
                <c:pt idx="95">
                  <c:v>398.0973712130143</c:v>
                </c:pt>
                <c:pt idx="96">
                  <c:v>393.9526111045621</c:v>
                </c:pt>
                <c:pt idx="97">
                  <c:v>383.72981256630908</c:v>
                </c:pt>
                <c:pt idx="98">
                  <c:v>375.54167157845103</c:v>
                </c:pt>
                <c:pt idx="99">
                  <c:v>350.13084993516441</c:v>
                </c:pt>
                <c:pt idx="100">
                  <c:v>333.254744783685</c:v>
                </c:pt>
                <c:pt idx="101">
                  <c:v>316.48237651774139</c:v>
                </c:pt>
                <c:pt idx="102">
                  <c:v>303.36437581044441</c:v>
                </c:pt>
                <c:pt idx="103">
                  <c:v>317.59990569374042</c:v>
                </c:pt>
                <c:pt idx="104">
                  <c:v>318.00070729694687</c:v>
                </c:pt>
                <c:pt idx="105">
                  <c:v>310.31003182836264</c:v>
                </c:pt>
                <c:pt idx="106">
                  <c:v>300.79453023694447</c:v>
                </c:pt>
                <c:pt idx="107">
                  <c:v>288.90722621714019</c:v>
                </c:pt>
                <c:pt idx="108">
                  <c:v>293.29246728751622</c:v>
                </c:pt>
                <c:pt idx="109">
                  <c:v>306.72403630790996</c:v>
                </c:pt>
                <c:pt idx="110">
                  <c:v>314.98526464694095</c:v>
                </c:pt>
                <c:pt idx="111">
                  <c:v>306.25957797948843</c:v>
                </c:pt>
                <c:pt idx="112">
                  <c:v>303.55534598608983</c:v>
                </c:pt>
                <c:pt idx="113">
                  <c:v>301.56784156548389</c:v>
                </c:pt>
                <c:pt idx="114">
                  <c:v>309.08169279735944</c:v>
                </c:pt>
                <c:pt idx="115">
                  <c:v>305.54992337616409</c:v>
                </c:pt>
                <c:pt idx="116">
                  <c:v>291.90852292820944</c:v>
                </c:pt>
                <c:pt idx="117">
                  <c:v>288.22114817871039</c:v>
                </c:pt>
                <c:pt idx="118">
                  <c:v>277.33113285394319</c:v>
                </c:pt>
                <c:pt idx="119">
                  <c:v>283.45868207002241</c:v>
                </c:pt>
                <c:pt idx="120">
                  <c:v>295.14322763173408</c:v>
                </c:pt>
                <c:pt idx="121">
                  <c:v>289.32924672875163</c:v>
                </c:pt>
                <c:pt idx="122">
                  <c:v>277.88046681598496</c:v>
                </c:pt>
                <c:pt idx="123">
                  <c:v>282.42602852764355</c:v>
                </c:pt>
                <c:pt idx="124">
                  <c:v>277.26040315925974</c:v>
                </c:pt>
                <c:pt idx="125">
                  <c:v>282.9187787339385</c:v>
                </c:pt>
                <c:pt idx="126">
                  <c:v>275.3742779677001</c:v>
                </c:pt>
                <c:pt idx="127">
                  <c:v>257.43251208298955</c:v>
                </c:pt>
                <c:pt idx="128">
                  <c:v>269.31510078981489</c:v>
                </c:pt>
                <c:pt idx="129">
                  <c:v>263.82176116939763</c:v>
                </c:pt>
                <c:pt idx="130">
                  <c:v>252.38712719556764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F-43F0-B9C0-0A4121BFD6D7}"/>
            </c:ext>
          </c:extLst>
        </c:ser>
        <c:ser>
          <c:idx val="3"/>
          <c:order val="2"/>
          <c:tx>
            <c:strRef>
              <c:f>'metals prices'!$F$4</c:f>
              <c:strCache>
                <c:ptCount val="1"/>
                <c:pt idx="0">
                  <c:v>platinum</c:v>
                </c:pt>
              </c:strCache>
            </c:strRef>
          </c:tx>
          <c:spPr>
            <a:ln>
              <a:solidFill>
                <a:srgbClr val="4F81BD">
                  <a:lumMod val="75000"/>
                </a:srgbClr>
              </a:solidFill>
            </a:ln>
          </c:spPr>
          <c:marker>
            <c:symbol val="none"/>
          </c:marker>
          <c:dLbls>
            <c:delete val="1"/>
          </c:dLbls>
          <c:cat>
            <c:numRef>
              <c:f>'metals prices'!$B$5:$B$135</c:f>
              <c:numCache>
                <c:formatCode>_(* #\ ##0_);_(* \(#\ ##0\);_(* "-"??_);_(@_)</c:formatCode>
                <c:ptCount val="131"/>
                <c:pt idx="0" formatCode="General">
                  <c:v>2005</c:v>
                </c:pt>
                <c:pt idx="12" formatCode="General">
                  <c:v>2006</c:v>
                </c:pt>
                <c:pt idx="24" formatCode="General">
                  <c:v>2007</c:v>
                </c:pt>
                <c:pt idx="36" formatCode="General">
                  <c:v>2008</c:v>
                </c:pt>
                <c:pt idx="48" formatCode="General">
                  <c:v>2009</c:v>
                </c:pt>
                <c:pt idx="60" formatCode="General">
                  <c:v>2010</c:v>
                </c:pt>
                <c:pt idx="72" formatCode="General">
                  <c:v>2011</c:v>
                </c:pt>
                <c:pt idx="84" formatCode="General">
                  <c:v>2012</c:v>
                </c:pt>
                <c:pt idx="96" formatCode="General">
                  <c:v>2013</c:v>
                </c:pt>
                <c:pt idx="108" formatCode="General">
                  <c:v>2014</c:v>
                </c:pt>
                <c:pt idx="120" formatCode="General">
                  <c:v>2015</c:v>
                </c:pt>
              </c:numCache>
            </c:numRef>
          </c:cat>
          <c:val>
            <c:numRef>
              <c:f>'metals prices'!$F$5:$F$135</c:f>
              <c:numCache>
                <c:formatCode>_(* #\ ##0_);_(* \(#\ ##0\);_(* "-"??_);_(@_)</c:formatCode>
                <c:ptCount val="131"/>
                <c:pt idx="0">
                  <c:v>100</c:v>
                </c:pt>
                <c:pt idx="1">
                  <c:v>100.62166755919813</c:v>
                </c:pt>
                <c:pt idx="2">
                  <c:v>100.9779040257049</c:v>
                </c:pt>
                <c:pt idx="3">
                  <c:v>100.64844350275908</c:v>
                </c:pt>
                <c:pt idx="4">
                  <c:v>100.85799436541014</c:v>
                </c:pt>
                <c:pt idx="5">
                  <c:v>102.45290926447646</c:v>
                </c:pt>
                <c:pt idx="6">
                  <c:v>101.71366038790192</c:v>
                </c:pt>
                <c:pt idx="7">
                  <c:v>104.56355211995623</c:v>
                </c:pt>
                <c:pt idx="8">
                  <c:v>106.47977834175417</c:v>
                </c:pt>
                <c:pt idx="9">
                  <c:v>108.38436284896041</c:v>
                </c:pt>
                <c:pt idx="10">
                  <c:v>112.0678013457822</c:v>
                </c:pt>
                <c:pt idx="11">
                  <c:v>113.95957996693753</c:v>
                </c:pt>
                <c:pt idx="12">
                  <c:v>120.03771915527717</c:v>
                </c:pt>
                <c:pt idx="13">
                  <c:v>121.27756175929592</c:v>
                </c:pt>
                <c:pt idx="14">
                  <c:v>121.25078581573494</c:v>
                </c:pt>
                <c:pt idx="15">
                  <c:v>128.22068034180074</c:v>
                </c:pt>
                <c:pt idx="16">
                  <c:v>147.16291415399658</c:v>
                </c:pt>
                <c:pt idx="17">
                  <c:v>138.5422244988242</c:v>
                </c:pt>
                <c:pt idx="18">
                  <c:v>143.06270227479104</c:v>
                </c:pt>
                <c:pt idx="19">
                  <c:v>143.65875806188734</c:v>
                </c:pt>
                <c:pt idx="20">
                  <c:v>137.7913339076579</c:v>
                </c:pt>
                <c:pt idx="21">
                  <c:v>126.19618617429975</c:v>
                </c:pt>
                <c:pt idx="22">
                  <c:v>137.7238119630259</c:v>
                </c:pt>
                <c:pt idx="23">
                  <c:v>130.54203823139071</c:v>
                </c:pt>
                <c:pt idx="24">
                  <c:v>133.69461454282987</c:v>
                </c:pt>
                <c:pt idx="25">
                  <c:v>140.23027311462431</c:v>
                </c:pt>
                <c:pt idx="26">
                  <c:v>141.89154578686347</c:v>
                </c:pt>
                <c:pt idx="27">
                  <c:v>148.805560082889</c:v>
                </c:pt>
                <c:pt idx="28">
                  <c:v>151.49712449649584</c:v>
                </c:pt>
                <c:pt idx="29">
                  <c:v>149.74038976460454</c:v>
                </c:pt>
                <c:pt idx="30">
                  <c:v>151.70434701622852</c:v>
                </c:pt>
                <c:pt idx="31">
                  <c:v>147.33404735849496</c:v>
                </c:pt>
                <c:pt idx="32">
                  <c:v>152.23288085869285</c:v>
                </c:pt>
                <c:pt idx="33">
                  <c:v>164.25993620340404</c:v>
                </c:pt>
                <c:pt idx="34">
                  <c:v>168.65701180469858</c:v>
                </c:pt>
                <c:pt idx="35">
                  <c:v>172.87247665836225</c:v>
                </c:pt>
                <c:pt idx="36">
                  <c:v>184.61081748119864</c:v>
                </c:pt>
                <c:pt idx="37">
                  <c:v>232.79587417634869</c:v>
                </c:pt>
                <c:pt idx="38">
                  <c:v>238.24419660527602</c:v>
                </c:pt>
                <c:pt idx="39">
                  <c:v>231.47221122726953</c:v>
                </c:pt>
                <c:pt idx="40">
                  <c:v>238.4956576404573</c:v>
                </c:pt>
                <c:pt idx="41">
                  <c:v>237.28608349437704</c:v>
                </c:pt>
                <c:pt idx="42">
                  <c:v>221.70830519918977</c:v>
                </c:pt>
                <c:pt idx="43">
                  <c:v>173.28342918345015</c:v>
                </c:pt>
                <c:pt idx="44">
                  <c:v>142.39912454306273</c:v>
                </c:pt>
                <c:pt idx="45">
                  <c:v>106.23879484970547</c:v>
                </c:pt>
                <c:pt idx="46">
                  <c:v>97.825327714265754</c:v>
                </c:pt>
                <c:pt idx="47">
                  <c:v>97.189690097557573</c:v>
                </c:pt>
                <c:pt idx="48">
                  <c:v>110.56834850636801</c:v>
                </c:pt>
                <c:pt idx="49">
                  <c:v>120.57323802649655</c:v>
                </c:pt>
                <c:pt idx="50">
                  <c:v>125.86788982281311</c:v>
                </c:pt>
                <c:pt idx="51">
                  <c:v>135.33493212880393</c:v>
                </c:pt>
                <c:pt idx="52">
                  <c:v>131.59444923048264</c:v>
                </c:pt>
                <c:pt idx="53">
                  <c:v>141.7797853267829</c:v>
                </c:pt>
                <c:pt idx="54">
                  <c:v>135.30699201378377</c:v>
                </c:pt>
                <c:pt idx="55">
                  <c:v>144.89277980861019</c:v>
                </c:pt>
                <c:pt idx="56">
                  <c:v>150.02677594356098</c:v>
                </c:pt>
                <c:pt idx="57">
                  <c:v>155.1572795641342</c:v>
                </c:pt>
                <c:pt idx="58">
                  <c:v>163.04454120002794</c:v>
                </c:pt>
                <c:pt idx="59">
                  <c:v>167.91077789936901</c:v>
                </c:pt>
                <c:pt idx="60">
                  <c:v>181.93089478218351</c:v>
                </c:pt>
                <c:pt idx="61">
                  <c:v>176.99480779529208</c:v>
                </c:pt>
                <c:pt idx="62">
                  <c:v>186.20107569442828</c:v>
                </c:pt>
                <c:pt idx="63">
                  <c:v>199.71943467833941</c:v>
                </c:pt>
                <c:pt idx="64">
                  <c:v>188.89613262241264</c:v>
                </c:pt>
                <c:pt idx="65">
                  <c:v>180.82260355305129</c:v>
                </c:pt>
                <c:pt idx="66">
                  <c:v>177.60483363989849</c:v>
                </c:pt>
                <c:pt idx="67">
                  <c:v>179.41046357307502</c:v>
                </c:pt>
                <c:pt idx="68">
                  <c:v>185.30699201378377</c:v>
                </c:pt>
                <c:pt idx="69">
                  <c:v>196.59247013900207</c:v>
                </c:pt>
                <c:pt idx="70">
                  <c:v>197.06745209434445</c:v>
                </c:pt>
                <c:pt idx="71">
                  <c:v>198.8102167687257</c:v>
                </c:pt>
                <c:pt idx="72">
                  <c:v>208.03161889683111</c:v>
                </c:pt>
                <c:pt idx="73">
                  <c:v>212.56606673030808</c:v>
                </c:pt>
                <c:pt idx="74">
                  <c:v>206.07813918833969</c:v>
                </c:pt>
                <c:pt idx="75">
                  <c:v>208.88495657640456</c:v>
                </c:pt>
                <c:pt idx="76">
                  <c:v>207.70565088826282</c:v>
                </c:pt>
                <c:pt idx="77">
                  <c:v>205.88372255465782</c:v>
                </c:pt>
                <c:pt idx="78">
                  <c:v>204.86623669934104</c:v>
                </c:pt>
                <c:pt idx="79">
                  <c:v>210.04330717828122</c:v>
                </c:pt>
                <c:pt idx="80">
                  <c:v>203.50997694940509</c:v>
                </c:pt>
                <c:pt idx="81">
                  <c:v>178.72243824070409</c:v>
                </c:pt>
                <c:pt idx="82">
                  <c:v>185.915853686931</c:v>
                </c:pt>
                <c:pt idx="83">
                  <c:v>170.77696803185174</c:v>
                </c:pt>
                <c:pt idx="84">
                  <c:v>175.35216186639968</c:v>
                </c:pt>
                <c:pt idx="85">
                  <c:v>192.99168781578152</c:v>
                </c:pt>
                <c:pt idx="86">
                  <c:v>192.71810752287598</c:v>
                </c:pt>
                <c:pt idx="87">
                  <c:v>184.53980302218912</c:v>
                </c:pt>
                <c:pt idx="88">
                  <c:v>170.90037020652403</c:v>
                </c:pt>
                <c:pt idx="89">
                  <c:v>168.54175883024052</c:v>
                </c:pt>
                <c:pt idx="90">
                  <c:v>165.98989499173439</c:v>
                </c:pt>
                <c:pt idx="91">
                  <c:v>168.740832149759</c:v>
                </c:pt>
                <c:pt idx="92">
                  <c:v>189.02069896854411</c:v>
                </c:pt>
                <c:pt idx="93">
                  <c:v>190.43865980581617</c:v>
                </c:pt>
                <c:pt idx="94">
                  <c:v>183.51533213811729</c:v>
                </c:pt>
                <c:pt idx="95">
                  <c:v>185.25344012666184</c:v>
                </c:pt>
                <c:pt idx="96">
                  <c:v>191.38745954504179</c:v>
                </c:pt>
                <c:pt idx="97">
                  <c:v>194.94633169573214</c:v>
                </c:pt>
                <c:pt idx="98">
                  <c:v>195.9649817225081</c:v>
                </c:pt>
                <c:pt idx="99">
                  <c:v>173.35910032829634</c:v>
                </c:pt>
                <c:pt idx="100">
                  <c:v>171.70364851335304</c:v>
                </c:pt>
                <c:pt idx="101">
                  <c:v>166.50213043377028</c:v>
                </c:pt>
                <c:pt idx="102">
                  <c:v>163.15630166010851</c:v>
                </c:pt>
                <c:pt idx="103">
                  <c:v>173.93885771496426</c:v>
                </c:pt>
                <c:pt idx="104">
                  <c:v>169.60348320100582</c:v>
                </c:pt>
                <c:pt idx="105">
                  <c:v>164.42292020768818</c:v>
                </c:pt>
                <c:pt idx="106">
                  <c:v>165.32398891708772</c:v>
                </c:pt>
                <c:pt idx="107">
                  <c:v>158.17830450068686</c:v>
                </c:pt>
                <c:pt idx="108">
                  <c:v>165.68255372651285</c:v>
                </c:pt>
                <c:pt idx="109">
                  <c:v>164.20638431628208</c:v>
                </c:pt>
                <c:pt idx="110">
                  <c:v>168.99345735639943</c:v>
                </c:pt>
                <c:pt idx="111">
                  <c:v>166.65114438054437</c:v>
                </c:pt>
                <c:pt idx="112">
                  <c:v>169.55342382826143</c:v>
                </c:pt>
                <c:pt idx="113">
                  <c:v>169.12617290274511</c:v>
                </c:pt>
                <c:pt idx="114">
                  <c:v>173.77005285338424</c:v>
                </c:pt>
                <c:pt idx="115">
                  <c:v>168.5545647162914</c:v>
                </c:pt>
                <c:pt idx="116">
                  <c:v>158.60206291182564</c:v>
                </c:pt>
                <c:pt idx="117">
                  <c:v>146.65766374071575</c:v>
                </c:pt>
                <c:pt idx="118">
                  <c:v>140.73086684206848</c:v>
                </c:pt>
                <c:pt idx="119">
                  <c:v>141.71692006798759</c:v>
                </c:pt>
                <c:pt idx="120">
                  <c:v>144.7623926051829</c:v>
                </c:pt>
                <c:pt idx="121">
                  <c:v>139.42117395049942</c:v>
                </c:pt>
                <c:pt idx="122">
                  <c:v>132.55721902721834</c:v>
                </c:pt>
                <c:pt idx="123">
                  <c:v>133.89135951943001</c:v>
                </c:pt>
                <c:pt idx="124">
                  <c:v>131.20212344874153</c:v>
                </c:pt>
                <c:pt idx="125">
                  <c:v>129.10661482223102</c:v>
                </c:pt>
                <c:pt idx="126">
                  <c:v>125.96335188246526</c:v>
                </c:pt>
                <c:pt idx="127">
                  <c:v>113.04104868565041</c:v>
                </c:pt>
                <c:pt idx="128">
                  <c:v>116.99923164683695</c:v>
                </c:pt>
                <c:pt idx="129">
                  <c:v>106.17243707653263</c:v>
                </c:pt>
                <c:pt idx="130">
                  <c:v>99.885911197001093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F-43F0-B9C0-0A4121BFD6D7}"/>
            </c:ext>
          </c:extLst>
        </c:ser>
        <c:ser>
          <c:idx val="1"/>
          <c:order val="3"/>
          <c:tx>
            <c:strRef>
              <c:f>'metals prices'!$D$4</c:f>
              <c:strCache>
                <c:ptCount val="1"/>
                <c:pt idx="0">
                  <c:v>coal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dLbls>
            <c:delete val="1"/>
          </c:dLbls>
          <c:cat>
            <c:numRef>
              <c:f>'metals prices'!$B$5:$B$135</c:f>
              <c:numCache>
                <c:formatCode>_(* #\ ##0_);_(* \(#\ ##0\);_(* "-"??_);_(@_)</c:formatCode>
                <c:ptCount val="131"/>
                <c:pt idx="0" formatCode="General">
                  <c:v>2005</c:v>
                </c:pt>
                <c:pt idx="12" formatCode="General">
                  <c:v>2006</c:v>
                </c:pt>
                <c:pt idx="24" formatCode="General">
                  <c:v>2007</c:v>
                </c:pt>
                <c:pt idx="36" formatCode="General">
                  <c:v>2008</c:v>
                </c:pt>
                <c:pt idx="48" formatCode="General">
                  <c:v>2009</c:v>
                </c:pt>
                <c:pt idx="60" formatCode="General">
                  <c:v>2010</c:v>
                </c:pt>
                <c:pt idx="72" formatCode="General">
                  <c:v>2011</c:v>
                </c:pt>
                <c:pt idx="84" formatCode="General">
                  <c:v>2012</c:v>
                </c:pt>
                <c:pt idx="96" formatCode="General">
                  <c:v>2013</c:v>
                </c:pt>
                <c:pt idx="108" formatCode="General">
                  <c:v>2014</c:v>
                </c:pt>
                <c:pt idx="120" formatCode="General">
                  <c:v>2015</c:v>
                </c:pt>
              </c:numCache>
            </c:numRef>
          </c:cat>
          <c:val>
            <c:numRef>
              <c:f>'metals prices'!$D$5:$D$135</c:f>
              <c:numCache>
                <c:formatCode>_(* #\ ##0_);_(* \(#\ ##0\);_(* "-"??_);_(@_)</c:formatCode>
                <c:ptCount val="131"/>
                <c:pt idx="0">
                  <c:v>100</c:v>
                </c:pt>
                <c:pt idx="1">
                  <c:v>94.066358752002884</c:v>
                </c:pt>
                <c:pt idx="2">
                  <c:v>96.003393345272841</c:v>
                </c:pt>
                <c:pt idx="3">
                  <c:v>96.616080686209799</c:v>
                </c:pt>
                <c:pt idx="4">
                  <c:v>96.733905174851543</c:v>
                </c:pt>
                <c:pt idx="5">
                  <c:v>96.144782731642835</c:v>
                </c:pt>
                <c:pt idx="6">
                  <c:v>95.956263549816171</c:v>
                </c:pt>
                <c:pt idx="7">
                  <c:v>92.610048072391365</c:v>
                </c:pt>
                <c:pt idx="8">
                  <c:v>85.304929776604794</c:v>
                </c:pt>
                <c:pt idx="9">
                  <c:v>80.042102617274551</c:v>
                </c:pt>
                <c:pt idx="10">
                  <c:v>71.755113582807013</c:v>
                </c:pt>
                <c:pt idx="11">
                  <c:v>72.061457253275591</c:v>
                </c:pt>
                <c:pt idx="12">
                  <c:v>81.416721651427949</c:v>
                </c:pt>
                <c:pt idx="13">
                  <c:v>89.923649731360186</c:v>
                </c:pt>
                <c:pt idx="14">
                  <c:v>93.78829295880864</c:v>
                </c:pt>
                <c:pt idx="15">
                  <c:v>99.679517390894446</c:v>
                </c:pt>
                <c:pt idx="16">
                  <c:v>99.161089640870983</c:v>
                </c:pt>
                <c:pt idx="17">
                  <c:v>98.736921481760675</c:v>
                </c:pt>
                <c:pt idx="18">
                  <c:v>99.443868413611142</c:v>
                </c:pt>
                <c:pt idx="19">
                  <c:v>96.026958243001246</c:v>
                </c:pt>
                <c:pt idx="20">
                  <c:v>88.792534640399595</c:v>
                </c:pt>
                <c:pt idx="21">
                  <c:v>83.042699594683768</c:v>
                </c:pt>
                <c:pt idx="22">
                  <c:v>86.718823640305374</c:v>
                </c:pt>
                <c:pt idx="23">
                  <c:v>93.788292958808455</c:v>
                </c:pt>
                <c:pt idx="24">
                  <c:v>96.686775379394874</c:v>
                </c:pt>
                <c:pt idx="25">
                  <c:v>99.726647186351286</c:v>
                </c:pt>
                <c:pt idx="26">
                  <c:v>104.40192289565462</c:v>
                </c:pt>
                <c:pt idx="27">
                  <c:v>105.7969648411725</c:v>
                </c:pt>
                <c:pt idx="28">
                  <c:v>105.57074182298042</c:v>
                </c:pt>
                <c:pt idx="29">
                  <c:v>116.12781600527849</c:v>
                </c:pt>
                <c:pt idx="30">
                  <c:v>126.89226128758607</c:v>
                </c:pt>
                <c:pt idx="31">
                  <c:v>130.73805259685162</c:v>
                </c:pt>
                <c:pt idx="32">
                  <c:v>129.02252804222817</c:v>
                </c:pt>
                <c:pt idx="33">
                  <c:v>141.03119992459219</c:v>
                </c:pt>
                <c:pt idx="34">
                  <c:v>159.48722782543126</c:v>
                </c:pt>
                <c:pt idx="35">
                  <c:v>171.5524554623432</c:v>
                </c:pt>
                <c:pt idx="36">
                  <c:v>172.9663493260438</c:v>
                </c:pt>
                <c:pt idx="37">
                  <c:v>248.84532001131024</c:v>
                </c:pt>
                <c:pt idx="38">
                  <c:v>222.92393251013354</c:v>
                </c:pt>
                <c:pt idx="39">
                  <c:v>231.87859364690294</c:v>
                </c:pt>
                <c:pt idx="40">
                  <c:v>251.10755019323256</c:v>
                </c:pt>
                <c:pt idx="41">
                  <c:v>301.15939296823387</c:v>
                </c:pt>
                <c:pt idx="42">
                  <c:v>339.33452728815166</c:v>
                </c:pt>
                <c:pt idx="43">
                  <c:v>298.61438401357378</c:v>
                </c:pt>
                <c:pt idx="44">
                  <c:v>282.77877274012667</c:v>
                </c:pt>
                <c:pt idx="45">
                  <c:v>203.60071637289136</c:v>
                </c:pt>
                <c:pt idx="46">
                  <c:v>173.90894523517755</c:v>
                </c:pt>
                <c:pt idx="47">
                  <c:v>148.27033650673957</c:v>
                </c:pt>
                <c:pt idx="48">
                  <c:v>149.68423037044016</c:v>
                </c:pt>
                <c:pt idx="49">
                  <c:v>142.10575926100472</c:v>
                </c:pt>
                <c:pt idx="50">
                  <c:v>114.99670091431807</c:v>
                </c:pt>
                <c:pt idx="51">
                  <c:v>119.82279196908279</c:v>
                </c:pt>
                <c:pt idx="52">
                  <c:v>121.59487227825434</c:v>
                </c:pt>
                <c:pt idx="53">
                  <c:v>134.56499198793466</c:v>
                </c:pt>
                <c:pt idx="54">
                  <c:v>139.12715618814212</c:v>
                </c:pt>
                <c:pt idx="55">
                  <c:v>136.67640682439426</c:v>
                </c:pt>
                <c:pt idx="56">
                  <c:v>127.51437458761427</c:v>
                </c:pt>
                <c:pt idx="57">
                  <c:v>133.98058252427182</c:v>
                </c:pt>
                <c:pt idx="58">
                  <c:v>148.55311527947956</c:v>
                </c:pt>
                <c:pt idx="59">
                  <c:v>156.65944009802993</c:v>
                </c:pt>
                <c:pt idx="60">
                  <c:v>182.8636063719475</c:v>
                </c:pt>
                <c:pt idx="61">
                  <c:v>177.5662173626163</c:v>
                </c:pt>
                <c:pt idx="62">
                  <c:v>177.91497784899531</c:v>
                </c:pt>
                <c:pt idx="63">
                  <c:v>188.80196059949014</c:v>
                </c:pt>
                <c:pt idx="64">
                  <c:v>188.76425676312581</c:v>
                </c:pt>
                <c:pt idx="65">
                  <c:v>185.10227165614117</c:v>
                </c:pt>
                <c:pt idx="66">
                  <c:v>180.94071071731491</c:v>
                </c:pt>
                <c:pt idx="67">
                  <c:v>169.25252144405675</c:v>
                </c:pt>
                <c:pt idx="68">
                  <c:v>178.90470355358573</c:v>
                </c:pt>
                <c:pt idx="69">
                  <c:v>183.71194269016812</c:v>
                </c:pt>
                <c:pt idx="70">
                  <c:v>202.01715524554663</c:v>
                </c:pt>
                <c:pt idx="71">
                  <c:v>222.99934018286399</c:v>
                </c:pt>
                <c:pt idx="72">
                  <c:v>249.75021208407918</c:v>
                </c:pt>
                <c:pt idx="73">
                  <c:v>241.98322179281658</c:v>
                </c:pt>
                <c:pt idx="74">
                  <c:v>237.77924403808123</c:v>
                </c:pt>
                <c:pt idx="75">
                  <c:v>230.93599773776972</c:v>
                </c:pt>
                <c:pt idx="76">
                  <c:v>224.56404939202477</c:v>
                </c:pt>
                <c:pt idx="77">
                  <c:v>226.39268545574475</c:v>
                </c:pt>
                <c:pt idx="78">
                  <c:v>227.63691205580153</c:v>
                </c:pt>
                <c:pt idx="79">
                  <c:v>226.46809312847523</c:v>
                </c:pt>
                <c:pt idx="80">
                  <c:v>232.04826091054778</c:v>
                </c:pt>
                <c:pt idx="81">
                  <c:v>225.0730511829575</c:v>
                </c:pt>
                <c:pt idx="82">
                  <c:v>214.49712508247728</c:v>
                </c:pt>
                <c:pt idx="83">
                  <c:v>210.31199924592241</c:v>
                </c:pt>
                <c:pt idx="84">
                  <c:v>219.54943915543322</c:v>
                </c:pt>
                <c:pt idx="85">
                  <c:v>220.60514657366298</c:v>
                </c:pt>
                <c:pt idx="86">
                  <c:v>202.5827127910259</c:v>
                </c:pt>
                <c:pt idx="87">
                  <c:v>195.28702045433161</c:v>
                </c:pt>
                <c:pt idx="88">
                  <c:v>180.65793194457527</c:v>
                </c:pt>
                <c:pt idx="89">
                  <c:v>164.36987463474392</c:v>
                </c:pt>
                <c:pt idx="90">
                  <c:v>166.3493260439248</c:v>
                </c:pt>
                <c:pt idx="91">
                  <c:v>171.5524554623432</c:v>
                </c:pt>
                <c:pt idx="92">
                  <c:v>167.70666415307747</c:v>
                </c:pt>
                <c:pt idx="93">
                  <c:v>154.30295032519555</c:v>
                </c:pt>
                <c:pt idx="94">
                  <c:v>161.91912527099626</c:v>
                </c:pt>
                <c:pt idx="95">
                  <c:v>175.09661608068609</c:v>
                </c:pt>
                <c:pt idx="96">
                  <c:v>174.88924498067658</c:v>
                </c:pt>
                <c:pt idx="97">
                  <c:v>178.98011122631794</c:v>
                </c:pt>
                <c:pt idx="98">
                  <c:v>171.51475162597779</c:v>
                </c:pt>
                <c:pt idx="99">
                  <c:v>165.44443397115643</c:v>
                </c:pt>
                <c:pt idx="100">
                  <c:v>165.35017438024309</c:v>
                </c:pt>
                <c:pt idx="101">
                  <c:v>156.00776597607137</c:v>
                </c:pt>
                <c:pt idx="102">
                  <c:v>145.64843214031643</c:v>
                </c:pt>
                <c:pt idx="103">
                  <c:v>145.08436233386729</c:v>
                </c:pt>
                <c:pt idx="104">
                  <c:v>146.31444999528696</c:v>
                </c:pt>
                <c:pt idx="105">
                  <c:v>149.70779526816841</c:v>
                </c:pt>
                <c:pt idx="106">
                  <c:v>155.05702705250252</c:v>
                </c:pt>
                <c:pt idx="107">
                  <c:v>158.99236497313584</c:v>
                </c:pt>
                <c:pt idx="108">
                  <c:v>153.85050428881129</c:v>
                </c:pt>
                <c:pt idx="109">
                  <c:v>143.82128381562814</c:v>
                </c:pt>
                <c:pt idx="110">
                  <c:v>138.25996795173896</c:v>
                </c:pt>
                <c:pt idx="111">
                  <c:v>137.27966820623996</c:v>
                </c:pt>
                <c:pt idx="112">
                  <c:v>138.91978508813258</c:v>
                </c:pt>
                <c:pt idx="113">
                  <c:v>134.75351116976148</c:v>
                </c:pt>
                <c:pt idx="114">
                  <c:v>129.60693750589118</c:v>
                </c:pt>
                <c:pt idx="115">
                  <c:v>129.96512395136196</c:v>
                </c:pt>
                <c:pt idx="116">
                  <c:v>124.30954849655946</c:v>
                </c:pt>
                <c:pt idx="117">
                  <c:v>120.10557074182296</c:v>
                </c:pt>
                <c:pt idx="118">
                  <c:v>117.91874823263254</c:v>
                </c:pt>
                <c:pt idx="119">
                  <c:v>117.71137713262318</c:v>
                </c:pt>
                <c:pt idx="120">
                  <c:v>117.07041191441228</c:v>
                </c:pt>
                <c:pt idx="121">
                  <c:v>115.75077764162501</c:v>
                </c:pt>
                <c:pt idx="122">
                  <c:v>113.32830615515128</c:v>
                </c:pt>
                <c:pt idx="123">
                  <c:v>108.99101840755148</c:v>
                </c:pt>
                <c:pt idx="124">
                  <c:v>113.86062479225669</c:v>
                </c:pt>
                <c:pt idx="125">
                  <c:v>110.92640039760408</c:v>
                </c:pt>
                <c:pt idx="126">
                  <c:v>111.4722118627743</c:v>
                </c:pt>
                <c:pt idx="127">
                  <c:v>110.42039777547362</c:v>
                </c:pt>
                <c:pt idx="128">
                  <c:v>103.20568299642656</c:v>
                </c:pt>
                <c:pt idx="129">
                  <c:v>98.338460483808731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F-43F0-B9C0-0A4121BFD6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4207488"/>
        <c:axId val="124209024"/>
      </c:lineChart>
      <c:catAx>
        <c:axId val="12420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24209024"/>
        <c:crosses val="autoZero"/>
        <c:auto val="1"/>
        <c:lblAlgn val="ctr"/>
        <c:lblOffset val="100"/>
        <c:noMultiLvlLbl val="0"/>
      </c:catAx>
      <c:valAx>
        <c:axId val="124209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January 2005 = 100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4207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Electricity available, in seasonally adjusted terms, and generated in South Africa, January 2010 to September 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'electricity generated and produ'!$B$3</c:f>
              <c:strCache>
                <c:ptCount val="1"/>
                <c:pt idx="0">
                  <c:v>Total available, seasonally adjusted</c:v>
                </c:pt>
              </c:strCache>
            </c:strRef>
          </c:tx>
          <c:spPr>
            <a:ln w="47625">
              <a:solidFill>
                <a:srgbClr val="4F81BD">
                  <a:lumMod val="60000"/>
                  <a:lumOff val="40000"/>
                </a:srgbClr>
              </a:solidFill>
            </a:ln>
          </c:spPr>
          <c:marker>
            <c:symbol val="none"/>
          </c:marker>
          <c:dLbls>
            <c:delete val="1"/>
          </c:dLbls>
          <c:cat>
            <c:numRef>
              <c:f>'electricity generated and produ'!$A$4:$A$72</c:f>
              <c:numCache>
                <c:formatCode>General</c:formatCode>
                <c:ptCount val="69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</c:numCache>
            </c:numRef>
          </c:cat>
          <c:val>
            <c:numRef>
              <c:f>'electricity generated and produ'!$B$4:$B$72</c:f>
              <c:numCache>
                <c:formatCode>_ * #\ ##0_ ;_ * \-#\ ##0_ ;_ * "-"??_ ;_ @_ </c:formatCode>
                <c:ptCount val="69"/>
                <c:pt idx="0">
                  <c:v>19707</c:v>
                </c:pt>
                <c:pt idx="1">
                  <c:v>19857</c:v>
                </c:pt>
                <c:pt idx="2">
                  <c:v>20029</c:v>
                </c:pt>
                <c:pt idx="3">
                  <c:v>19890</c:v>
                </c:pt>
                <c:pt idx="4">
                  <c:v>19837</c:v>
                </c:pt>
                <c:pt idx="5">
                  <c:v>19989</c:v>
                </c:pt>
                <c:pt idx="6">
                  <c:v>19793</c:v>
                </c:pt>
                <c:pt idx="7">
                  <c:v>19607</c:v>
                </c:pt>
                <c:pt idx="8">
                  <c:v>19476</c:v>
                </c:pt>
                <c:pt idx="9">
                  <c:v>20278</c:v>
                </c:pt>
                <c:pt idx="10">
                  <c:v>20071</c:v>
                </c:pt>
                <c:pt idx="11">
                  <c:v>19861</c:v>
                </c:pt>
                <c:pt idx="12">
                  <c:v>19891</c:v>
                </c:pt>
                <c:pt idx="13">
                  <c:v>20134</c:v>
                </c:pt>
                <c:pt idx="14">
                  <c:v>20354</c:v>
                </c:pt>
                <c:pt idx="15">
                  <c:v>20327</c:v>
                </c:pt>
                <c:pt idx="16">
                  <c:v>20357</c:v>
                </c:pt>
                <c:pt idx="17">
                  <c:v>20114</c:v>
                </c:pt>
                <c:pt idx="18">
                  <c:v>19712</c:v>
                </c:pt>
                <c:pt idx="19">
                  <c:v>19678</c:v>
                </c:pt>
                <c:pt idx="20">
                  <c:v>19855</c:v>
                </c:pt>
                <c:pt idx="21">
                  <c:v>20081</c:v>
                </c:pt>
                <c:pt idx="22">
                  <c:v>20098</c:v>
                </c:pt>
                <c:pt idx="23">
                  <c:v>20082</c:v>
                </c:pt>
                <c:pt idx="24">
                  <c:v>19919</c:v>
                </c:pt>
                <c:pt idx="25">
                  <c:v>19713</c:v>
                </c:pt>
                <c:pt idx="26">
                  <c:v>19449</c:v>
                </c:pt>
                <c:pt idx="27">
                  <c:v>19191</c:v>
                </c:pt>
                <c:pt idx="28">
                  <c:v>19356</c:v>
                </c:pt>
                <c:pt idx="29">
                  <c:v>19526</c:v>
                </c:pt>
                <c:pt idx="30">
                  <c:v>19374</c:v>
                </c:pt>
                <c:pt idx="31">
                  <c:v>19394</c:v>
                </c:pt>
                <c:pt idx="32">
                  <c:v>19344</c:v>
                </c:pt>
                <c:pt idx="33">
                  <c:v>19260</c:v>
                </c:pt>
                <c:pt idx="34">
                  <c:v>19743</c:v>
                </c:pt>
                <c:pt idx="35">
                  <c:v>19316</c:v>
                </c:pt>
                <c:pt idx="36">
                  <c:v>19048</c:v>
                </c:pt>
                <c:pt idx="37">
                  <c:v>19051</c:v>
                </c:pt>
                <c:pt idx="38">
                  <c:v>19273</c:v>
                </c:pt>
                <c:pt idx="39">
                  <c:v>19265</c:v>
                </c:pt>
                <c:pt idx="40">
                  <c:v>19512</c:v>
                </c:pt>
                <c:pt idx="41">
                  <c:v>19565</c:v>
                </c:pt>
                <c:pt idx="42">
                  <c:v>19768</c:v>
                </c:pt>
                <c:pt idx="43">
                  <c:v>19756</c:v>
                </c:pt>
                <c:pt idx="44">
                  <c:v>19492</c:v>
                </c:pt>
                <c:pt idx="45">
                  <c:v>19612</c:v>
                </c:pt>
                <c:pt idx="46">
                  <c:v>19295</c:v>
                </c:pt>
                <c:pt idx="47">
                  <c:v>19581</c:v>
                </c:pt>
                <c:pt idx="48">
                  <c:v>19641</c:v>
                </c:pt>
                <c:pt idx="49">
                  <c:v>19464</c:v>
                </c:pt>
                <c:pt idx="50">
                  <c:v>19201</c:v>
                </c:pt>
                <c:pt idx="51">
                  <c:v>19660</c:v>
                </c:pt>
                <c:pt idx="52">
                  <c:v>19455</c:v>
                </c:pt>
                <c:pt idx="53">
                  <c:v>19242</c:v>
                </c:pt>
                <c:pt idx="54">
                  <c:v>19335</c:v>
                </c:pt>
                <c:pt idx="55">
                  <c:v>19353</c:v>
                </c:pt>
                <c:pt idx="56">
                  <c:v>19630</c:v>
                </c:pt>
                <c:pt idx="57">
                  <c:v>19668</c:v>
                </c:pt>
                <c:pt idx="58">
                  <c:v>19439</c:v>
                </c:pt>
                <c:pt idx="59">
                  <c:v>19569</c:v>
                </c:pt>
                <c:pt idx="60">
                  <c:v>19630</c:v>
                </c:pt>
                <c:pt idx="61">
                  <c:v>19558</c:v>
                </c:pt>
                <c:pt idx="62">
                  <c:v>19727</c:v>
                </c:pt>
                <c:pt idx="63">
                  <c:v>19452</c:v>
                </c:pt>
                <c:pt idx="64">
                  <c:v>19149</c:v>
                </c:pt>
                <c:pt idx="65">
                  <c:v>19137</c:v>
                </c:pt>
                <c:pt idx="66">
                  <c:v>19019</c:v>
                </c:pt>
                <c:pt idx="67">
                  <c:v>18332</c:v>
                </c:pt>
                <c:pt idx="68">
                  <c:v>18885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A-46B2-AC25-2BE64A11F2BE}"/>
            </c:ext>
          </c:extLst>
        </c:ser>
        <c:ser>
          <c:idx val="1"/>
          <c:order val="1"/>
          <c:tx>
            <c:strRef>
              <c:f>'electricity generated and produ'!$C$3</c:f>
              <c:strCache>
                <c:ptCount val="1"/>
                <c:pt idx="0">
                  <c:v>Actual generation in South Africa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elete val="1"/>
          </c:dLbls>
          <c:cat>
            <c:numRef>
              <c:f>'electricity generated and produ'!$A$4:$A$72</c:f>
              <c:numCache>
                <c:formatCode>General</c:formatCode>
                <c:ptCount val="69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</c:numCache>
            </c:numRef>
          </c:cat>
          <c:val>
            <c:numRef>
              <c:f>'electricity generated and produ'!$C$4:$C$72</c:f>
              <c:numCache>
                <c:formatCode>_ * #\ ##0_ ;_ * \-#\ ##0_ ;_ * "-"??_ ;_ @_ </c:formatCode>
                <c:ptCount val="69"/>
                <c:pt idx="0">
                  <c:v>21113</c:v>
                </c:pt>
                <c:pt idx="1">
                  <c:v>19702</c:v>
                </c:pt>
                <c:pt idx="2">
                  <c:v>21917</c:v>
                </c:pt>
                <c:pt idx="3">
                  <c:v>20815</c:v>
                </c:pt>
                <c:pt idx="4">
                  <c:v>22141</c:v>
                </c:pt>
                <c:pt idx="5">
                  <c:v>22464</c:v>
                </c:pt>
                <c:pt idx="6">
                  <c:v>23056</c:v>
                </c:pt>
                <c:pt idx="7">
                  <c:v>22329</c:v>
                </c:pt>
                <c:pt idx="8">
                  <c:v>20977</c:v>
                </c:pt>
                <c:pt idx="9">
                  <c:v>22624</c:v>
                </c:pt>
                <c:pt idx="10">
                  <c:v>21623</c:v>
                </c:pt>
                <c:pt idx="11">
                  <c:v>20840</c:v>
                </c:pt>
                <c:pt idx="12">
                  <c:v>21233</c:v>
                </c:pt>
                <c:pt idx="13">
                  <c:v>20182</c:v>
                </c:pt>
                <c:pt idx="14">
                  <c:v>22287</c:v>
                </c:pt>
                <c:pt idx="15">
                  <c:v>21391</c:v>
                </c:pt>
                <c:pt idx="16">
                  <c:v>22910</c:v>
                </c:pt>
                <c:pt idx="17">
                  <c:v>22620</c:v>
                </c:pt>
                <c:pt idx="18">
                  <c:v>23111</c:v>
                </c:pt>
                <c:pt idx="19">
                  <c:v>22443</c:v>
                </c:pt>
                <c:pt idx="20">
                  <c:v>21493</c:v>
                </c:pt>
                <c:pt idx="21">
                  <c:v>22294</c:v>
                </c:pt>
                <c:pt idx="22">
                  <c:v>21665</c:v>
                </c:pt>
                <c:pt idx="23">
                  <c:v>20909</c:v>
                </c:pt>
                <c:pt idx="24">
                  <c:v>21462</c:v>
                </c:pt>
                <c:pt idx="25">
                  <c:v>20296</c:v>
                </c:pt>
                <c:pt idx="26">
                  <c:v>21479</c:v>
                </c:pt>
                <c:pt idx="27">
                  <c:v>20099</c:v>
                </c:pt>
                <c:pt idx="28">
                  <c:v>21702</c:v>
                </c:pt>
                <c:pt idx="29">
                  <c:v>22107</c:v>
                </c:pt>
                <c:pt idx="30">
                  <c:v>22863</c:v>
                </c:pt>
                <c:pt idx="31">
                  <c:v>22802</c:v>
                </c:pt>
                <c:pt idx="32">
                  <c:v>21351</c:v>
                </c:pt>
                <c:pt idx="33">
                  <c:v>21877</c:v>
                </c:pt>
                <c:pt idx="34">
                  <c:v>21536</c:v>
                </c:pt>
                <c:pt idx="35">
                  <c:v>20345</c:v>
                </c:pt>
                <c:pt idx="36">
                  <c:v>20819</c:v>
                </c:pt>
                <c:pt idx="37">
                  <c:v>19584</c:v>
                </c:pt>
                <c:pt idx="38">
                  <c:v>21540</c:v>
                </c:pt>
                <c:pt idx="39">
                  <c:v>20924</c:v>
                </c:pt>
                <c:pt idx="40">
                  <c:v>21892</c:v>
                </c:pt>
                <c:pt idx="41">
                  <c:v>22110</c:v>
                </c:pt>
                <c:pt idx="42">
                  <c:v>23015</c:v>
                </c:pt>
                <c:pt idx="43">
                  <c:v>22549</c:v>
                </c:pt>
                <c:pt idx="44">
                  <c:v>21052</c:v>
                </c:pt>
                <c:pt idx="45">
                  <c:v>21615</c:v>
                </c:pt>
                <c:pt idx="46">
                  <c:v>20838</c:v>
                </c:pt>
                <c:pt idx="47">
                  <c:v>20199</c:v>
                </c:pt>
                <c:pt idx="48">
                  <c:v>21138</c:v>
                </c:pt>
                <c:pt idx="49">
                  <c:v>19527</c:v>
                </c:pt>
                <c:pt idx="50">
                  <c:v>21380</c:v>
                </c:pt>
                <c:pt idx="51">
                  <c:v>20778</c:v>
                </c:pt>
                <c:pt idx="52">
                  <c:v>21664</c:v>
                </c:pt>
                <c:pt idx="53">
                  <c:v>21598</c:v>
                </c:pt>
                <c:pt idx="54">
                  <c:v>22524</c:v>
                </c:pt>
                <c:pt idx="55">
                  <c:v>22102</c:v>
                </c:pt>
                <c:pt idx="56">
                  <c:v>21283</c:v>
                </c:pt>
                <c:pt idx="57">
                  <c:v>21693</c:v>
                </c:pt>
                <c:pt idx="58">
                  <c:v>20680</c:v>
                </c:pt>
                <c:pt idx="59">
                  <c:v>20296</c:v>
                </c:pt>
                <c:pt idx="60">
                  <c:v>21080</c:v>
                </c:pt>
                <c:pt idx="61">
                  <c:v>19383</c:v>
                </c:pt>
                <c:pt idx="62">
                  <c:v>21584</c:v>
                </c:pt>
                <c:pt idx="63">
                  <c:v>20069</c:v>
                </c:pt>
                <c:pt idx="64">
                  <c:v>21107</c:v>
                </c:pt>
                <c:pt idx="65">
                  <c:v>21360</c:v>
                </c:pt>
                <c:pt idx="66">
                  <c:v>21917</c:v>
                </c:pt>
                <c:pt idx="67">
                  <c:v>21033</c:v>
                </c:pt>
                <c:pt idx="68">
                  <c:v>20498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A-46B2-AC25-2BE64A11F2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3740160"/>
        <c:axId val="123742080"/>
      </c:lineChart>
      <c:catAx>
        <c:axId val="12374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23742080"/>
        <c:crosses val="autoZero"/>
        <c:auto val="1"/>
        <c:lblAlgn val="ctr"/>
        <c:lblOffset val="100"/>
        <c:noMultiLvlLbl val="0"/>
      </c:catAx>
      <c:valAx>
        <c:axId val="123742080"/>
        <c:scaling>
          <c:orientation val="minMax"/>
          <c:max val="23500"/>
          <c:min val="1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Gigawatt hours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23740160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477250" y="619125"/>
    <xdr:ext cx="9301574" cy="454342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4514849" y="457199"/>
    <xdr:ext cx="7787099" cy="404118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0.01229</cdr:x>
      <cdr:y>0.86094</cdr:y>
    </cdr:from>
    <cdr:to>
      <cdr:x>0.11059</cdr:x>
      <cdr:y>0.98472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300" y="4438650"/>
          <a:ext cx="914400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Calculated from QLFS</a:t>
          </a:r>
          <a:r>
            <a:rPr lang="en-ZA" sz="1100" baseline="0"/>
            <a:t> database</a:t>
          </a:r>
          <a:endParaRPr lang="en-ZA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6606476" y="742627"/>
    <xdr:ext cx="9301574" cy="4548757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0.00886</cdr:x>
      <cdr:y>0.93784</cdr:y>
    </cdr:from>
    <cdr:to>
      <cdr:x>0.0848</cdr:x>
      <cdr:y>0.98725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428" y="4266025"/>
          <a:ext cx="706349" cy="224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SARB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4869413" y="826148"/>
    <xdr:ext cx="9301574" cy="4428289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0.01521</cdr:x>
      <cdr:y>0.87854</cdr:y>
    </cdr:from>
    <cdr:to>
      <cdr:x>0.07922</cdr:x>
      <cdr:y>0.98833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1516" y="3890420"/>
          <a:ext cx="595313" cy="486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Kitco; IMF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3810000" y="551448"/>
    <xdr:ext cx="9301574" cy="397710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0.0192</cdr:x>
      <cdr:y>0.93409</cdr:y>
    </cdr:from>
    <cdr:to>
      <cdr:x>0.112</cdr:x>
      <cdr:y>0.98648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8594" y="3714958"/>
          <a:ext cx="863203" cy="208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StatsSA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1994859"/>
    <xdr:ext cx="9301574" cy="429523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0.00819</cdr:x>
      <cdr:y>0.89937</cdr:y>
    </cdr:from>
    <cdr:to>
      <cdr:x>0.10445</cdr:x>
      <cdr:y>0.97904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" y="4086225"/>
          <a:ext cx="8953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StatsSA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0.01159</cdr:x>
      <cdr:y>0.84519</cdr:y>
    </cdr:from>
    <cdr:to>
      <cdr:x>0.1082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830" y="3630283"/>
          <a:ext cx="898585" cy="664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Estimates</a:t>
          </a:r>
          <a:r>
            <a:rPr lang="en-ZA" sz="1100" baseline="0"/>
            <a:t> of National Expenditure</a:t>
          </a:r>
          <a:endParaRPr lang="en-ZA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524375" y="666750"/>
    <xdr:ext cx="9301574" cy="488114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094904" y="635001"/>
    <xdr:ext cx="9301574" cy="4823558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0.74684</cdr:y>
    </cdr:from>
    <cdr:to>
      <cdr:x>0.11947</cdr:x>
      <cdr:y>0.96456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602403"/>
          <a:ext cx="1111250" cy="1050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Calculated from StatSA,</a:t>
          </a:r>
          <a:r>
            <a:rPr lang="en-ZA" sz="1100" baseline="0"/>
            <a:t> Manufacturing: Production and sales</a:t>
          </a:r>
          <a:endParaRPr lang="en-ZA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72906" y="1807093"/>
    <xdr:ext cx="9301574" cy="38862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0.00819</cdr:x>
      <cdr:y>0.92647</cdr:y>
    </cdr:from>
    <cdr:to>
      <cdr:x>0.09626</cdr:x>
      <cdr:y>0.98039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" y="3600449"/>
          <a:ext cx="8191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QLFS</a:t>
          </a:r>
        </a:p>
        <a:p xmlns:a="http://schemas.openxmlformats.org/drawingml/2006/main">
          <a:endParaRPr lang="en-ZA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6438900" y="1000125"/>
    <xdr:ext cx="9301574" cy="42655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0.76071</cdr:x>
      <cdr:y>0.93259</cdr:y>
    </cdr:from>
    <cdr:to>
      <cdr:x>0.97131</cdr:x>
      <cdr:y>0.97472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75817" y="3978035"/>
          <a:ext cx="1958915" cy="179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Calculated from SARS</a:t>
          </a:r>
          <a:r>
            <a:rPr lang="en-ZA" sz="1100" baseline="0"/>
            <a:t> data</a:t>
          </a:r>
          <a:endParaRPr lang="en-ZA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empl%20data/LT%20empl%20data/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econ%20data/financial%20data%20for%20business%20statssa/QFS%20from%20Q1%2020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data"/>
      <sheetName val="Chart inv rel assets"/>
      <sheetName val="Chart inv rel VA"/>
      <sheetName val="headline cpi"/>
      <sheetName val="Chart inv"/>
      <sheetName val="inv (2)"/>
      <sheetName val="inv"/>
      <sheetName val="chart empl costs"/>
      <sheetName val="empl rel tot exp"/>
      <sheetName val="Chart profitability"/>
      <sheetName val="profitability"/>
      <sheetName val="table data"/>
      <sheetName val="mining data"/>
      <sheetName val="mfg data"/>
      <sheetName val="construction"/>
      <sheetName val="utilities"/>
      <sheetName val="total data"/>
      <sheetName val="September 2009"/>
      <sheetName val="December 2009"/>
      <sheetName val="March 2010"/>
      <sheetName val="June 2010"/>
      <sheetName val="September 2010"/>
      <sheetName val="December 2010"/>
      <sheetName val="March 2011"/>
      <sheetName val="June 2011"/>
      <sheetName val="September 2011"/>
      <sheetName val="December 2011"/>
      <sheetName val="March 2012"/>
      <sheetName val="June 2012"/>
      <sheetName val="September 2012"/>
      <sheetName val="December 2012"/>
      <sheetName val="March 2013"/>
      <sheetName val="June 2013"/>
      <sheetName val="September 2013"/>
      <sheetName val="December 2013"/>
      <sheetName val="March 2014"/>
      <sheetName val="June 2014"/>
      <sheetName val="September 2014"/>
      <sheetName val="December 2014"/>
      <sheetName val="March 2015"/>
      <sheetName val="June 201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0">
          <cell r="A10" t="str">
            <v>Income items</v>
          </cell>
        </row>
        <row r="11">
          <cell r="A11" t="str">
            <v>Turnover</v>
          </cell>
          <cell r="B11">
            <v>882460</v>
          </cell>
          <cell r="C11">
            <v>122398</v>
          </cell>
          <cell r="D11">
            <v>319638</v>
          </cell>
        </row>
        <row r="12">
          <cell r="A12" t="str">
            <v>Interest</v>
          </cell>
          <cell r="B12">
            <v>7781</v>
          </cell>
          <cell r="C12">
            <v>494</v>
          </cell>
          <cell r="D12">
            <v>944</v>
          </cell>
        </row>
        <row r="13">
          <cell r="A13" t="str">
            <v>Dividends</v>
          </cell>
          <cell r="B13">
            <v>5401</v>
          </cell>
          <cell r="C13">
            <v>215</v>
          </cell>
          <cell r="D13">
            <v>64</v>
          </cell>
        </row>
        <row r="14">
          <cell r="A14" t="str">
            <v>Royalties, franchise fees, copyright, trade names and trade and patent rights</v>
          </cell>
          <cell r="B14">
            <v>757</v>
          </cell>
          <cell r="C14">
            <v>11</v>
          </cell>
          <cell r="D14">
            <v>72</v>
          </cell>
        </row>
        <row r="15">
          <cell r="A15" t="str">
            <v>Rental/leasing of land, buildings and other structures received</v>
          </cell>
          <cell r="B15">
            <v>1690</v>
          </cell>
          <cell r="C15">
            <v>88</v>
          </cell>
          <cell r="D15">
            <v>1114</v>
          </cell>
        </row>
        <row r="16">
          <cell r="A16" t="str">
            <v>Hiring/leasing of plant, machinery, vehicles and other equipment received</v>
          </cell>
          <cell r="B16">
            <v>1854</v>
          </cell>
          <cell r="C16">
            <v>169</v>
          </cell>
          <cell r="D16">
            <v>1139</v>
          </cell>
        </row>
        <row r="17">
          <cell r="A17" t="str">
            <v>Profit on assets/investment sold or revalued</v>
          </cell>
          <cell r="B17">
            <v>8380</v>
          </cell>
          <cell r="C17">
            <v>539</v>
          </cell>
          <cell r="D17">
            <v>790</v>
          </cell>
        </row>
        <row r="18">
          <cell r="A18" t="str">
            <v>Other income</v>
          </cell>
          <cell r="B18">
            <v>19435</v>
          </cell>
          <cell r="C18">
            <v>1772</v>
          </cell>
          <cell r="D18">
            <v>2899</v>
          </cell>
        </row>
        <row r="19">
          <cell r="A19" t="str">
            <v>Total income</v>
          </cell>
          <cell r="B19">
            <v>927758</v>
          </cell>
          <cell r="C19">
            <v>125686</v>
          </cell>
          <cell r="D19">
            <v>326660</v>
          </cell>
        </row>
        <row r="21">
          <cell r="A21" t="str">
            <v>Inventories</v>
          </cell>
        </row>
        <row r="22">
          <cell r="A22" t="str">
            <v>Opening value of raw materials</v>
          </cell>
          <cell r="B22">
            <v>93082</v>
          </cell>
          <cell r="C22">
            <v>10484</v>
          </cell>
          <cell r="D22">
            <v>13128</v>
          </cell>
        </row>
        <row r="23">
          <cell r="A23" t="str">
            <v>Opening value of work in progress</v>
          </cell>
          <cell r="B23">
            <v>59817</v>
          </cell>
          <cell r="C23">
            <v>8606</v>
          </cell>
          <cell r="D23">
            <v>4722</v>
          </cell>
        </row>
        <row r="24">
          <cell r="A24" t="str">
            <v>Opening value of finished goods</v>
          </cell>
          <cell r="B24">
            <v>181504</v>
          </cell>
          <cell r="C24">
            <v>33696</v>
          </cell>
          <cell r="D24">
            <v>64571</v>
          </cell>
        </row>
        <row r="25">
          <cell r="A25" t="str">
            <v>Total opening values</v>
          </cell>
          <cell r="B25">
            <v>334403</v>
          </cell>
          <cell r="C25">
            <v>52786</v>
          </cell>
          <cell r="D25">
            <v>82421</v>
          </cell>
        </row>
        <row r="26">
          <cell r="A26" t="str">
            <v>Closing value of raw materials</v>
          </cell>
          <cell r="B26">
            <v>96048</v>
          </cell>
          <cell r="C26">
            <v>10473</v>
          </cell>
          <cell r="D26">
            <v>16942</v>
          </cell>
        </row>
        <row r="27">
          <cell r="A27" t="str">
            <v>Closing value of work in progress</v>
          </cell>
          <cell r="B27">
            <v>58972</v>
          </cell>
          <cell r="C27">
            <v>8611</v>
          </cell>
          <cell r="D27">
            <v>5450</v>
          </cell>
        </row>
        <row r="28">
          <cell r="A28" t="str">
            <v>Closing value of finished goods</v>
          </cell>
          <cell r="B28">
            <v>190898</v>
          </cell>
          <cell r="C28">
            <v>33027</v>
          </cell>
          <cell r="D28">
            <v>60959</v>
          </cell>
        </row>
        <row r="29">
          <cell r="A29" t="str">
            <v>Total closing values</v>
          </cell>
          <cell r="B29">
            <v>345918</v>
          </cell>
          <cell r="C29">
            <v>52111</v>
          </cell>
          <cell r="D29">
            <v>83351</v>
          </cell>
        </row>
        <row r="31">
          <cell r="A31" t="str">
            <v>Expenditure items</v>
          </cell>
        </row>
        <row r="32">
          <cell r="A32" t="str">
            <v>Purchases</v>
          </cell>
          <cell r="B32">
            <v>517762</v>
          </cell>
          <cell r="C32">
            <v>72760</v>
          </cell>
          <cell r="D32">
            <v>189154</v>
          </cell>
        </row>
        <row r="33">
          <cell r="A33" t="str">
            <v>Employment costs</v>
          </cell>
          <cell r="B33">
            <v>113353</v>
          </cell>
          <cell r="C33">
            <v>16849</v>
          </cell>
          <cell r="D33">
            <v>49501</v>
          </cell>
        </row>
        <row r="34">
          <cell r="A34" t="str">
            <v>Interest paid</v>
          </cell>
          <cell r="B34">
            <v>23244</v>
          </cell>
          <cell r="C34">
            <v>2314</v>
          </cell>
          <cell r="D34">
            <v>3910</v>
          </cell>
        </row>
        <row r="35">
          <cell r="A35" t="str">
            <v>Royalties, franchise fees, copyright, trade names and patent rights paid</v>
          </cell>
          <cell r="B35">
            <v>3730</v>
          </cell>
          <cell r="C35">
            <v>424</v>
          </cell>
          <cell r="D35">
            <v>816</v>
          </cell>
        </row>
        <row r="36">
          <cell r="A36" t="str">
            <v>Rental/leasing of land, buildings and other structures paid</v>
          </cell>
          <cell r="B36">
            <v>14901</v>
          </cell>
          <cell r="C36">
            <v>2534</v>
          </cell>
          <cell r="D36">
            <v>7832</v>
          </cell>
        </row>
        <row r="37">
          <cell r="A37" t="str">
            <v>Hiring/leasing for plant, machinery, vehicles and other equipment paid</v>
          </cell>
          <cell r="B37">
            <v>4482</v>
          </cell>
          <cell r="C37">
            <v>1214</v>
          </cell>
          <cell r="D37">
            <v>1891</v>
          </cell>
        </row>
        <row r="38">
          <cell r="A38" t="str">
            <v>Depreciation</v>
          </cell>
          <cell r="B38">
            <v>26754</v>
          </cell>
          <cell r="C38">
            <v>2296</v>
          </cell>
          <cell r="D38">
            <v>4496</v>
          </cell>
        </row>
        <row r="39">
          <cell r="A39" t="str">
            <v>Losses on assets/investments sold or revalued</v>
          </cell>
          <cell r="B39">
            <v>8007</v>
          </cell>
          <cell r="C39">
            <v>599</v>
          </cell>
          <cell r="D39">
            <v>1358</v>
          </cell>
        </row>
        <row r="40">
          <cell r="A40" t="str">
            <v>Other expenditure</v>
          </cell>
          <cell r="B40">
            <v>148088</v>
          </cell>
          <cell r="C40">
            <v>17544</v>
          </cell>
          <cell r="D40">
            <v>44911</v>
          </cell>
        </row>
        <row r="41">
          <cell r="A41" t="str">
            <v>Total expenditure</v>
          </cell>
          <cell r="B41">
            <v>860321</v>
          </cell>
          <cell r="C41">
            <v>116534</v>
          </cell>
          <cell r="D41">
            <v>303869</v>
          </cell>
        </row>
        <row r="43">
          <cell r="A43" t="str">
            <v>Net profit or loss before taxation</v>
          </cell>
          <cell r="B43">
            <v>78952</v>
          </cell>
          <cell r="C43">
            <v>8477</v>
          </cell>
          <cell r="D43">
            <v>23721</v>
          </cell>
        </row>
        <row r="44">
          <cell r="A44" t="str">
            <v>Company tax</v>
          </cell>
          <cell r="B44">
            <v>20602</v>
          </cell>
          <cell r="C44">
            <v>2055</v>
          </cell>
          <cell r="D44">
            <v>3717</v>
          </cell>
        </row>
        <row r="45">
          <cell r="A45" t="str">
            <v>Dividends payable</v>
          </cell>
          <cell r="B45">
            <v>24804</v>
          </cell>
          <cell r="C45">
            <v>624</v>
          </cell>
          <cell r="D45">
            <v>517</v>
          </cell>
        </row>
        <row r="46">
          <cell r="A46" t="str">
            <v>Carrying value of fixed assets as at the end of quarter</v>
          </cell>
          <cell r="B46">
            <v>1409064</v>
          </cell>
          <cell r="C46">
            <v>116242</v>
          </cell>
          <cell r="D46">
            <v>243252</v>
          </cell>
        </row>
        <row r="48">
          <cell r="A48" t="str">
            <v>Capital expenditure on new buildings, machinery, furniture, vehicles and other equipment</v>
          </cell>
        </row>
        <row r="49">
          <cell r="A49" t="str">
            <v>Buildings, improvement and construction works</v>
          </cell>
          <cell r="B49">
            <v>7016</v>
          </cell>
          <cell r="C49">
            <v>751</v>
          </cell>
          <cell r="D49">
            <v>512</v>
          </cell>
        </row>
        <row r="50">
          <cell r="A50" t="str">
            <v>Plant, machinery, furniture, fittings and other equipment</v>
          </cell>
          <cell r="B50">
            <v>37937</v>
          </cell>
          <cell r="C50">
            <v>1841</v>
          </cell>
          <cell r="D50">
            <v>2484</v>
          </cell>
        </row>
        <row r="51">
          <cell r="A51" t="str">
            <v>Vehicles</v>
          </cell>
          <cell r="B51">
            <v>3521</v>
          </cell>
          <cell r="C51">
            <v>562</v>
          </cell>
          <cell r="D51">
            <v>1398</v>
          </cell>
        </row>
        <row r="52">
          <cell r="A52" t="str">
            <v>Total capital expenditure</v>
          </cell>
          <cell r="B52">
            <v>48474</v>
          </cell>
          <cell r="C52">
            <v>3154</v>
          </cell>
          <cell r="D52">
            <v>4394</v>
          </cell>
        </row>
        <row r="54">
          <cell r="A54" t="str">
            <v>1 Revised QFS September 2010 estimates based on the 2010 sample - Small, medium and large enterprises</v>
          </cell>
        </row>
        <row r="55">
          <cell r="A55" t="str">
            <v>2  Estimates are calculated prior to rounding off of figures and therefore some discrepancies may occur when applying these estimates to the published estimates</v>
          </cell>
        </row>
        <row r="56">
          <cell r="A56" t="str">
            <v xml:space="preserve">3  For the trade industry cut-off points refer to the worksheet called 'Trade DTI cut-off points' below </v>
          </cell>
        </row>
      </sheetData>
      <sheetData sheetId="22">
        <row r="10">
          <cell r="A10" t="str">
            <v>Income items</v>
          </cell>
        </row>
        <row r="11">
          <cell r="A11" t="str">
            <v>Turnover</v>
          </cell>
          <cell r="B11">
            <v>922735</v>
          </cell>
          <cell r="C11">
            <v>127801</v>
          </cell>
          <cell r="D11">
            <v>329626</v>
          </cell>
        </row>
        <row r="12">
          <cell r="A12" t="str">
            <v>Interest</v>
          </cell>
          <cell r="B12">
            <v>7804</v>
          </cell>
          <cell r="C12">
            <v>489</v>
          </cell>
          <cell r="D12">
            <v>1062</v>
          </cell>
        </row>
        <row r="13">
          <cell r="A13" t="str">
            <v>Dividends</v>
          </cell>
          <cell r="B13">
            <v>4169</v>
          </cell>
          <cell r="C13">
            <v>253</v>
          </cell>
          <cell r="D13">
            <v>45</v>
          </cell>
        </row>
        <row r="14">
          <cell r="A14" t="str">
            <v>Royalties, franchise fees, copyright, trade names and trade and patent rights</v>
          </cell>
          <cell r="B14">
            <v>732</v>
          </cell>
          <cell r="C14">
            <v>27</v>
          </cell>
          <cell r="D14">
            <v>70</v>
          </cell>
        </row>
        <row r="15">
          <cell r="A15" t="str">
            <v>Rental/leasing of land, buildings and other structures received</v>
          </cell>
          <cell r="B15">
            <v>1623</v>
          </cell>
          <cell r="C15">
            <v>97</v>
          </cell>
          <cell r="D15">
            <v>789</v>
          </cell>
        </row>
        <row r="16">
          <cell r="A16" t="str">
            <v>Hiring/leasing of plant, machinery, vehicles and other equipment received</v>
          </cell>
          <cell r="B16">
            <v>1988</v>
          </cell>
          <cell r="C16">
            <v>178</v>
          </cell>
          <cell r="D16">
            <v>1112</v>
          </cell>
        </row>
        <row r="17">
          <cell r="A17" t="str">
            <v>Profit on assets/investment sold or revalued</v>
          </cell>
          <cell r="B17">
            <v>13167</v>
          </cell>
          <cell r="C17">
            <v>358</v>
          </cell>
          <cell r="D17">
            <v>874</v>
          </cell>
        </row>
        <row r="18">
          <cell r="A18" t="str">
            <v>Other income</v>
          </cell>
          <cell r="B18">
            <v>24334</v>
          </cell>
          <cell r="C18">
            <v>1948</v>
          </cell>
          <cell r="D18">
            <v>2783</v>
          </cell>
        </row>
        <row r="19">
          <cell r="A19" t="str">
            <v>Total income</v>
          </cell>
          <cell r="B19">
            <v>976552</v>
          </cell>
          <cell r="C19">
            <v>131151</v>
          </cell>
          <cell r="D19">
            <v>336361</v>
          </cell>
        </row>
        <row r="21">
          <cell r="A21" t="str">
            <v>Inventories</v>
          </cell>
        </row>
        <row r="22">
          <cell r="A22" t="str">
            <v>Opening value of raw materials</v>
          </cell>
          <cell r="B22">
            <v>96068</v>
          </cell>
          <cell r="C22">
            <v>10010</v>
          </cell>
          <cell r="D22">
            <v>15729</v>
          </cell>
        </row>
        <row r="23">
          <cell r="A23" t="str">
            <v>Opening value of work in progress</v>
          </cell>
          <cell r="B23">
            <v>58244</v>
          </cell>
          <cell r="C23">
            <v>8562</v>
          </cell>
          <cell r="D23">
            <v>4890</v>
          </cell>
        </row>
        <row r="24">
          <cell r="A24" t="str">
            <v>Opening value of finished goods</v>
          </cell>
          <cell r="B24">
            <v>190761</v>
          </cell>
          <cell r="C24">
            <v>31922</v>
          </cell>
          <cell r="D24">
            <v>54123</v>
          </cell>
        </row>
        <row r="25">
          <cell r="A25" t="str">
            <v>Total opening values</v>
          </cell>
          <cell r="B25">
            <v>345073</v>
          </cell>
          <cell r="C25">
            <v>50494</v>
          </cell>
          <cell r="D25">
            <v>74742</v>
          </cell>
        </row>
        <row r="26">
          <cell r="A26" t="str">
            <v>Closing value of raw materials</v>
          </cell>
          <cell r="B26">
            <v>105903</v>
          </cell>
          <cell r="C26">
            <v>9735</v>
          </cell>
          <cell r="D26">
            <v>15569</v>
          </cell>
        </row>
        <row r="27">
          <cell r="A27" t="str">
            <v>Closing value of work in progress</v>
          </cell>
          <cell r="B27">
            <v>55983</v>
          </cell>
          <cell r="C27">
            <v>8924</v>
          </cell>
          <cell r="D27">
            <v>4350</v>
          </cell>
        </row>
        <row r="28">
          <cell r="A28" t="str">
            <v>Closing value of finished goods</v>
          </cell>
          <cell r="B28">
            <v>192712</v>
          </cell>
          <cell r="C28">
            <v>30470</v>
          </cell>
          <cell r="D28">
            <v>66772</v>
          </cell>
        </row>
        <row r="29">
          <cell r="A29" t="str">
            <v>Total closing values</v>
          </cell>
          <cell r="B29">
            <v>354598</v>
          </cell>
          <cell r="C29">
            <v>49129</v>
          </cell>
          <cell r="D29">
            <v>86691</v>
          </cell>
        </row>
        <row r="31">
          <cell r="A31" t="str">
            <v>Expenditure items</v>
          </cell>
        </row>
        <row r="32">
          <cell r="A32" t="str">
            <v>Purchases</v>
          </cell>
          <cell r="B32">
            <v>546304</v>
          </cell>
          <cell r="C32">
            <v>74975</v>
          </cell>
          <cell r="D32">
            <v>196450</v>
          </cell>
        </row>
        <row r="33">
          <cell r="A33" t="str">
            <v>Employment costs</v>
          </cell>
          <cell r="B33">
            <v>116053</v>
          </cell>
          <cell r="C33">
            <v>17099</v>
          </cell>
          <cell r="D33">
            <v>53125</v>
          </cell>
        </row>
        <row r="34">
          <cell r="A34" t="str">
            <v>Interest paid</v>
          </cell>
          <cell r="B34">
            <v>22458</v>
          </cell>
          <cell r="C34">
            <v>1895</v>
          </cell>
          <cell r="D34">
            <v>4118</v>
          </cell>
        </row>
        <row r="35">
          <cell r="A35" t="str">
            <v>Royalties, franchise fees, copyright, trade names and patent rights paid</v>
          </cell>
          <cell r="B35">
            <v>4058</v>
          </cell>
          <cell r="C35">
            <v>436</v>
          </cell>
          <cell r="D35">
            <v>1339</v>
          </cell>
        </row>
        <row r="36">
          <cell r="A36" t="str">
            <v>Rental/leasing of land, buildings and other structures paid</v>
          </cell>
          <cell r="B36">
            <v>14056</v>
          </cell>
          <cell r="C36">
            <v>2454</v>
          </cell>
          <cell r="D36">
            <v>8543</v>
          </cell>
        </row>
        <row r="37">
          <cell r="A37" t="str">
            <v>Hiring/leasing for plant, machinery, vehicles and other equipment paid</v>
          </cell>
          <cell r="B37">
            <v>4558</v>
          </cell>
          <cell r="C37">
            <v>1104</v>
          </cell>
          <cell r="D37">
            <v>2457</v>
          </cell>
        </row>
        <row r="38">
          <cell r="A38" t="str">
            <v>Depreciation</v>
          </cell>
          <cell r="B38">
            <v>27866</v>
          </cell>
          <cell r="C38">
            <v>2268</v>
          </cell>
          <cell r="D38">
            <v>5191</v>
          </cell>
        </row>
        <row r="39">
          <cell r="A39" t="str">
            <v>Losses on assets/investments sold or revalued</v>
          </cell>
          <cell r="B39">
            <v>15210</v>
          </cell>
          <cell r="C39">
            <v>459</v>
          </cell>
          <cell r="D39">
            <v>943</v>
          </cell>
        </row>
        <row r="40">
          <cell r="A40" t="str">
            <v>Other expenditure</v>
          </cell>
          <cell r="B40">
            <v>147020</v>
          </cell>
          <cell r="C40">
            <v>18631</v>
          </cell>
          <cell r="D40">
            <v>49291</v>
          </cell>
        </row>
        <row r="41">
          <cell r="A41" t="str">
            <v>Total expenditure</v>
          </cell>
          <cell r="B41">
            <v>897583</v>
          </cell>
          <cell r="C41">
            <v>119321</v>
          </cell>
          <cell r="D41">
            <v>321457</v>
          </cell>
        </row>
        <row r="43">
          <cell r="A43" t="str">
            <v>Net profit or loss before taxation</v>
          </cell>
          <cell r="B43">
            <v>88494</v>
          </cell>
          <cell r="C43">
            <v>10465</v>
          </cell>
          <cell r="D43">
            <v>26853</v>
          </cell>
        </row>
        <row r="44">
          <cell r="A44" t="str">
            <v>Company tax</v>
          </cell>
          <cell r="B44">
            <v>20474</v>
          </cell>
          <cell r="C44">
            <v>1865</v>
          </cell>
          <cell r="D44">
            <v>4114</v>
          </cell>
        </row>
        <row r="45">
          <cell r="A45" t="str">
            <v>Dividends payable</v>
          </cell>
          <cell r="B45">
            <v>22144</v>
          </cell>
          <cell r="C45">
            <v>1515</v>
          </cell>
          <cell r="D45">
            <v>2600</v>
          </cell>
        </row>
        <row r="46">
          <cell r="A46" t="str">
            <v>Carrying value of fixed assets as at the end of quarter</v>
          </cell>
          <cell r="B46">
            <v>1437635</v>
          </cell>
          <cell r="C46">
            <v>113382</v>
          </cell>
          <cell r="D46">
            <v>248323</v>
          </cell>
        </row>
        <row r="48">
          <cell r="A48" t="str">
            <v>Capital expenditure on new buildings, machinery, furniture, vehicles and other equipment</v>
          </cell>
        </row>
        <row r="49">
          <cell r="A49" t="str">
            <v>Buildings, improvement and construction works</v>
          </cell>
          <cell r="B49">
            <v>7711</v>
          </cell>
          <cell r="C49">
            <v>903</v>
          </cell>
          <cell r="D49">
            <v>366</v>
          </cell>
        </row>
        <row r="50">
          <cell r="A50" t="str">
            <v>Plant, machinery, furniture, fittings and other equipment</v>
          </cell>
          <cell r="B50">
            <v>54218</v>
          </cell>
          <cell r="C50">
            <v>2581</v>
          </cell>
          <cell r="D50">
            <v>2837</v>
          </cell>
        </row>
        <row r="51">
          <cell r="A51" t="str">
            <v>Vehicles</v>
          </cell>
          <cell r="B51">
            <v>4074</v>
          </cell>
          <cell r="C51">
            <v>408</v>
          </cell>
          <cell r="D51">
            <v>1518</v>
          </cell>
        </row>
        <row r="52">
          <cell r="A52" t="str">
            <v>Total capital expenditure</v>
          </cell>
          <cell r="B52">
            <v>66003</v>
          </cell>
          <cell r="C52">
            <v>3892</v>
          </cell>
          <cell r="D52">
            <v>4721</v>
          </cell>
        </row>
        <row r="54">
          <cell r="A54" t="str">
            <v>1 Preliminary QFS December 2010 estimates based on the 2010 sample - Small, medium and large enterprises</v>
          </cell>
        </row>
        <row r="55">
          <cell r="A55" t="str">
            <v>2  Estimates are calculated prior to rounding off of figures and therefore some discrepancies may occur when applying these estimates to the published estimates</v>
          </cell>
        </row>
        <row r="56">
          <cell r="A56" t="str">
            <v xml:space="preserve">3  For the trade industry cut-off points refer to the worksheet called 'Trade DTI cut-off points' below 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96" zoomScaleNormal="96" workbookViewId="0">
      <pane xSplit="2" ySplit="3" topLeftCell="C4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16" customWidth="1"/>
    <col min="2" max="2" width="29.42578125" customWidth="1"/>
    <col min="3" max="4" width="9.85546875" bestFit="1" customWidth="1"/>
    <col min="5" max="6" width="10.85546875" bestFit="1" customWidth="1"/>
    <col min="7" max="7" width="9.7109375" bestFit="1" customWidth="1"/>
    <col min="8" max="9" width="10.7109375" bestFit="1" customWidth="1"/>
  </cols>
  <sheetData>
    <row r="1" spans="1:9" ht="18.75" x14ac:dyDescent="0.3">
      <c r="A1" s="13" t="s">
        <v>102</v>
      </c>
    </row>
    <row r="3" spans="1:9" x14ac:dyDescent="0.25"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194</v>
      </c>
      <c r="I3" t="s">
        <v>18</v>
      </c>
    </row>
    <row r="4" spans="1:9" x14ac:dyDescent="0.25">
      <c r="A4" t="s">
        <v>18</v>
      </c>
      <c r="B4" t="s">
        <v>196</v>
      </c>
      <c r="C4" s="3">
        <v>84.662315000000007</v>
      </c>
      <c r="D4" s="3">
        <v>286.60659999999996</v>
      </c>
      <c r="E4" s="3">
        <v>452.32600000000002</v>
      </c>
      <c r="F4" s="3">
        <v>125.377675</v>
      </c>
      <c r="G4" s="3">
        <v>138.917</v>
      </c>
      <c r="H4" s="3">
        <v>2709.1779921787174</v>
      </c>
      <c r="I4" s="6">
        <v>3797.0675821787172</v>
      </c>
    </row>
    <row r="5" spans="1:9" x14ac:dyDescent="0.25">
      <c r="B5" t="s">
        <v>19</v>
      </c>
      <c r="C5" s="4">
        <v>2.2296762743269808E-2</v>
      </c>
      <c r="D5" s="4">
        <v>7.5481037352395003E-2</v>
      </c>
      <c r="E5" s="4">
        <v>0.11912508540089246</v>
      </c>
      <c r="F5" s="4">
        <v>3.3019605863338256E-2</v>
      </c>
      <c r="G5" s="4">
        <v>3.6585337762224099E-2</v>
      </c>
      <c r="H5" s="4">
        <v>0.71349217087788042</v>
      </c>
      <c r="I5" s="1">
        <v>1</v>
      </c>
    </row>
    <row r="6" spans="1:9" x14ac:dyDescent="0.25">
      <c r="C6" s="4"/>
      <c r="D6" s="4"/>
      <c r="E6" s="4"/>
      <c r="F6" s="4"/>
      <c r="G6" s="4"/>
      <c r="H6" s="4"/>
      <c r="I6" s="1"/>
    </row>
    <row r="7" spans="1:9" x14ac:dyDescent="0.25">
      <c r="B7" s="3" t="s">
        <v>199</v>
      </c>
      <c r="C7" s="4">
        <v>6.8796209834581568E-2</v>
      </c>
      <c r="D7" s="4">
        <v>4.0897190245156478E-2</v>
      </c>
      <c r="E7" s="4">
        <v>7.4005050827700369E-2</v>
      </c>
      <c r="F7" s="4">
        <v>1.0568790241113346E-2</v>
      </c>
      <c r="G7" s="4">
        <v>9.604647109678166E-2</v>
      </c>
      <c r="H7" s="4">
        <v>0.14123845289545711</v>
      </c>
      <c r="I7" s="4">
        <v>0.11933390576957947</v>
      </c>
    </row>
    <row r="8" spans="1:9" x14ac:dyDescent="0.25">
      <c r="B8" s="3" t="s">
        <v>197</v>
      </c>
      <c r="C8" s="4">
        <v>-2.6484934569371843E-2</v>
      </c>
      <c r="D8" s="4">
        <v>2.590936873692673E-2</v>
      </c>
      <c r="E8" s="4">
        <v>2.7507266749053905E-3</v>
      </c>
      <c r="F8" s="4">
        <v>1.4159832437394826E-3</v>
      </c>
      <c r="G8" s="4">
        <v>2.30793966323668E-2</v>
      </c>
      <c r="H8" s="4">
        <v>1.640157929641739E-2</v>
      </c>
      <c r="I8" s="4">
        <v>1.6245999958666379E-2</v>
      </c>
    </row>
    <row r="9" spans="1:9" x14ac:dyDescent="0.25">
      <c r="B9" s="3" t="s">
        <v>195</v>
      </c>
      <c r="C9" s="4">
        <v>-3.3194629564191613E-2</v>
      </c>
      <c r="D9" s="4">
        <v>-2.5509061567960067E-2</v>
      </c>
      <c r="E9" s="4">
        <v>1.5173561103247746E-2</v>
      </c>
      <c r="F9" s="4">
        <v>-2.0609737650315485E-2</v>
      </c>
      <c r="G9" s="4">
        <v>1.2452471482888861E-3</v>
      </c>
      <c r="H9" s="4">
        <v>2.9701523285969866E-3</v>
      </c>
      <c r="I9" s="4">
        <v>2.7165548346423929E-3</v>
      </c>
    </row>
    <row r="11" spans="1:9" x14ac:dyDescent="0.25">
      <c r="A11" t="s">
        <v>17</v>
      </c>
      <c r="B11" t="s">
        <v>1</v>
      </c>
      <c r="C11" s="3">
        <v>897000</v>
      </c>
      <c r="D11" s="3">
        <v>490000</v>
      </c>
      <c r="E11" s="3">
        <v>1774000</v>
      </c>
      <c r="F11" s="3">
        <v>127000</v>
      </c>
      <c r="G11" s="3">
        <v>1460000</v>
      </c>
      <c r="H11" s="3">
        <f>I11-SUM(C11:G11)</f>
        <v>11080000</v>
      </c>
      <c r="I11" s="3">
        <v>15828000</v>
      </c>
    </row>
    <row r="12" spans="1:9" x14ac:dyDescent="0.25">
      <c r="B12" t="s">
        <v>15</v>
      </c>
      <c r="C12" s="1">
        <f>C11/$I11</f>
        <v>5.6671721000758152E-2</v>
      </c>
      <c r="D12" s="1">
        <f t="shared" ref="D12:I12" si="0">D11/$I11</f>
        <v>3.0957796310336114E-2</v>
      </c>
      <c r="E12" s="1">
        <f t="shared" si="0"/>
        <v>0.11207985847864543</v>
      </c>
      <c r="F12" s="1">
        <f t="shared" si="0"/>
        <v>8.0237553702299722E-3</v>
      </c>
      <c r="G12" s="1">
        <f t="shared" si="0"/>
        <v>9.2241597169572906E-2</v>
      </c>
      <c r="H12" s="1">
        <f t="shared" si="0"/>
        <v>0.70002527167045747</v>
      </c>
      <c r="I12" s="1">
        <f t="shared" si="0"/>
        <v>1</v>
      </c>
    </row>
    <row r="13" spans="1:9" x14ac:dyDescent="0.25">
      <c r="B13" t="s">
        <v>9</v>
      </c>
      <c r="C13" s="5" t="s">
        <v>14</v>
      </c>
      <c r="D13" s="4">
        <v>-2.0408163265306124E-3</v>
      </c>
      <c r="E13" s="5">
        <v>0.02</v>
      </c>
      <c r="F13" s="5">
        <v>7.0000000000000007E-2</v>
      </c>
      <c r="G13" s="5">
        <v>0.14000000000000001</v>
      </c>
      <c r="H13" s="5">
        <v>0.03</v>
      </c>
      <c r="I13" s="5">
        <v>1.0949508388385487E-2</v>
      </c>
    </row>
    <row r="14" spans="1:9" x14ac:dyDescent="0.25">
      <c r="B14" t="s">
        <v>0</v>
      </c>
      <c r="C14" s="5">
        <v>0.03</v>
      </c>
      <c r="D14" s="5">
        <v>0</v>
      </c>
      <c r="E14" s="5">
        <v>0.01</v>
      </c>
      <c r="F14" s="5">
        <v>-7.0000000000000007E-2</v>
      </c>
      <c r="G14" s="5">
        <v>0.04</v>
      </c>
      <c r="H14" s="5">
        <v>0.01</v>
      </c>
      <c r="I14" s="5">
        <v>4.7092075844837211E-2</v>
      </c>
    </row>
    <row r="15" spans="1:9" x14ac:dyDescent="0.25">
      <c r="B15" t="s">
        <v>103</v>
      </c>
      <c r="C15" s="5"/>
      <c r="D15" s="5"/>
      <c r="E15" s="5"/>
      <c r="F15" s="5"/>
      <c r="G15" s="5"/>
      <c r="H15" s="5"/>
      <c r="I15" s="5"/>
    </row>
    <row r="16" spans="1:9" x14ac:dyDescent="0.25">
      <c r="C16" s="5"/>
      <c r="D16" s="5"/>
      <c r="E16" s="5"/>
      <c r="F16" s="5"/>
      <c r="G16" s="5"/>
      <c r="H16" s="5"/>
      <c r="I16" s="5"/>
    </row>
    <row r="17" spans="2:2" x14ac:dyDescent="0.25">
      <c r="B17" t="s">
        <v>198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zoomScale="89" zoomScaleNormal="89" workbookViewId="0">
      <pane xSplit="1" ySplit="4" topLeftCell="D5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11.5703125" style="22" customWidth="1"/>
    <col min="2" max="2" width="17.42578125" style="3" customWidth="1"/>
    <col min="3" max="6" width="17.42578125" style="20" customWidth="1"/>
    <col min="7" max="7" width="17.28515625" style="20" customWidth="1"/>
    <col min="8" max="8" width="0" style="20" hidden="1" customWidth="1"/>
    <col min="9" max="16384" width="9.140625" style="20"/>
  </cols>
  <sheetData>
    <row r="1" spans="1:4" ht="18.75" x14ac:dyDescent="0.3">
      <c r="A1" s="13" t="s">
        <v>115</v>
      </c>
    </row>
    <row r="3" spans="1:4" ht="17.100000000000001" customHeight="1" x14ac:dyDescent="0.25">
      <c r="B3" s="3" t="s">
        <v>114</v>
      </c>
      <c r="D3" s="20" t="s">
        <v>112</v>
      </c>
    </row>
    <row r="4" spans="1:4" x14ac:dyDescent="0.25">
      <c r="B4" t="s">
        <v>110</v>
      </c>
      <c r="C4" s="20" t="s">
        <v>111</v>
      </c>
      <c r="D4" s="20" t="s">
        <v>113</v>
      </c>
    </row>
    <row r="5" spans="1:4" x14ac:dyDescent="0.25">
      <c r="A5" s="22">
        <v>2010</v>
      </c>
      <c r="B5" s="3">
        <v>95.62</v>
      </c>
      <c r="C5" s="20">
        <v>95.95</v>
      </c>
      <c r="D5" s="21">
        <v>13.417955908596884</v>
      </c>
    </row>
    <row r="6" spans="1:4" x14ac:dyDescent="0.25">
      <c r="B6" s="3">
        <v>95.07</v>
      </c>
      <c r="C6" s="20">
        <v>95.08</v>
      </c>
      <c r="D6" s="21">
        <v>13.052785464418108</v>
      </c>
    </row>
    <row r="7" spans="1:4" x14ac:dyDescent="0.25">
      <c r="B7" s="3">
        <v>97.71</v>
      </c>
      <c r="C7" s="20">
        <v>98.24</v>
      </c>
      <c r="D7" s="21">
        <v>13.466562525249806</v>
      </c>
    </row>
    <row r="8" spans="1:4" x14ac:dyDescent="0.25">
      <c r="B8" s="3">
        <v>99.21</v>
      </c>
      <c r="C8" s="20">
        <v>99.55</v>
      </c>
      <c r="D8" s="21">
        <v>13.617670288966963</v>
      </c>
    </row>
    <row r="9" spans="1:4" x14ac:dyDescent="0.25">
      <c r="B9" s="3">
        <v>98.27</v>
      </c>
      <c r="C9" s="20">
        <v>98.66</v>
      </c>
      <c r="D9" s="21">
        <v>13.100665513808101</v>
      </c>
    </row>
    <row r="10" spans="1:4" x14ac:dyDescent="0.25">
      <c r="B10" s="3">
        <v>100.82</v>
      </c>
      <c r="C10" s="20">
        <v>99.59</v>
      </c>
      <c r="D10" s="21">
        <v>13.076510663894444</v>
      </c>
    </row>
    <row r="11" spans="1:4" x14ac:dyDescent="0.25">
      <c r="B11" s="3">
        <v>100.09</v>
      </c>
      <c r="C11" s="20">
        <v>98.67</v>
      </c>
      <c r="D11" s="21">
        <v>13.250649281814809</v>
      </c>
    </row>
    <row r="12" spans="1:4" x14ac:dyDescent="0.25">
      <c r="B12" s="3">
        <v>101.87</v>
      </c>
      <c r="C12" s="20">
        <v>101.19</v>
      </c>
      <c r="D12" s="21">
        <v>13.703698628259767</v>
      </c>
    </row>
    <row r="13" spans="1:4" x14ac:dyDescent="0.25">
      <c r="B13" s="3">
        <v>103.06</v>
      </c>
      <c r="C13" s="20">
        <v>102.43</v>
      </c>
      <c r="D13" s="21">
        <v>14.00776029920576</v>
      </c>
    </row>
    <row r="14" spans="1:4" x14ac:dyDescent="0.25">
      <c r="B14" s="3">
        <v>102.42</v>
      </c>
      <c r="C14" s="20">
        <v>102.42</v>
      </c>
      <c r="D14" s="21">
        <v>14.45567168278474</v>
      </c>
    </row>
    <row r="15" spans="1:4" x14ac:dyDescent="0.25">
      <c r="B15" s="3">
        <v>101.5</v>
      </c>
      <c r="C15" s="20">
        <v>102.2</v>
      </c>
      <c r="D15" s="21">
        <v>14.343086632243256</v>
      </c>
    </row>
    <row r="16" spans="1:4" x14ac:dyDescent="0.25">
      <c r="B16" s="3">
        <v>104.37</v>
      </c>
      <c r="C16" s="20">
        <v>105.59</v>
      </c>
      <c r="D16" s="21">
        <v>14.642574750344101</v>
      </c>
    </row>
    <row r="17" spans="1:4" x14ac:dyDescent="0.25">
      <c r="A17" s="22">
        <v>2011</v>
      </c>
      <c r="B17" s="3">
        <v>101.44</v>
      </c>
      <c r="C17" s="20">
        <v>103.74</v>
      </c>
      <c r="D17" s="21">
        <v>14.488344127149707</v>
      </c>
    </row>
    <row r="18" spans="1:4" x14ac:dyDescent="0.25">
      <c r="B18" s="3">
        <v>97.24</v>
      </c>
      <c r="C18" s="20">
        <v>98.63</v>
      </c>
      <c r="D18" s="21">
        <v>13.906078346845408</v>
      </c>
    </row>
    <row r="19" spans="1:4" x14ac:dyDescent="0.25">
      <c r="B19" s="3">
        <v>100.03</v>
      </c>
      <c r="C19" s="20">
        <v>101.55</v>
      </c>
      <c r="D19" s="21">
        <v>14.474712676953363</v>
      </c>
    </row>
    <row r="20" spans="1:4" x14ac:dyDescent="0.25">
      <c r="B20" s="3">
        <v>101.27</v>
      </c>
      <c r="C20" s="20">
        <v>102.7</v>
      </c>
      <c r="D20" s="21">
        <v>14.853544055611669</v>
      </c>
    </row>
    <row r="21" spans="1:4" x14ac:dyDescent="0.25">
      <c r="B21" s="3">
        <v>99.54</v>
      </c>
      <c r="C21" s="20">
        <v>100.73</v>
      </c>
      <c r="D21" s="21">
        <v>14.575134819997086</v>
      </c>
    </row>
    <row r="22" spans="1:4" x14ac:dyDescent="0.25">
      <c r="B22" s="3">
        <v>100.75</v>
      </c>
      <c r="C22" s="20">
        <v>101.53</v>
      </c>
      <c r="D22" s="21">
        <v>14.732965009208105</v>
      </c>
    </row>
    <row r="23" spans="1:4" x14ac:dyDescent="0.25">
      <c r="B23" s="3">
        <v>101.04</v>
      </c>
      <c r="C23" s="20">
        <v>101.35</v>
      </c>
      <c r="D23" s="21">
        <v>14.720819655238405</v>
      </c>
    </row>
    <row r="24" spans="1:4" x14ac:dyDescent="0.25">
      <c r="B24" s="3">
        <v>97.18</v>
      </c>
      <c r="C24" s="20">
        <v>97.14</v>
      </c>
      <c r="D24" s="21">
        <v>14.164707215501856</v>
      </c>
    </row>
    <row r="25" spans="1:4" x14ac:dyDescent="0.25">
      <c r="B25" s="3">
        <v>93.48</v>
      </c>
      <c r="C25" s="20">
        <v>93.32</v>
      </c>
      <c r="D25" s="21">
        <v>13.295397133512379</v>
      </c>
    </row>
    <row r="26" spans="1:4" x14ac:dyDescent="0.25">
      <c r="B26" s="3">
        <v>89.25</v>
      </c>
      <c r="C26" s="20">
        <v>88.83</v>
      </c>
      <c r="D26" s="21">
        <v>12.578616352201259</v>
      </c>
    </row>
    <row r="27" spans="1:4" x14ac:dyDescent="0.25">
      <c r="B27" s="3">
        <v>88.09</v>
      </c>
      <c r="C27" s="20">
        <v>87.08</v>
      </c>
      <c r="D27" s="21">
        <v>12.261964611970129</v>
      </c>
    </row>
    <row r="28" spans="1:4" x14ac:dyDescent="0.25">
      <c r="B28" s="3">
        <v>90.11</v>
      </c>
      <c r="C28" s="20">
        <v>87.97</v>
      </c>
      <c r="D28" s="21">
        <v>12.233164107896508</v>
      </c>
    </row>
    <row r="29" spans="1:4" x14ac:dyDescent="0.25">
      <c r="A29" s="22">
        <v>2012</v>
      </c>
      <c r="B29" s="3">
        <v>91.82</v>
      </c>
      <c r="C29" s="20">
        <v>90.06</v>
      </c>
      <c r="D29" s="21">
        <v>12.483459416273437</v>
      </c>
    </row>
    <row r="30" spans="1:4" x14ac:dyDescent="0.25">
      <c r="B30" s="3">
        <v>94.93</v>
      </c>
      <c r="C30" s="20">
        <v>92.98</v>
      </c>
      <c r="D30" s="21">
        <v>13.063015989131571</v>
      </c>
    </row>
    <row r="31" spans="1:4" x14ac:dyDescent="0.25">
      <c r="B31" s="3">
        <v>95.47</v>
      </c>
      <c r="C31" s="20">
        <v>94.22</v>
      </c>
      <c r="D31" s="21">
        <v>13.158241006342273</v>
      </c>
    </row>
    <row r="32" spans="1:4" x14ac:dyDescent="0.25">
      <c r="B32" s="3">
        <v>92.91</v>
      </c>
      <c r="C32" s="20">
        <v>91.62</v>
      </c>
      <c r="D32" s="21">
        <v>12.775471095496647</v>
      </c>
    </row>
    <row r="33" spans="1:4" x14ac:dyDescent="0.25">
      <c r="B33" s="3">
        <v>91.31</v>
      </c>
      <c r="C33" s="20">
        <v>89.31</v>
      </c>
      <c r="D33" s="21">
        <v>12.266326480545606</v>
      </c>
    </row>
    <row r="34" spans="1:4" x14ac:dyDescent="0.25">
      <c r="B34" s="3">
        <v>90.52</v>
      </c>
      <c r="C34" s="20">
        <v>87.82</v>
      </c>
      <c r="D34" s="21">
        <v>11.910149829684858</v>
      </c>
    </row>
    <row r="35" spans="1:4" x14ac:dyDescent="0.25">
      <c r="B35" s="3">
        <v>92.92</v>
      </c>
      <c r="C35" s="20">
        <v>89.63</v>
      </c>
      <c r="D35" s="21">
        <v>12.126209589406542</v>
      </c>
    </row>
    <row r="36" spans="1:4" x14ac:dyDescent="0.25">
      <c r="B36" s="3">
        <v>92.01</v>
      </c>
      <c r="C36" s="20">
        <v>88.86</v>
      </c>
      <c r="D36" s="21">
        <v>12.08430007733952</v>
      </c>
    </row>
    <row r="37" spans="1:4" x14ac:dyDescent="0.25">
      <c r="B37" s="3">
        <v>90.43</v>
      </c>
      <c r="C37" s="20">
        <v>87.44</v>
      </c>
      <c r="D37" s="21">
        <v>12.079628913799768</v>
      </c>
    </row>
    <row r="38" spans="1:4" x14ac:dyDescent="0.25">
      <c r="B38" s="3">
        <v>86.66</v>
      </c>
      <c r="C38" s="20">
        <v>83.32</v>
      </c>
      <c r="D38" s="21">
        <v>11.568182869834807</v>
      </c>
    </row>
    <row r="39" spans="1:4" x14ac:dyDescent="0.25">
      <c r="B39" s="3">
        <v>86.39</v>
      </c>
      <c r="C39" s="20">
        <v>82.41</v>
      </c>
      <c r="D39" s="21">
        <v>11.370872373328481</v>
      </c>
    </row>
    <row r="40" spans="1:4" x14ac:dyDescent="0.25">
      <c r="B40" s="3">
        <v>87.71</v>
      </c>
      <c r="C40" s="20">
        <v>83.31</v>
      </c>
      <c r="D40" s="21">
        <v>11.576083810846789</v>
      </c>
    </row>
    <row r="41" spans="1:4" x14ac:dyDescent="0.25">
      <c r="A41" s="22">
        <v>2013</v>
      </c>
      <c r="B41" s="3">
        <v>85.74</v>
      </c>
      <c r="C41" s="20">
        <v>81.83</v>
      </c>
      <c r="D41" s="21">
        <v>11.382132328670453</v>
      </c>
    </row>
    <row r="42" spans="1:4" x14ac:dyDescent="0.25">
      <c r="B42" s="3">
        <v>85.2</v>
      </c>
      <c r="C42" s="20">
        <v>81.209999999999994</v>
      </c>
      <c r="D42" s="21">
        <v>11.257838269895416</v>
      </c>
    </row>
    <row r="43" spans="1:4" x14ac:dyDescent="0.25">
      <c r="B43" s="3">
        <v>84.19</v>
      </c>
      <c r="C43" s="20">
        <v>79.66</v>
      </c>
      <c r="D43" s="21">
        <v>10.899538949502437</v>
      </c>
    </row>
    <row r="44" spans="1:4" x14ac:dyDescent="0.25">
      <c r="B44" s="3">
        <v>85.64</v>
      </c>
      <c r="C44" s="20">
        <v>80.13</v>
      </c>
      <c r="D44" s="21">
        <v>10.973936899862826</v>
      </c>
    </row>
    <row r="45" spans="1:4" x14ac:dyDescent="0.25">
      <c r="B45" s="3">
        <v>84.02</v>
      </c>
      <c r="C45" s="20">
        <v>78.290000000000006</v>
      </c>
      <c r="D45" s="21">
        <v>10.688328345446772</v>
      </c>
    </row>
    <row r="46" spans="1:4" x14ac:dyDescent="0.25">
      <c r="B46" s="3">
        <v>79.099999999999994</v>
      </c>
      <c r="C46" s="20">
        <v>72.930000000000007</v>
      </c>
      <c r="D46" s="21">
        <v>9.9693939605411401</v>
      </c>
    </row>
    <row r="47" spans="1:4" x14ac:dyDescent="0.25">
      <c r="B47" s="3">
        <v>81.430000000000007</v>
      </c>
      <c r="C47" s="20">
        <v>74.33</v>
      </c>
      <c r="D47" s="21">
        <v>10.09071553263842</v>
      </c>
    </row>
    <row r="48" spans="1:4" x14ac:dyDescent="0.25">
      <c r="B48" s="3">
        <v>79.739999999999995</v>
      </c>
      <c r="C48" s="20">
        <v>72.67</v>
      </c>
      <c r="D48" s="21">
        <v>9.9180766865689414</v>
      </c>
    </row>
    <row r="49" spans="1:4" x14ac:dyDescent="0.25">
      <c r="B49" s="3">
        <v>80.53</v>
      </c>
      <c r="C49" s="20">
        <v>73.17</v>
      </c>
      <c r="D49" s="21">
        <v>10.017028949213664</v>
      </c>
    </row>
    <row r="50" spans="1:4" x14ac:dyDescent="0.25">
      <c r="B50" s="3">
        <v>80.400000000000006</v>
      </c>
      <c r="C50" s="20">
        <v>72.67</v>
      </c>
      <c r="D50" s="21">
        <v>10.083491308030492</v>
      </c>
    </row>
    <row r="51" spans="1:4" x14ac:dyDescent="0.25">
      <c r="B51" s="3">
        <v>79.09</v>
      </c>
      <c r="C51" s="20">
        <v>71.2</v>
      </c>
      <c r="D51" s="21">
        <v>9.8039215686274517</v>
      </c>
    </row>
    <row r="52" spans="1:4" x14ac:dyDescent="0.25">
      <c r="B52" s="3">
        <v>77.790000000000006</v>
      </c>
      <c r="C52" s="20">
        <v>69.790000000000006</v>
      </c>
      <c r="D52" s="21">
        <v>9.6455268869061968</v>
      </c>
    </row>
    <row r="53" spans="1:4" x14ac:dyDescent="0.25">
      <c r="A53" s="22">
        <v>2014</v>
      </c>
      <c r="B53" s="3">
        <v>74.709999999999994</v>
      </c>
      <c r="C53" s="20">
        <v>66.760000000000005</v>
      </c>
      <c r="D53" s="21">
        <v>9.19777046044039</v>
      </c>
    </row>
    <row r="54" spans="1:4" x14ac:dyDescent="0.25">
      <c r="B54" s="3">
        <v>74.94</v>
      </c>
      <c r="C54" s="20">
        <v>66.06</v>
      </c>
      <c r="D54" s="21">
        <v>9.1034884567766365</v>
      </c>
    </row>
    <row r="55" spans="1:4" x14ac:dyDescent="0.25">
      <c r="B55" s="3">
        <v>77.13</v>
      </c>
      <c r="C55" s="20">
        <v>67.37</v>
      </c>
      <c r="D55" s="21">
        <v>9.3050954702795252</v>
      </c>
    </row>
    <row r="56" spans="1:4" x14ac:dyDescent="0.25">
      <c r="B56" s="3">
        <v>79.44</v>
      </c>
      <c r="C56" s="20">
        <v>68.64</v>
      </c>
      <c r="D56" s="21">
        <v>9.4816388064513077</v>
      </c>
    </row>
    <row r="57" spans="1:4" x14ac:dyDescent="0.25">
      <c r="B57" s="3">
        <v>80.67</v>
      </c>
      <c r="C57" s="20">
        <v>69.709999999999994</v>
      </c>
      <c r="D57" s="21">
        <v>9.6173265755585273</v>
      </c>
    </row>
    <row r="58" spans="1:4" x14ac:dyDescent="0.25">
      <c r="B58" s="3">
        <v>79.22</v>
      </c>
      <c r="C58" s="20">
        <v>68.069999999999993</v>
      </c>
      <c r="D58" s="21">
        <v>9.36697952378276</v>
      </c>
    </row>
    <row r="59" spans="1:4" x14ac:dyDescent="0.25">
      <c r="B59" s="3">
        <v>80.06</v>
      </c>
      <c r="C59" s="20">
        <v>68.06</v>
      </c>
      <c r="D59" s="21">
        <v>9.3783996698803307</v>
      </c>
    </row>
    <row r="60" spans="1:4" x14ac:dyDescent="0.25">
      <c r="B60" s="3">
        <v>80.400000000000006</v>
      </c>
      <c r="C60" s="20">
        <v>68.540000000000006</v>
      </c>
      <c r="D60" s="21">
        <v>9.375410174195121</v>
      </c>
    </row>
    <row r="61" spans="1:4" x14ac:dyDescent="0.25">
      <c r="B61" s="3">
        <v>79.89</v>
      </c>
      <c r="C61" s="20">
        <v>67.8</v>
      </c>
      <c r="D61" s="21">
        <v>9.1299187437231808</v>
      </c>
    </row>
    <row r="62" spans="1:4" x14ac:dyDescent="0.25">
      <c r="B62" s="3">
        <v>80.569999999999993</v>
      </c>
      <c r="C62" s="20">
        <v>67.849999999999994</v>
      </c>
      <c r="D62" s="21">
        <v>9.0361990132470673</v>
      </c>
    </row>
    <row r="63" spans="1:4" x14ac:dyDescent="0.25">
      <c r="B63" s="3">
        <v>81.98</v>
      </c>
      <c r="C63" s="20">
        <v>68.599999999999994</v>
      </c>
      <c r="D63" s="21">
        <v>9.0101454237471401</v>
      </c>
    </row>
    <row r="64" spans="1:4" x14ac:dyDescent="0.25">
      <c r="B64" s="3">
        <v>81.040000000000006</v>
      </c>
      <c r="C64" s="20">
        <v>67.260000000000005</v>
      </c>
      <c r="D64" s="21">
        <v>8.7250137418966442</v>
      </c>
    </row>
    <row r="65" spans="1:4" x14ac:dyDescent="0.25">
      <c r="A65" s="22">
        <v>2015</v>
      </c>
      <c r="B65" s="3">
        <v>81.650000000000006</v>
      </c>
      <c r="C65" s="20">
        <v>68.06</v>
      </c>
      <c r="D65" s="21">
        <v>8.6461809818603133</v>
      </c>
    </row>
    <row r="66" spans="1:4" x14ac:dyDescent="0.25">
      <c r="B66" s="3">
        <v>82.79</v>
      </c>
      <c r="C66" s="20">
        <v>68.73</v>
      </c>
      <c r="D66" s="21">
        <v>8.6386371686002814</v>
      </c>
    </row>
    <row r="67" spans="1:4" x14ac:dyDescent="0.25">
      <c r="B67" s="3">
        <v>82.05</v>
      </c>
      <c r="C67" s="20">
        <v>67.400000000000006</v>
      </c>
      <c r="D67" s="21">
        <v>8.2888498391963132</v>
      </c>
    </row>
    <row r="68" spans="1:4" x14ac:dyDescent="0.25">
      <c r="B68" s="3">
        <v>83.4</v>
      </c>
      <c r="C68" s="20">
        <v>67.63</v>
      </c>
      <c r="D68" s="21">
        <v>8.3256321236189859</v>
      </c>
    </row>
    <row r="69" spans="1:4" x14ac:dyDescent="0.25">
      <c r="B69" s="3">
        <v>82.79</v>
      </c>
      <c r="C69" s="20">
        <v>67.010000000000005</v>
      </c>
      <c r="D69" s="21">
        <v>8.3548470645244848</v>
      </c>
    </row>
    <row r="70" spans="1:4" x14ac:dyDescent="0.25">
      <c r="B70" s="3">
        <v>81.290000000000006</v>
      </c>
      <c r="C70" s="20">
        <v>65.34</v>
      </c>
      <c r="D70" s="21">
        <v>8.1290238668140731</v>
      </c>
    </row>
    <row r="71" spans="1:4" x14ac:dyDescent="0.25">
      <c r="B71" s="3">
        <v>81.849999999999994</v>
      </c>
      <c r="C71" s="20">
        <v>65.2</v>
      </c>
      <c r="D71" s="21">
        <v>8.0311609043087184</v>
      </c>
    </row>
    <row r="72" spans="1:4" x14ac:dyDescent="0.25">
      <c r="B72" s="3">
        <v>79.91</v>
      </c>
      <c r="C72" s="20">
        <v>63.31</v>
      </c>
      <c r="D72" s="21">
        <v>7.7448535448194677</v>
      </c>
    </row>
    <row r="73" spans="1:4" x14ac:dyDescent="0.25">
      <c r="C73" s="20">
        <v>60.41</v>
      </c>
      <c r="D73" s="21">
        <v>7.3489964945286719</v>
      </c>
    </row>
    <row r="74" spans="1:4" ht="409.6" hidden="1" customHeight="1" x14ac:dyDescent="0.25"/>
  </sheetData>
  <sortState ref="E3:F70">
    <sortCondition descending="1" ref="E3:E70"/>
  </sortState>
  <pageMargins left="0.78740157480314965" right="0.78740157480314965" top="0.78740157480314965" bottom="0.78740157480314965" header="0.78740157480314965" footer="0.78740157480314965"/>
  <pageSetup paperSize="9" orientation="portrait" horizontalDpi="0" verticalDpi="0"/>
  <headerFooter alignWithMargins="0">
    <oddFooter>&amp;L&amp;C&amp;R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zoomScale="98" zoomScaleNormal="98" workbookViewId="0">
      <pane xSplit="2" ySplit="4" topLeftCell="C5" activePane="bottomRight" state="frozen"/>
      <selection pane="topRight" activeCell="D1" sqref="D1"/>
      <selection pane="bottomLeft" activeCell="A3" sqref="A3"/>
      <selection pane="bottomRight" activeCell="H5" sqref="H5"/>
    </sheetView>
  </sheetViews>
  <sheetFormatPr defaultRowHeight="15" x14ac:dyDescent="0.25"/>
  <cols>
    <col min="1" max="6" width="10.5703125" style="25" customWidth="1"/>
  </cols>
  <sheetData>
    <row r="1" spans="1:6" ht="18.75" x14ac:dyDescent="0.3">
      <c r="A1" s="13" t="s">
        <v>192</v>
      </c>
    </row>
    <row r="3" spans="1:6" x14ac:dyDescent="0.25">
      <c r="C3" s="25" t="s">
        <v>163</v>
      </c>
    </row>
    <row r="4" spans="1:6" x14ac:dyDescent="0.25">
      <c r="C4" s="25" t="s">
        <v>147</v>
      </c>
      <c r="D4" s="25" t="s">
        <v>148</v>
      </c>
      <c r="E4" s="25" t="s">
        <v>149</v>
      </c>
      <c r="F4" s="25" t="s">
        <v>150</v>
      </c>
    </row>
    <row r="5" spans="1:6" x14ac:dyDescent="0.25">
      <c r="A5" s="25" t="s">
        <v>151</v>
      </c>
      <c r="B5" s="26">
        <v>2005</v>
      </c>
      <c r="C5" s="25">
        <v>100</v>
      </c>
      <c r="D5" s="25">
        <v>100</v>
      </c>
      <c r="E5" s="25">
        <v>100</v>
      </c>
      <c r="F5" s="25">
        <v>100</v>
      </c>
    </row>
    <row r="6" spans="1:6" x14ac:dyDescent="0.25">
      <c r="A6" s="25" t="s">
        <v>152</v>
      </c>
      <c r="C6" s="25">
        <v>100</v>
      </c>
      <c r="D6" s="25">
        <v>94.066358752002884</v>
      </c>
      <c r="E6" s="25">
        <v>99.811387480844047</v>
      </c>
      <c r="F6" s="25">
        <v>100.62166755919813</v>
      </c>
    </row>
    <row r="7" spans="1:6" x14ac:dyDescent="0.25">
      <c r="A7" s="25" t="s">
        <v>153</v>
      </c>
      <c r="C7" s="25">
        <v>100</v>
      </c>
      <c r="D7" s="25">
        <v>96.003393345272841</v>
      </c>
      <c r="E7" s="25">
        <v>102.37887539785453</v>
      </c>
      <c r="F7" s="25">
        <v>100.9779040257049</v>
      </c>
    </row>
    <row r="8" spans="1:6" x14ac:dyDescent="0.25">
      <c r="A8" s="25" t="s">
        <v>154</v>
      </c>
      <c r="C8" s="25">
        <v>100</v>
      </c>
      <c r="D8" s="25">
        <v>96.616080686209799</v>
      </c>
      <c r="E8" s="25">
        <v>101.12695980195687</v>
      </c>
      <c r="F8" s="25">
        <v>100.64844350275908</v>
      </c>
    </row>
    <row r="9" spans="1:6" x14ac:dyDescent="0.25">
      <c r="A9" s="25" t="s">
        <v>155</v>
      </c>
      <c r="C9" s="25">
        <v>100</v>
      </c>
      <c r="D9" s="25">
        <v>96.733905174851543</v>
      </c>
      <c r="E9" s="25">
        <v>99.462454320405527</v>
      </c>
      <c r="F9" s="25">
        <v>100.85799436541014</v>
      </c>
    </row>
    <row r="10" spans="1:6" x14ac:dyDescent="0.25">
      <c r="A10" s="25" t="s">
        <v>156</v>
      </c>
      <c r="C10" s="25">
        <v>100</v>
      </c>
      <c r="D10" s="25">
        <v>96.144782731642835</v>
      </c>
      <c r="E10" s="25">
        <v>101.53483437463163</v>
      </c>
      <c r="F10" s="25">
        <v>102.45290926447646</v>
      </c>
    </row>
    <row r="11" spans="1:6" x14ac:dyDescent="0.25">
      <c r="A11" s="25" t="s">
        <v>157</v>
      </c>
      <c r="C11" s="25">
        <v>100</v>
      </c>
      <c r="D11" s="25">
        <v>95.956263549816171</v>
      </c>
      <c r="E11" s="25">
        <v>100.07780266415185</v>
      </c>
      <c r="F11" s="25">
        <v>101.71366038790192</v>
      </c>
    </row>
    <row r="12" spans="1:6" x14ac:dyDescent="0.25">
      <c r="A12" s="25" t="s">
        <v>158</v>
      </c>
      <c r="C12" s="25">
        <v>100</v>
      </c>
      <c r="D12" s="25">
        <v>92.610048072391365</v>
      </c>
      <c r="E12" s="25">
        <v>103.24885064246141</v>
      </c>
      <c r="F12" s="25">
        <v>104.56355211995623</v>
      </c>
    </row>
    <row r="13" spans="1:6" x14ac:dyDescent="0.25">
      <c r="A13" s="25" t="s">
        <v>159</v>
      </c>
      <c r="C13" s="25">
        <v>100</v>
      </c>
      <c r="D13" s="25">
        <v>85.304929776604794</v>
      </c>
      <c r="E13" s="25">
        <v>107.51856654485444</v>
      </c>
      <c r="F13" s="25">
        <v>106.47977834175417</v>
      </c>
    </row>
    <row r="14" spans="1:6" x14ac:dyDescent="0.25">
      <c r="A14" s="25" t="s">
        <v>160</v>
      </c>
      <c r="C14" s="25">
        <v>100</v>
      </c>
      <c r="D14" s="25">
        <v>80.042102617274551</v>
      </c>
      <c r="E14" s="25">
        <v>110.78627843923141</v>
      </c>
      <c r="F14" s="25">
        <v>108.38436284896041</v>
      </c>
    </row>
    <row r="15" spans="1:6" x14ac:dyDescent="0.25">
      <c r="A15" s="25" t="s">
        <v>161</v>
      </c>
      <c r="C15" s="25">
        <v>100</v>
      </c>
      <c r="D15" s="25">
        <v>71.755113582807013</v>
      </c>
      <c r="E15" s="25">
        <v>112.38241188258871</v>
      </c>
      <c r="F15" s="25">
        <v>112.0678013457822</v>
      </c>
    </row>
    <row r="16" spans="1:6" x14ac:dyDescent="0.25">
      <c r="A16" s="25" t="s">
        <v>162</v>
      </c>
      <c r="C16" s="25">
        <v>100</v>
      </c>
      <c r="D16" s="25">
        <v>72.061457253275591</v>
      </c>
      <c r="E16" s="25">
        <v>120.18389720617706</v>
      </c>
      <c r="F16" s="25">
        <v>113.95957996693753</v>
      </c>
    </row>
    <row r="17" spans="1:6" x14ac:dyDescent="0.25">
      <c r="A17" s="25" t="s">
        <v>151</v>
      </c>
      <c r="B17" s="26">
        <v>2006</v>
      </c>
      <c r="C17" s="25">
        <v>118.99679829242264</v>
      </c>
      <c r="D17" s="25">
        <v>81.416721651427949</v>
      </c>
      <c r="E17" s="25">
        <v>129.63809972886949</v>
      </c>
      <c r="F17" s="25">
        <v>120.03771915527717</v>
      </c>
    </row>
    <row r="18" spans="1:6" x14ac:dyDescent="0.25">
      <c r="A18" s="25" t="s">
        <v>152</v>
      </c>
      <c r="C18" s="25">
        <v>118.99679829242264</v>
      </c>
      <c r="D18" s="25">
        <v>89.923649731360186</v>
      </c>
      <c r="E18" s="25">
        <v>130.84993516444655</v>
      </c>
      <c r="F18" s="25">
        <v>121.27756175929592</v>
      </c>
    </row>
    <row r="19" spans="1:6" x14ac:dyDescent="0.25">
      <c r="A19" s="25" t="s">
        <v>153</v>
      </c>
      <c r="C19" s="25">
        <v>118.99679829242264</v>
      </c>
      <c r="D19" s="25">
        <v>93.78829295880864</v>
      </c>
      <c r="E19" s="25">
        <v>131.34268537074149</v>
      </c>
      <c r="F19" s="25">
        <v>121.25078581573494</v>
      </c>
    </row>
    <row r="20" spans="1:6" x14ac:dyDescent="0.25">
      <c r="A20" s="25" t="s">
        <v>154</v>
      </c>
      <c r="C20" s="25">
        <v>118.99679829242264</v>
      </c>
      <c r="D20" s="25">
        <v>99.679517390894446</v>
      </c>
      <c r="E20" s="25">
        <v>143.97029352823293</v>
      </c>
      <c r="F20" s="25">
        <v>128.22068034180074</v>
      </c>
    </row>
    <row r="21" spans="1:6" x14ac:dyDescent="0.25">
      <c r="A21" s="25" t="s">
        <v>155</v>
      </c>
      <c r="C21" s="25">
        <v>118.99679829242264</v>
      </c>
      <c r="D21" s="25">
        <v>99.161089640870983</v>
      </c>
      <c r="E21" s="25">
        <v>159.49781916774725</v>
      </c>
      <c r="F21" s="25">
        <v>147.16291415399658</v>
      </c>
    </row>
    <row r="22" spans="1:6" x14ac:dyDescent="0.25">
      <c r="A22" s="25" t="s">
        <v>156</v>
      </c>
      <c r="C22" s="25">
        <v>118.99679829242264</v>
      </c>
      <c r="D22" s="25">
        <v>98.736921481760675</v>
      </c>
      <c r="E22" s="25">
        <v>140.55169161853118</v>
      </c>
      <c r="F22" s="25">
        <v>138.5422244988242</v>
      </c>
    </row>
    <row r="23" spans="1:6" x14ac:dyDescent="0.25">
      <c r="A23" s="25" t="s">
        <v>157</v>
      </c>
      <c r="C23" s="25">
        <v>118.99679829242264</v>
      </c>
      <c r="D23" s="25">
        <v>99.443868413611142</v>
      </c>
      <c r="E23" s="25">
        <v>149.42119533184015</v>
      </c>
      <c r="F23" s="25">
        <v>143.06270227479104</v>
      </c>
    </row>
    <row r="24" spans="1:6" x14ac:dyDescent="0.25">
      <c r="A24" s="25" t="s">
        <v>158</v>
      </c>
      <c r="C24" s="25">
        <v>118.99679829242264</v>
      </c>
      <c r="D24" s="25">
        <v>96.026958243001246</v>
      </c>
      <c r="E24" s="25">
        <v>149.14299186608514</v>
      </c>
      <c r="F24" s="25">
        <v>143.65875806188734</v>
      </c>
    </row>
    <row r="25" spans="1:6" x14ac:dyDescent="0.25">
      <c r="A25" s="25" t="s">
        <v>159</v>
      </c>
      <c r="C25" s="25">
        <v>118.99679829242264</v>
      </c>
      <c r="D25" s="25">
        <v>88.792534640399595</v>
      </c>
      <c r="E25" s="25">
        <v>141.03265354237891</v>
      </c>
      <c r="F25" s="25">
        <v>137.7913339076579</v>
      </c>
    </row>
    <row r="26" spans="1:6" x14ac:dyDescent="0.25">
      <c r="A26" s="25" t="s">
        <v>160</v>
      </c>
      <c r="C26" s="25">
        <v>118.99679829242264</v>
      </c>
      <c r="D26" s="25">
        <v>83.042699594683768</v>
      </c>
      <c r="E26" s="25">
        <v>126.31851939172462</v>
      </c>
      <c r="F26" s="25">
        <v>126.19618617429975</v>
      </c>
    </row>
    <row r="27" spans="1:6" x14ac:dyDescent="0.25">
      <c r="A27" s="25" t="s">
        <v>161</v>
      </c>
      <c r="C27" s="25">
        <v>118.99679829242264</v>
      </c>
      <c r="D27" s="25">
        <v>86.718823640305374</v>
      </c>
      <c r="E27" s="25">
        <v>148.02074737710717</v>
      </c>
      <c r="F27" s="25">
        <v>137.7238119630259</v>
      </c>
    </row>
    <row r="28" spans="1:6" x14ac:dyDescent="0.25">
      <c r="A28" s="25" t="s">
        <v>162</v>
      </c>
      <c r="C28" s="25">
        <v>118.99679829242264</v>
      </c>
      <c r="D28" s="25">
        <v>93.788292958808455</v>
      </c>
      <c r="E28" s="25">
        <v>148.48284804903926</v>
      </c>
      <c r="F28" s="25">
        <v>130.54203823139071</v>
      </c>
    </row>
    <row r="29" spans="1:6" x14ac:dyDescent="0.25">
      <c r="A29" s="25" t="s">
        <v>151</v>
      </c>
      <c r="B29" s="26">
        <v>2007</v>
      </c>
      <c r="C29" s="25">
        <v>130.30949839914624</v>
      </c>
      <c r="D29" s="25">
        <v>96.686775379394874</v>
      </c>
      <c r="E29" s="25">
        <v>148.8082046445833</v>
      </c>
      <c r="F29" s="25">
        <v>133.69461454282987</v>
      </c>
    </row>
    <row r="30" spans="1:6" x14ac:dyDescent="0.25">
      <c r="A30" s="25" t="s">
        <v>152</v>
      </c>
      <c r="C30" s="25">
        <v>130.30949839914624</v>
      </c>
      <c r="D30" s="25">
        <v>99.726647186351286</v>
      </c>
      <c r="E30" s="25">
        <v>156.72521513615467</v>
      </c>
      <c r="F30" s="25">
        <v>140.23027311462431</v>
      </c>
    </row>
    <row r="31" spans="1:6" x14ac:dyDescent="0.25">
      <c r="A31" s="25" t="s">
        <v>153</v>
      </c>
      <c r="C31" s="25">
        <v>130.30949839914624</v>
      </c>
      <c r="D31" s="25">
        <v>104.40192289565462</v>
      </c>
      <c r="E31" s="25">
        <v>154.40292349404692</v>
      </c>
      <c r="F31" s="25">
        <v>141.89154578686347</v>
      </c>
    </row>
    <row r="32" spans="1:6" x14ac:dyDescent="0.25">
      <c r="A32" s="25" t="s">
        <v>154</v>
      </c>
      <c r="C32" s="25">
        <v>130.30949839914624</v>
      </c>
      <c r="D32" s="25">
        <v>105.7969648411725</v>
      </c>
      <c r="E32" s="25">
        <v>160.17210892372981</v>
      </c>
      <c r="F32" s="25">
        <v>148.805560082889</v>
      </c>
    </row>
    <row r="33" spans="1:6" x14ac:dyDescent="0.25">
      <c r="A33" s="25" t="s">
        <v>155</v>
      </c>
      <c r="C33" s="25">
        <v>130.30949839914624</v>
      </c>
      <c r="D33" s="25">
        <v>105.57074182298042</v>
      </c>
      <c r="E33" s="25">
        <v>157.22268065542852</v>
      </c>
      <c r="F33" s="25">
        <v>151.49712449649584</v>
      </c>
    </row>
    <row r="34" spans="1:6" x14ac:dyDescent="0.25">
      <c r="A34" s="25" t="s">
        <v>156</v>
      </c>
      <c r="C34" s="25">
        <v>130.30949839914624</v>
      </c>
      <c r="D34" s="25">
        <v>116.12781600527849</v>
      </c>
      <c r="E34" s="25">
        <v>154.54202522692444</v>
      </c>
      <c r="F34" s="25">
        <v>149.74038976460454</v>
      </c>
    </row>
    <row r="35" spans="1:6" x14ac:dyDescent="0.25">
      <c r="A35" s="25" t="s">
        <v>157</v>
      </c>
      <c r="C35" s="25">
        <v>130.30949839914624</v>
      </c>
      <c r="D35" s="25">
        <v>126.89226128758607</v>
      </c>
      <c r="E35" s="25">
        <v>156.85488624307439</v>
      </c>
      <c r="F35" s="25">
        <v>151.70434701622852</v>
      </c>
    </row>
    <row r="36" spans="1:6" x14ac:dyDescent="0.25">
      <c r="A36" s="25" t="s">
        <v>158</v>
      </c>
      <c r="C36" s="25">
        <v>130.30949839914624</v>
      </c>
      <c r="D36" s="25">
        <v>130.73805259685162</v>
      </c>
      <c r="E36" s="25">
        <v>156.88082046445834</v>
      </c>
      <c r="F36" s="25">
        <v>147.33404735849496</v>
      </c>
    </row>
    <row r="37" spans="1:6" x14ac:dyDescent="0.25">
      <c r="A37" s="25" t="s">
        <v>159</v>
      </c>
      <c r="C37" s="25">
        <v>130.30949839914624</v>
      </c>
      <c r="D37" s="25">
        <v>129.02252804222817</v>
      </c>
      <c r="E37" s="25">
        <v>168.01838972061771</v>
      </c>
      <c r="F37" s="25">
        <v>152.23288085869285</v>
      </c>
    </row>
    <row r="38" spans="1:6" x14ac:dyDescent="0.25">
      <c r="A38" s="25" t="s">
        <v>160</v>
      </c>
      <c r="C38" s="25">
        <v>130.30949839914624</v>
      </c>
      <c r="D38" s="25">
        <v>141.03119992459219</v>
      </c>
      <c r="E38" s="25">
        <v>177.90875869385832</v>
      </c>
      <c r="F38" s="25">
        <v>164.25993620340404</v>
      </c>
    </row>
    <row r="39" spans="1:6" x14ac:dyDescent="0.25">
      <c r="A39" s="25" t="s">
        <v>161</v>
      </c>
      <c r="C39" s="25">
        <v>130.30949839914624</v>
      </c>
      <c r="D39" s="25">
        <v>159.48722782543126</v>
      </c>
      <c r="E39" s="25">
        <v>213.66261935635978</v>
      </c>
      <c r="F39" s="25">
        <v>168.65701180469858</v>
      </c>
    </row>
    <row r="40" spans="1:6" x14ac:dyDescent="0.25">
      <c r="A40" s="25" t="s">
        <v>162</v>
      </c>
      <c r="C40" s="25">
        <v>130.30949839914624</v>
      </c>
      <c r="D40" s="25">
        <v>171.5524554623432</v>
      </c>
      <c r="E40" s="25">
        <v>189.36696923258282</v>
      </c>
      <c r="F40" s="25">
        <v>172.87247665836225</v>
      </c>
    </row>
    <row r="41" spans="1:6" x14ac:dyDescent="0.25">
      <c r="A41" s="25" t="s">
        <v>151</v>
      </c>
      <c r="B41" s="26">
        <v>2008</v>
      </c>
      <c r="C41" s="25">
        <v>216.29313411597298</v>
      </c>
      <c r="D41" s="25">
        <v>172.9663493260438</v>
      </c>
      <c r="E41" s="25">
        <v>209.73712130142638</v>
      </c>
      <c r="F41" s="25">
        <v>184.61081748119864</v>
      </c>
    </row>
    <row r="42" spans="1:6" x14ac:dyDescent="0.25">
      <c r="A42" s="25" t="s">
        <v>152</v>
      </c>
      <c r="C42" s="25">
        <v>216.29313411597298</v>
      </c>
      <c r="D42" s="25">
        <v>248.84532001131024</v>
      </c>
      <c r="E42" s="25">
        <v>217.44665802192623</v>
      </c>
      <c r="F42" s="25">
        <v>232.79587417634869</v>
      </c>
    </row>
    <row r="43" spans="1:6" x14ac:dyDescent="0.25">
      <c r="A43" s="25" t="s">
        <v>153</v>
      </c>
      <c r="C43" s="25">
        <v>216.29313411597298</v>
      </c>
      <c r="D43" s="25">
        <v>222.92393251013354</v>
      </c>
      <c r="E43" s="25">
        <v>228.32252740775667</v>
      </c>
      <c r="F43" s="25">
        <v>238.24419660527602</v>
      </c>
    </row>
    <row r="44" spans="1:6" x14ac:dyDescent="0.25">
      <c r="A44" s="25" t="s">
        <v>154</v>
      </c>
      <c r="C44" s="25">
        <v>216.29313411597298</v>
      </c>
      <c r="D44" s="25">
        <v>231.87859364690294</v>
      </c>
      <c r="E44" s="25">
        <v>214.47601084521986</v>
      </c>
      <c r="F44" s="25">
        <v>231.47221122726953</v>
      </c>
    </row>
    <row r="45" spans="1:6" x14ac:dyDescent="0.25">
      <c r="A45" s="25" t="s">
        <v>155</v>
      </c>
      <c r="C45" s="25">
        <v>216.29313411597298</v>
      </c>
      <c r="D45" s="25">
        <v>251.10755019323256</v>
      </c>
      <c r="E45" s="25">
        <v>209.51550159141811</v>
      </c>
      <c r="F45" s="25">
        <v>238.4956576404573</v>
      </c>
    </row>
    <row r="46" spans="1:6" x14ac:dyDescent="0.25">
      <c r="A46" s="25" t="s">
        <v>156</v>
      </c>
      <c r="C46" s="25">
        <v>216.29313411597298</v>
      </c>
      <c r="D46" s="25">
        <v>301.15939296823387</v>
      </c>
      <c r="E46" s="25">
        <v>209.71118708004246</v>
      </c>
      <c r="F46" s="25">
        <v>237.28608349437704</v>
      </c>
    </row>
    <row r="47" spans="1:6" x14ac:dyDescent="0.25">
      <c r="A47" s="25" t="s">
        <v>157</v>
      </c>
      <c r="C47" s="25">
        <v>216.29313411597298</v>
      </c>
      <c r="D47" s="25">
        <v>339.33452728815166</v>
      </c>
      <c r="E47" s="25">
        <v>221.56548390899448</v>
      </c>
      <c r="F47" s="25">
        <v>221.70830519918977</v>
      </c>
    </row>
    <row r="48" spans="1:6" x14ac:dyDescent="0.25">
      <c r="A48" s="25" t="s">
        <v>158</v>
      </c>
      <c r="C48" s="25">
        <v>216.29313411597298</v>
      </c>
      <c r="D48" s="25">
        <v>298.61438401357378</v>
      </c>
      <c r="E48" s="25">
        <v>197.81209477779089</v>
      </c>
      <c r="F48" s="25">
        <v>173.28342918345015</v>
      </c>
    </row>
    <row r="49" spans="1:6" x14ac:dyDescent="0.25">
      <c r="A49" s="25" t="s">
        <v>159</v>
      </c>
      <c r="C49" s="25">
        <v>216.29313411597298</v>
      </c>
      <c r="D49" s="25">
        <v>282.77877274012667</v>
      </c>
      <c r="E49" s="25">
        <v>195.66898502888128</v>
      </c>
      <c r="F49" s="25">
        <v>142.39912454306273</v>
      </c>
    </row>
    <row r="50" spans="1:6" x14ac:dyDescent="0.25">
      <c r="A50" s="25" t="s">
        <v>160</v>
      </c>
      <c r="C50" s="25">
        <v>216.29313411597298</v>
      </c>
      <c r="D50" s="25">
        <v>203.60071637289136</v>
      </c>
      <c r="E50" s="25">
        <v>190.17328775197456</v>
      </c>
      <c r="F50" s="25">
        <v>106.23879484970547</v>
      </c>
    </row>
    <row r="51" spans="1:6" x14ac:dyDescent="0.25">
      <c r="A51" s="25" t="s">
        <v>161</v>
      </c>
      <c r="C51" s="25">
        <v>216.29313411597298</v>
      </c>
      <c r="D51" s="25">
        <v>173.90894523517755</v>
      </c>
      <c r="E51" s="25">
        <v>179.38465165625371</v>
      </c>
      <c r="F51" s="25">
        <v>97.825327714265754</v>
      </c>
    </row>
    <row r="52" spans="1:6" x14ac:dyDescent="0.25">
      <c r="A52" s="25" t="s">
        <v>162</v>
      </c>
      <c r="C52" s="25">
        <v>248.95055140519392</v>
      </c>
      <c r="D52" s="25">
        <v>148.27033650673957</v>
      </c>
      <c r="E52" s="25">
        <v>192.40598844748322</v>
      </c>
      <c r="F52" s="25">
        <v>97.189690097557573</v>
      </c>
    </row>
    <row r="53" spans="1:6" x14ac:dyDescent="0.25">
      <c r="A53" s="25" t="s">
        <v>151</v>
      </c>
      <c r="B53" s="26">
        <v>2009</v>
      </c>
      <c r="C53" s="25">
        <v>257.9509071504803</v>
      </c>
      <c r="D53" s="25">
        <v>149.68423037044016</v>
      </c>
      <c r="E53" s="25">
        <v>202.44960509253804</v>
      </c>
      <c r="F53" s="25">
        <v>110.56834850636801</v>
      </c>
    </row>
    <row r="54" spans="1:6" x14ac:dyDescent="0.25">
      <c r="A54" s="25" t="s">
        <v>152</v>
      </c>
      <c r="C54" s="25">
        <v>268.90786197082889</v>
      </c>
      <c r="D54" s="25">
        <v>142.10575926100472</v>
      </c>
      <c r="E54" s="25">
        <v>222.36472945891785</v>
      </c>
      <c r="F54" s="25">
        <v>120.57323802649655</v>
      </c>
    </row>
    <row r="55" spans="1:6" x14ac:dyDescent="0.25">
      <c r="A55" s="25" t="s">
        <v>153</v>
      </c>
      <c r="C55" s="25">
        <v>227.92600498043402</v>
      </c>
      <c r="D55" s="25">
        <v>114.99670091431807</v>
      </c>
      <c r="E55" s="25">
        <v>217.91111635034775</v>
      </c>
      <c r="F55" s="25">
        <v>125.86788982281311</v>
      </c>
    </row>
    <row r="56" spans="1:6" x14ac:dyDescent="0.25">
      <c r="A56" s="25" t="s">
        <v>154</v>
      </c>
      <c r="C56" s="25">
        <v>212.66453219494844</v>
      </c>
      <c r="D56" s="25">
        <v>119.82279196908279</v>
      </c>
      <c r="E56" s="25">
        <v>209.87858069079337</v>
      </c>
      <c r="F56" s="25">
        <v>135.33493212880393</v>
      </c>
    </row>
    <row r="57" spans="1:6" x14ac:dyDescent="0.25">
      <c r="A57" s="25" t="s">
        <v>155</v>
      </c>
      <c r="C57" s="25">
        <v>223.01672002845962</v>
      </c>
      <c r="D57" s="25">
        <v>121.59487227825434</v>
      </c>
      <c r="E57" s="25">
        <v>218.46988093834727</v>
      </c>
      <c r="F57" s="25">
        <v>131.59444923048264</v>
      </c>
    </row>
    <row r="58" spans="1:6" x14ac:dyDescent="0.25">
      <c r="A58" s="25" t="s">
        <v>156</v>
      </c>
      <c r="C58" s="25">
        <v>254.92707221629311</v>
      </c>
      <c r="D58" s="25">
        <v>134.56499198793466</v>
      </c>
      <c r="E58" s="25">
        <v>222.95650123776966</v>
      </c>
      <c r="F58" s="25">
        <v>141.7797853267829</v>
      </c>
    </row>
    <row r="59" spans="1:6" x14ac:dyDescent="0.25">
      <c r="A59" s="25" t="s">
        <v>157</v>
      </c>
      <c r="C59" s="25">
        <v>298.6481679117752</v>
      </c>
      <c r="D59" s="25">
        <v>139.12715618814212</v>
      </c>
      <c r="E59" s="25">
        <v>220.25934221383946</v>
      </c>
      <c r="F59" s="25">
        <v>135.30699201378377</v>
      </c>
    </row>
    <row r="60" spans="1:6" x14ac:dyDescent="0.25">
      <c r="A60" s="25" t="s">
        <v>158</v>
      </c>
      <c r="C60" s="25">
        <v>347.45642120241905</v>
      </c>
      <c r="D60" s="25">
        <v>136.67640682439426</v>
      </c>
      <c r="E60" s="25">
        <v>223.82647648237653</v>
      </c>
      <c r="F60" s="25">
        <v>144.89277980861019</v>
      </c>
    </row>
    <row r="61" spans="1:6" x14ac:dyDescent="0.25">
      <c r="A61" s="25" t="s">
        <v>159</v>
      </c>
      <c r="C61" s="25">
        <v>287.12202063322661</v>
      </c>
      <c r="D61" s="25">
        <v>127.51437458761427</v>
      </c>
      <c r="E61" s="25">
        <v>234.96168808204646</v>
      </c>
      <c r="F61" s="25">
        <v>150.02677594356098</v>
      </c>
    </row>
    <row r="62" spans="1:6" x14ac:dyDescent="0.25">
      <c r="A62" s="25" t="s">
        <v>160</v>
      </c>
      <c r="C62" s="25">
        <v>308.75133404482392</v>
      </c>
      <c r="D62" s="25">
        <v>133.98058252427182</v>
      </c>
      <c r="E62" s="25">
        <v>245.94129435341273</v>
      </c>
      <c r="F62" s="25">
        <v>155.1572795641342</v>
      </c>
    </row>
    <row r="63" spans="1:6" x14ac:dyDescent="0.25">
      <c r="A63" s="25" t="s">
        <v>161</v>
      </c>
      <c r="C63" s="25">
        <v>353.1127712557809</v>
      </c>
      <c r="D63" s="25">
        <v>148.55311527947956</v>
      </c>
      <c r="E63" s="25">
        <v>265.71731698691502</v>
      </c>
      <c r="F63" s="25">
        <v>163.04454120002794</v>
      </c>
    </row>
    <row r="64" spans="1:6" x14ac:dyDescent="0.25">
      <c r="A64" s="25" t="s">
        <v>162</v>
      </c>
      <c r="C64" s="25">
        <v>374.42191390964069</v>
      </c>
      <c r="D64" s="25">
        <v>156.65944009802993</v>
      </c>
      <c r="E64" s="25">
        <v>267.52799717081223</v>
      </c>
      <c r="F64" s="25">
        <v>167.91077789936901</v>
      </c>
    </row>
    <row r="65" spans="1:6" x14ac:dyDescent="0.25">
      <c r="A65" s="25" t="s">
        <v>151</v>
      </c>
      <c r="B65" s="26">
        <v>2010</v>
      </c>
      <c r="C65" s="25">
        <v>447.9188900747065</v>
      </c>
      <c r="D65" s="25">
        <v>182.8636063719475</v>
      </c>
      <c r="E65" s="25">
        <v>263.57656489449488</v>
      </c>
      <c r="F65" s="25">
        <v>181.93089478218351</v>
      </c>
    </row>
    <row r="66" spans="1:6" x14ac:dyDescent="0.25">
      <c r="A66" s="25" t="s">
        <v>152</v>
      </c>
      <c r="C66" s="25">
        <v>454.00213447171831</v>
      </c>
      <c r="D66" s="25">
        <v>177.5662173626163</v>
      </c>
      <c r="E66" s="25">
        <v>258.2600495107863</v>
      </c>
      <c r="F66" s="25">
        <v>176.99480779529208</v>
      </c>
    </row>
    <row r="67" spans="1:6" x14ac:dyDescent="0.25">
      <c r="A67" s="25" t="s">
        <v>153</v>
      </c>
      <c r="C67" s="25">
        <v>497.22518676627539</v>
      </c>
      <c r="D67" s="25">
        <v>177.91497784899531</v>
      </c>
      <c r="E67" s="25">
        <v>262.4873275963692</v>
      </c>
      <c r="F67" s="25">
        <v>186.20107569442828</v>
      </c>
    </row>
    <row r="68" spans="1:6" x14ac:dyDescent="0.25">
      <c r="A68" s="25" t="s">
        <v>154</v>
      </c>
      <c r="C68" s="25">
        <v>613.55389541088584</v>
      </c>
      <c r="D68" s="25">
        <v>188.80196059949014</v>
      </c>
      <c r="E68" s="25">
        <v>270.82164328657319</v>
      </c>
      <c r="F68" s="25">
        <v>199.71943467833941</v>
      </c>
    </row>
    <row r="69" spans="1:6" x14ac:dyDescent="0.25">
      <c r="A69" s="25" t="s">
        <v>155</v>
      </c>
      <c r="C69" s="25">
        <v>573.99501956599067</v>
      </c>
      <c r="D69" s="25">
        <v>188.76425676312581</v>
      </c>
      <c r="E69" s="25">
        <v>284.19898620770959</v>
      </c>
      <c r="F69" s="25">
        <v>188.89613262241264</v>
      </c>
    </row>
    <row r="70" spans="1:6" x14ac:dyDescent="0.25">
      <c r="A70" s="25" t="s">
        <v>156</v>
      </c>
      <c r="C70" s="25">
        <v>510.95695482034864</v>
      </c>
      <c r="D70" s="25">
        <v>185.10227165614117</v>
      </c>
      <c r="E70" s="25">
        <v>290.68018389720623</v>
      </c>
      <c r="F70" s="25">
        <v>180.82260355305129</v>
      </c>
    </row>
    <row r="71" spans="1:6" x14ac:dyDescent="0.25">
      <c r="A71" s="25" t="s">
        <v>157</v>
      </c>
      <c r="C71" s="25">
        <v>449.51974386339384</v>
      </c>
      <c r="D71" s="25">
        <v>180.94071071731491</v>
      </c>
      <c r="E71" s="25">
        <v>281.26134622185549</v>
      </c>
      <c r="F71" s="25">
        <v>177.60483363989849</v>
      </c>
    </row>
    <row r="72" spans="1:6" x14ac:dyDescent="0.25">
      <c r="A72" s="25" t="s">
        <v>158</v>
      </c>
      <c r="C72" s="25">
        <v>517.0401992173604</v>
      </c>
      <c r="D72" s="25">
        <v>169.25252144405675</v>
      </c>
      <c r="E72" s="25">
        <v>286.64623364375814</v>
      </c>
      <c r="F72" s="25">
        <v>179.41046357307502</v>
      </c>
    </row>
    <row r="73" spans="1:6" x14ac:dyDescent="0.25">
      <c r="A73" s="25" t="s">
        <v>159</v>
      </c>
      <c r="C73" s="25">
        <v>500.28459622909998</v>
      </c>
      <c r="D73" s="25">
        <v>178.90470355358573</v>
      </c>
      <c r="E73" s="25">
        <v>299.6817163739243</v>
      </c>
      <c r="F73" s="25">
        <v>185.30699201378377</v>
      </c>
    </row>
    <row r="74" spans="1:6" x14ac:dyDescent="0.25">
      <c r="A74" s="25" t="s">
        <v>160</v>
      </c>
      <c r="C74" s="25">
        <v>528.21060120953393</v>
      </c>
      <c r="D74" s="25">
        <v>183.71194269016812</v>
      </c>
      <c r="E74" s="25">
        <v>316.40221619710013</v>
      </c>
      <c r="F74" s="25">
        <v>196.59247013900207</v>
      </c>
    </row>
    <row r="75" spans="1:6" x14ac:dyDescent="0.25">
      <c r="A75" s="25" t="s">
        <v>161</v>
      </c>
      <c r="C75" s="25">
        <v>571.14905727499115</v>
      </c>
      <c r="D75" s="25">
        <v>202.01715524554663</v>
      </c>
      <c r="E75" s="25">
        <v>322.97300483319583</v>
      </c>
      <c r="F75" s="25">
        <v>197.06745209434445</v>
      </c>
    </row>
    <row r="76" spans="1:6" x14ac:dyDescent="0.25">
      <c r="A76" s="25" t="s">
        <v>162</v>
      </c>
      <c r="C76" s="25">
        <v>599.53753112771255</v>
      </c>
      <c r="D76" s="25">
        <v>222.99934018286399</v>
      </c>
      <c r="E76" s="25">
        <v>327.84392314039843</v>
      </c>
      <c r="F76" s="25">
        <v>198.8102167687257</v>
      </c>
    </row>
    <row r="77" spans="1:6" x14ac:dyDescent="0.25">
      <c r="A77" s="25" t="s">
        <v>151</v>
      </c>
      <c r="B77" s="26">
        <v>2011</v>
      </c>
      <c r="C77" s="25">
        <v>639.02525791533265</v>
      </c>
      <c r="D77" s="25">
        <v>249.75021208407918</v>
      </c>
      <c r="E77" s="25">
        <v>319.79252622892847</v>
      </c>
      <c r="F77" s="25">
        <v>208.03161889683111</v>
      </c>
    </row>
    <row r="78" spans="1:6" x14ac:dyDescent="0.25">
      <c r="A78" s="25" t="s">
        <v>152</v>
      </c>
      <c r="C78" s="25">
        <v>665.88402703664178</v>
      </c>
      <c r="D78" s="25">
        <v>241.98322179281658</v>
      </c>
      <c r="E78" s="25">
        <v>323.64022161971002</v>
      </c>
      <c r="F78" s="25">
        <v>212.56606673030808</v>
      </c>
    </row>
    <row r="79" spans="1:6" x14ac:dyDescent="0.25">
      <c r="A79" s="25" t="s">
        <v>153</v>
      </c>
      <c r="C79" s="25">
        <v>602.4902170046247</v>
      </c>
      <c r="D79" s="25">
        <v>237.77924403808123</v>
      </c>
      <c r="E79" s="25">
        <v>335.73264175409645</v>
      </c>
      <c r="F79" s="25">
        <v>206.07813918833969</v>
      </c>
    </row>
    <row r="80" spans="1:6" x14ac:dyDescent="0.25">
      <c r="A80" s="25" t="s">
        <v>154</v>
      </c>
      <c r="C80" s="25">
        <v>637.70900035574527</v>
      </c>
      <c r="D80" s="25">
        <v>230.93599773776972</v>
      </c>
      <c r="E80" s="25">
        <v>347.47377107155489</v>
      </c>
      <c r="F80" s="25">
        <v>208.88495657640456</v>
      </c>
    </row>
    <row r="81" spans="1:6" x14ac:dyDescent="0.25">
      <c r="A81" s="25" t="s">
        <v>155</v>
      </c>
      <c r="C81" s="25">
        <v>630.02490217004629</v>
      </c>
      <c r="D81" s="25">
        <v>224.56404939202477</v>
      </c>
      <c r="E81" s="25">
        <v>356.10986679240841</v>
      </c>
      <c r="F81" s="25">
        <v>207.70565088826282</v>
      </c>
    </row>
    <row r="82" spans="1:6" x14ac:dyDescent="0.25">
      <c r="A82" s="25" t="s">
        <v>156</v>
      </c>
      <c r="C82" s="25">
        <v>607.897545357524</v>
      </c>
      <c r="D82" s="25">
        <v>226.39268545574475</v>
      </c>
      <c r="E82" s="25">
        <v>360.40551691618538</v>
      </c>
      <c r="F82" s="25">
        <v>205.88372255465782</v>
      </c>
    </row>
    <row r="83" spans="1:6" x14ac:dyDescent="0.25">
      <c r="A83" s="25" t="s">
        <v>157</v>
      </c>
      <c r="C83" s="25">
        <v>615.36819637139808</v>
      </c>
      <c r="D83" s="25">
        <v>227.63691205580153</v>
      </c>
      <c r="E83" s="25">
        <v>370.7674171873158</v>
      </c>
      <c r="F83" s="25">
        <v>204.86623669934104</v>
      </c>
    </row>
    <row r="84" spans="1:6" x14ac:dyDescent="0.25">
      <c r="A84" s="25" t="s">
        <v>158</v>
      </c>
      <c r="C84" s="25">
        <v>631.27001067235858</v>
      </c>
      <c r="D84" s="25">
        <v>226.46809312847523</v>
      </c>
      <c r="E84" s="25">
        <v>413.95968407403041</v>
      </c>
      <c r="F84" s="25">
        <v>210.04330717828122</v>
      </c>
    </row>
    <row r="85" spans="1:6" x14ac:dyDescent="0.25">
      <c r="A85" s="25" t="s">
        <v>159</v>
      </c>
      <c r="C85" s="25">
        <v>630.48737104233373</v>
      </c>
      <c r="D85" s="25">
        <v>232.04826091054778</v>
      </c>
      <c r="E85" s="25">
        <v>417.69656960980785</v>
      </c>
      <c r="F85" s="25">
        <v>203.50997694940509</v>
      </c>
    </row>
    <row r="86" spans="1:6" x14ac:dyDescent="0.25">
      <c r="A86" s="25" t="s">
        <v>160</v>
      </c>
      <c r="C86" s="25">
        <v>535.14763429384561</v>
      </c>
      <c r="D86" s="25">
        <v>225.0730511829575</v>
      </c>
      <c r="E86" s="25">
        <v>392.59931627961811</v>
      </c>
      <c r="F86" s="25">
        <v>178.72243824070409</v>
      </c>
    </row>
    <row r="87" spans="1:6" x14ac:dyDescent="0.25">
      <c r="A87" s="25" t="s">
        <v>161</v>
      </c>
      <c r="C87" s="25">
        <v>482.1771611526147</v>
      </c>
      <c r="D87" s="25">
        <v>214.49712508247728</v>
      </c>
      <c r="E87" s="25">
        <v>409.99174820228694</v>
      </c>
      <c r="F87" s="25">
        <v>185.915853686931</v>
      </c>
    </row>
    <row r="88" spans="1:6" x14ac:dyDescent="0.25">
      <c r="A88" s="25" t="s">
        <v>162</v>
      </c>
      <c r="C88" s="25">
        <v>485.45001778726436</v>
      </c>
      <c r="D88" s="25">
        <v>210.31199924592241</v>
      </c>
      <c r="E88" s="25">
        <v>389.55793940822826</v>
      </c>
      <c r="F88" s="25">
        <v>170.77696803185174</v>
      </c>
    </row>
    <row r="89" spans="1:6" x14ac:dyDescent="0.25">
      <c r="A89" s="25" t="s">
        <v>151</v>
      </c>
      <c r="B89" s="26">
        <v>2012</v>
      </c>
      <c r="C89" s="25">
        <v>499.28850942725012</v>
      </c>
      <c r="D89" s="25">
        <v>219.54943915543322</v>
      </c>
      <c r="E89" s="25">
        <v>390.45620653070847</v>
      </c>
      <c r="F89" s="25">
        <v>175.35216186639968</v>
      </c>
    </row>
    <row r="90" spans="1:6" x14ac:dyDescent="0.25">
      <c r="A90" s="25" t="s">
        <v>152</v>
      </c>
      <c r="C90" s="25">
        <v>499.46638207043759</v>
      </c>
      <c r="D90" s="25">
        <v>220.60514657366298</v>
      </c>
      <c r="E90" s="25">
        <v>410.84993516444655</v>
      </c>
      <c r="F90" s="25">
        <v>192.99168781578152</v>
      </c>
    </row>
    <row r="91" spans="1:6" x14ac:dyDescent="0.25">
      <c r="A91" s="25" t="s">
        <v>153</v>
      </c>
      <c r="C91" s="25">
        <v>514.62113127001066</v>
      </c>
      <c r="D91" s="25">
        <v>202.5827127910259</v>
      </c>
      <c r="E91" s="25">
        <v>394.61747023458685</v>
      </c>
      <c r="F91" s="25">
        <v>192.71810752287598</v>
      </c>
    </row>
    <row r="92" spans="1:6" x14ac:dyDescent="0.25">
      <c r="A92" s="25" t="s">
        <v>154</v>
      </c>
      <c r="C92" s="25">
        <v>525.25791533262191</v>
      </c>
      <c r="D92" s="25">
        <v>195.28702045433161</v>
      </c>
      <c r="E92" s="25">
        <v>389.02982435459154</v>
      </c>
      <c r="F92" s="25">
        <v>184.53980302218912</v>
      </c>
    </row>
    <row r="93" spans="1:6" x14ac:dyDescent="0.25">
      <c r="A93" s="25" t="s">
        <v>155</v>
      </c>
      <c r="C93" s="25">
        <v>484.77410174315196</v>
      </c>
      <c r="D93" s="25">
        <v>180.65793194457527</v>
      </c>
      <c r="E93" s="25">
        <v>373.80643640221621</v>
      </c>
      <c r="F93" s="25">
        <v>170.90037020652403</v>
      </c>
    </row>
    <row r="94" spans="1:6" x14ac:dyDescent="0.25">
      <c r="A94" s="25" t="s">
        <v>156</v>
      </c>
      <c r="C94" s="25">
        <v>478.90430451796516</v>
      </c>
      <c r="D94" s="25">
        <v>164.36987463474392</v>
      </c>
      <c r="E94" s="25">
        <v>376.44701167039966</v>
      </c>
      <c r="F94" s="25">
        <v>168.54175883024052</v>
      </c>
    </row>
    <row r="95" spans="1:6" x14ac:dyDescent="0.25">
      <c r="A95" s="25" t="s">
        <v>157</v>
      </c>
      <c r="C95" s="25">
        <v>455.14051938811815</v>
      </c>
      <c r="D95" s="25">
        <v>166.3493260439248</v>
      </c>
      <c r="E95" s="25">
        <v>375.78922550984328</v>
      </c>
      <c r="F95" s="25">
        <v>165.98989499173439</v>
      </c>
    </row>
    <row r="96" spans="1:6" x14ac:dyDescent="0.25">
      <c r="A96" s="25" t="s">
        <v>158</v>
      </c>
      <c r="C96" s="25">
        <v>383.49341871220207</v>
      </c>
      <c r="D96" s="25">
        <v>171.5524554623432</v>
      </c>
      <c r="E96" s="25">
        <v>383.36201815395498</v>
      </c>
      <c r="F96" s="25">
        <v>168.740832149759</v>
      </c>
    </row>
    <row r="97" spans="1:6" x14ac:dyDescent="0.25">
      <c r="A97" s="25" t="s">
        <v>159</v>
      </c>
      <c r="C97" s="25">
        <v>353.85983635716826</v>
      </c>
      <c r="D97" s="25">
        <v>167.70666415307747</v>
      </c>
      <c r="E97" s="25">
        <v>411.28138630201585</v>
      </c>
      <c r="F97" s="25">
        <v>189.02069896854411</v>
      </c>
    </row>
    <row r="98" spans="1:6" x14ac:dyDescent="0.25">
      <c r="A98" s="25" t="s">
        <v>160</v>
      </c>
      <c r="C98" s="25">
        <v>405.37175382426182</v>
      </c>
      <c r="D98" s="25">
        <v>154.30295032519555</v>
      </c>
      <c r="E98" s="25">
        <v>411.90616527171989</v>
      </c>
      <c r="F98" s="25">
        <v>190.43865980581617</v>
      </c>
    </row>
    <row r="99" spans="1:6" x14ac:dyDescent="0.25">
      <c r="A99" s="25" t="s">
        <v>161</v>
      </c>
      <c r="C99" s="25">
        <v>428.13945215225903</v>
      </c>
      <c r="D99" s="25">
        <v>161.91912527099626</v>
      </c>
      <c r="E99" s="25">
        <v>405.78568902510909</v>
      </c>
      <c r="F99" s="25">
        <v>183.51533213811729</v>
      </c>
    </row>
    <row r="100" spans="1:6" x14ac:dyDescent="0.25">
      <c r="A100" s="25" t="s">
        <v>162</v>
      </c>
      <c r="C100" s="25">
        <v>458.44895055140523</v>
      </c>
      <c r="D100" s="25">
        <v>175.09661608068609</v>
      </c>
      <c r="E100" s="25">
        <v>398.0973712130143</v>
      </c>
      <c r="F100" s="25">
        <v>185.25344012666184</v>
      </c>
    </row>
    <row r="101" spans="1:6" x14ac:dyDescent="0.25">
      <c r="A101" s="25" t="s">
        <v>151</v>
      </c>
      <c r="B101" s="26">
        <v>2013</v>
      </c>
      <c r="C101" s="25">
        <v>535.36108146567062</v>
      </c>
      <c r="D101" s="25">
        <v>174.88924498067658</v>
      </c>
      <c r="E101" s="25">
        <v>393.9526111045621</v>
      </c>
      <c r="F101" s="25">
        <v>191.38745954504179</v>
      </c>
    </row>
    <row r="102" spans="1:6" x14ac:dyDescent="0.25">
      <c r="A102" s="25" t="s">
        <v>152</v>
      </c>
      <c r="C102" s="25">
        <v>550.12451085023122</v>
      </c>
      <c r="D102" s="25">
        <v>178.98011122631794</v>
      </c>
      <c r="E102" s="25">
        <v>383.72981256630908</v>
      </c>
      <c r="F102" s="25">
        <v>194.94633169573214</v>
      </c>
    </row>
    <row r="103" spans="1:6" x14ac:dyDescent="0.25">
      <c r="A103" s="25" t="s">
        <v>153</v>
      </c>
      <c r="C103" s="25">
        <v>497.58093205265033</v>
      </c>
      <c r="D103" s="25">
        <v>171.51475162597779</v>
      </c>
      <c r="E103" s="25">
        <v>375.54167157845103</v>
      </c>
      <c r="F103" s="25">
        <v>195.9649817225081</v>
      </c>
    </row>
    <row r="104" spans="1:6" x14ac:dyDescent="0.25">
      <c r="A104" s="25" t="s">
        <v>154</v>
      </c>
      <c r="C104" s="25">
        <v>488.75844895055138</v>
      </c>
      <c r="D104" s="25">
        <v>165.44443397115643</v>
      </c>
      <c r="E104" s="25">
        <v>350.13084993516441</v>
      </c>
      <c r="F104" s="25">
        <v>173.35910032829634</v>
      </c>
    </row>
    <row r="105" spans="1:6" x14ac:dyDescent="0.25">
      <c r="A105" s="25" t="s">
        <v>155</v>
      </c>
      <c r="C105" s="25">
        <v>441.1597296335824</v>
      </c>
      <c r="D105" s="25">
        <v>165.35017438024309</v>
      </c>
      <c r="E105" s="25">
        <v>333.254744783685</v>
      </c>
      <c r="F105" s="25">
        <v>171.70364851335304</v>
      </c>
    </row>
    <row r="106" spans="1:6" x14ac:dyDescent="0.25">
      <c r="A106" s="25" t="s">
        <v>156</v>
      </c>
      <c r="C106" s="25">
        <v>408.46673781572395</v>
      </c>
      <c r="D106" s="25">
        <v>156.00776597607137</v>
      </c>
      <c r="E106" s="25">
        <v>316.48237651774139</v>
      </c>
      <c r="F106" s="25">
        <v>166.50213043377028</v>
      </c>
    </row>
    <row r="107" spans="1:6" x14ac:dyDescent="0.25">
      <c r="A107" s="25" t="s">
        <v>157</v>
      </c>
      <c r="C107" s="25">
        <v>452.47242974030593</v>
      </c>
      <c r="D107" s="25">
        <v>145.64843214031643</v>
      </c>
      <c r="E107" s="25">
        <v>303.36437581044441</v>
      </c>
      <c r="F107" s="25">
        <v>163.15630166010851</v>
      </c>
    </row>
    <row r="108" spans="1:6" x14ac:dyDescent="0.25">
      <c r="A108" s="25" t="s">
        <v>158</v>
      </c>
      <c r="C108" s="25">
        <v>487.58448950551411</v>
      </c>
      <c r="D108" s="25">
        <v>145.08436233386729</v>
      </c>
      <c r="E108" s="25">
        <v>317.59990569374042</v>
      </c>
      <c r="F108" s="25">
        <v>173.93885771496426</v>
      </c>
    </row>
    <row r="109" spans="1:6" x14ac:dyDescent="0.25">
      <c r="A109" s="25" t="s">
        <v>159</v>
      </c>
      <c r="C109" s="25">
        <v>477.37459978655278</v>
      </c>
      <c r="D109" s="25">
        <v>146.31444999528696</v>
      </c>
      <c r="E109" s="25">
        <v>318.00070729694687</v>
      </c>
      <c r="F109" s="25">
        <v>169.60348320100582</v>
      </c>
    </row>
    <row r="110" spans="1:6" x14ac:dyDescent="0.25">
      <c r="A110" s="25" t="s">
        <v>160</v>
      </c>
      <c r="C110" s="25">
        <v>471.61152614727848</v>
      </c>
      <c r="D110" s="25">
        <v>149.70779526816841</v>
      </c>
      <c r="E110" s="25">
        <v>310.31003182836264</v>
      </c>
      <c r="F110" s="25">
        <v>164.42292020768818</v>
      </c>
    </row>
    <row r="111" spans="1:6" x14ac:dyDescent="0.25">
      <c r="A111" s="25" t="s">
        <v>161</v>
      </c>
      <c r="C111" s="25">
        <v>484.95197438633937</v>
      </c>
      <c r="D111" s="25">
        <v>155.05702705250252</v>
      </c>
      <c r="E111" s="25">
        <v>300.79453023694447</v>
      </c>
      <c r="F111" s="25">
        <v>165.32398891708772</v>
      </c>
    </row>
    <row r="112" spans="1:6" x14ac:dyDescent="0.25">
      <c r="A112" s="25" t="s">
        <v>162</v>
      </c>
      <c r="C112" s="25">
        <v>483.06652436855211</v>
      </c>
      <c r="D112" s="25">
        <v>158.99236497313584</v>
      </c>
      <c r="E112" s="25">
        <v>288.90722621714019</v>
      </c>
      <c r="F112" s="25">
        <v>158.17830450068686</v>
      </c>
    </row>
    <row r="113" spans="1:6" x14ac:dyDescent="0.25">
      <c r="A113" s="25" t="s">
        <v>151</v>
      </c>
      <c r="B113" s="26">
        <v>2014</v>
      </c>
      <c r="C113" s="25">
        <v>455.77747285324665</v>
      </c>
      <c r="D113" s="25">
        <v>153.85050428881129</v>
      </c>
      <c r="E113" s="25">
        <v>293.29246728751622</v>
      </c>
      <c r="F113" s="25">
        <v>165.68255372651285</v>
      </c>
    </row>
    <row r="114" spans="1:6" x14ac:dyDescent="0.25">
      <c r="A114" s="25" t="s">
        <v>152</v>
      </c>
      <c r="C114" s="25">
        <v>431.76805407328362</v>
      </c>
      <c r="D114" s="25">
        <v>143.82128381562814</v>
      </c>
      <c r="E114" s="25">
        <v>306.72403630790996</v>
      </c>
      <c r="F114" s="25">
        <v>164.20638431628208</v>
      </c>
    </row>
    <row r="115" spans="1:6" x14ac:dyDescent="0.25">
      <c r="A115" s="25" t="s">
        <v>153</v>
      </c>
      <c r="C115" s="25">
        <v>397.84181192932533</v>
      </c>
      <c r="D115" s="25">
        <v>138.25996795173896</v>
      </c>
      <c r="E115" s="25">
        <v>314.98526464694095</v>
      </c>
      <c r="F115" s="25">
        <v>168.99345735639943</v>
      </c>
    </row>
    <row r="116" spans="1:6" x14ac:dyDescent="0.25">
      <c r="A116" s="25" t="s">
        <v>154</v>
      </c>
      <c r="C116" s="25">
        <v>407.61633717877055</v>
      </c>
      <c r="D116" s="25">
        <v>137.27966820623996</v>
      </c>
      <c r="E116" s="25">
        <v>306.25957797948843</v>
      </c>
      <c r="F116" s="25">
        <v>166.65114438054437</v>
      </c>
    </row>
    <row r="117" spans="1:6" x14ac:dyDescent="0.25">
      <c r="A117" s="25" t="s">
        <v>155</v>
      </c>
      <c r="C117" s="25">
        <v>357.73745997865524</v>
      </c>
      <c r="D117" s="25">
        <v>138.91978508813258</v>
      </c>
      <c r="E117" s="25">
        <v>303.55534598608983</v>
      </c>
      <c r="F117" s="25">
        <v>169.55342382826143</v>
      </c>
    </row>
    <row r="118" spans="1:6" x14ac:dyDescent="0.25">
      <c r="A118" s="25" t="s">
        <v>156</v>
      </c>
      <c r="C118" s="25">
        <v>329.92834273517298</v>
      </c>
      <c r="D118" s="25">
        <v>134.75351116976148</v>
      </c>
      <c r="E118" s="25">
        <v>301.56784156548389</v>
      </c>
      <c r="F118" s="25">
        <v>169.12617290274511</v>
      </c>
    </row>
    <row r="119" spans="1:6" x14ac:dyDescent="0.25">
      <c r="A119" s="25" t="s">
        <v>157</v>
      </c>
      <c r="C119" s="25">
        <v>341.42267180177248</v>
      </c>
      <c r="D119" s="25">
        <v>129.60693750589118</v>
      </c>
      <c r="E119" s="25">
        <v>309.08169279735944</v>
      </c>
      <c r="F119" s="25">
        <v>173.77005285338424</v>
      </c>
    </row>
    <row r="120" spans="1:6" x14ac:dyDescent="0.25">
      <c r="A120" s="25" t="s">
        <v>158</v>
      </c>
      <c r="C120" s="25">
        <v>329.53871694533387</v>
      </c>
      <c r="D120" s="25">
        <v>129.96512395136196</v>
      </c>
      <c r="E120" s="25">
        <v>305.54992337616409</v>
      </c>
      <c r="F120" s="25">
        <v>168.5545647162914</v>
      </c>
    </row>
    <row r="121" spans="1:6" x14ac:dyDescent="0.25">
      <c r="A121" s="25" t="s">
        <v>159</v>
      </c>
      <c r="C121" s="25">
        <v>292.66517900456</v>
      </c>
      <c r="D121" s="25">
        <v>124.30954849655946</v>
      </c>
      <c r="E121" s="25">
        <v>291.90852292820944</v>
      </c>
      <c r="F121" s="25">
        <v>158.60206291182564</v>
      </c>
    </row>
    <row r="122" spans="1:6" x14ac:dyDescent="0.25">
      <c r="A122" s="25" t="s">
        <v>160</v>
      </c>
      <c r="C122" s="25">
        <v>284.9210400136111</v>
      </c>
      <c r="D122" s="25">
        <v>120.10557074182296</v>
      </c>
      <c r="E122" s="25">
        <v>288.22114817871039</v>
      </c>
      <c r="F122" s="25">
        <v>146.65766374071575</v>
      </c>
    </row>
    <row r="123" spans="1:6" x14ac:dyDescent="0.25">
      <c r="A123" s="25" t="s">
        <v>161</v>
      </c>
      <c r="C123" s="25">
        <v>260.1387406616862</v>
      </c>
      <c r="D123" s="25">
        <v>117.91874823263254</v>
      </c>
      <c r="E123" s="25">
        <v>277.33113285394319</v>
      </c>
      <c r="F123" s="25">
        <v>140.73086684206848</v>
      </c>
    </row>
    <row r="124" spans="1:6" x14ac:dyDescent="0.25">
      <c r="A124" s="25" t="s">
        <v>162</v>
      </c>
      <c r="C124" s="25">
        <v>244.75275702596946</v>
      </c>
      <c r="D124" s="25">
        <v>117.71137713262318</v>
      </c>
      <c r="E124" s="25">
        <v>283.45868207002241</v>
      </c>
      <c r="F124" s="25">
        <v>141.71692006798759</v>
      </c>
    </row>
    <row r="125" spans="1:6" x14ac:dyDescent="0.25">
      <c r="A125" s="25" t="s">
        <v>151</v>
      </c>
      <c r="B125" s="26">
        <v>2015</v>
      </c>
      <c r="C125" s="25">
        <v>239.72381229585068</v>
      </c>
      <c r="D125" s="25">
        <v>117.07041191441228</v>
      </c>
      <c r="E125" s="25">
        <v>295.14322763173408</v>
      </c>
      <c r="F125" s="25">
        <v>144.7623926051829</v>
      </c>
    </row>
    <row r="126" spans="1:6" x14ac:dyDescent="0.25">
      <c r="A126" s="25" t="s">
        <v>152</v>
      </c>
      <c r="C126" s="25">
        <v>223.01672002845962</v>
      </c>
      <c r="D126" s="25">
        <v>115.75077764162501</v>
      </c>
      <c r="E126" s="25">
        <v>289.32924672875163</v>
      </c>
      <c r="F126" s="25">
        <v>139.42117395049942</v>
      </c>
    </row>
    <row r="127" spans="1:6" x14ac:dyDescent="0.25">
      <c r="A127" s="25" t="s">
        <v>153</v>
      </c>
      <c r="C127" s="25">
        <v>202.56460010995764</v>
      </c>
      <c r="D127" s="25">
        <v>113.32830615515128</v>
      </c>
      <c r="E127" s="25">
        <v>277.88046681598496</v>
      </c>
      <c r="F127" s="25">
        <v>132.55721902721834</v>
      </c>
    </row>
    <row r="128" spans="1:6" x14ac:dyDescent="0.25">
      <c r="A128" s="25" t="s">
        <v>154</v>
      </c>
      <c r="C128" s="25">
        <v>181.96371398078978</v>
      </c>
      <c r="D128" s="25">
        <v>108.99101840755148</v>
      </c>
      <c r="E128" s="25">
        <v>282.42602852764355</v>
      </c>
      <c r="F128" s="25">
        <v>133.89135951943001</v>
      </c>
    </row>
    <row r="129" spans="1:6" x14ac:dyDescent="0.25">
      <c r="A129" s="25" t="s">
        <v>155</v>
      </c>
      <c r="C129" s="25">
        <v>214.27724415984821</v>
      </c>
      <c r="D129" s="25">
        <v>113.86062479225669</v>
      </c>
      <c r="E129" s="25">
        <v>277.26040315925974</v>
      </c>
      <c r="F129" s="25">
        <v>131.20212344874153</v>
      </c>
    </row>
    <row r="130" spans="1:6" x14ac:dyDescent="0.25">
      <c r="A130" s="25" t="s">
        <v>156</v>
      </c>
      <c r="C130" s="25">
        <v>221.58080269072795</v>
      </c>
      <c r="D130" s="25">
        <v>110.92640039760408</v>
      </c>
      <c r="E130" s="25">
        <v>282.9187787339385</v>
      </c>
      <c r="F130" s="25">
        <v>129.10661482223102</v>
      </c>
    </row>
    <row r="131" spans="1:6" x14ac:dyDescent="0.25">
      <c r="A131" s="25" t="s">
        <v>157</v>
      </c>
      <c r="C131" s="25">
        <v>183.22428966946626</v>
      </c>
      <c r="D131" s="25">
        <v>111.4722118627743</v>
      </c>
      <c r="E131" s="25">
        <v>275.3742779677001</v>
      </c>
      <c r="F131" s="25">
        <v>125.96335188246526</v>
      </c>
    </row>
    <row r="132" spans="1:6" x14ac:dyDescent="0.25">
      <c r="A132" s="25" t="s">
        <v>158</v>
      </c>
      <c r="C132" s="25">
        <v>197.01512764479679</v>
      </c>
      <c r="D132" s="25">
        <v>110.42039777547362</v>
      </c>
      <c r="E132" s="25">
        <v>257.43251208298955</v>
      </c>
      <c r="F132" s="25">
        <v>113.04104868565041</v>
      </c>
    </row>
    <row r="133" spans="1:6" x14ac:dyDescent="0.25">
      <c r="A133" s="25" t="s">
        <v>159</v>
      </c>
      <c r="C133" s="25">
        <v>200.75353319750332</v>
      </c>
      <c r="D133" s="25">
        <v>103.20568299642656</v>
      </c>
      <c r="E133" s="25">
        <v>269.31510078981489</v>
      </c>
      <c r="F133" s="25">
        <v>116.99923164683695</v>
      </c>
    </row>
    <row r="134" spans="1:6" x14ac:dyDescent="0.25">
      <c r="A134" s="25" t="s">
        <v>160</v>
      </c>
      <c r="C134" s="25">
        <v>187.62329808220946</v>
      </c>
      <c r="D134" s="25">
        <v>98.338460483808731</v>
      </c>
      <c r="E134" s="25">
        <v>263.82176116939763</v>
      </c>
      <c r="F134" s="25">
        <v>106.17243707653263</v>
      </c>
    </row>
    <row r="135" spans="1:6" x14ac:dyDescent="0.25">
      <c r="A135" s="25" t="s">
        <v>161</v>
      </c>
      <c r="E135" s="25">
        <v>252.38712719556764</v>
      </c>
      <c r="F135" s="25">
        <v>99.885911197001093</v>
      </c>
    </row>
    <row r="136" spans="1:6" x14ac:dyDescent="0.25">
      <c r="A136" s="27"/>
    </row>
    <row r="140" spans="1:6" x14ac:dyDescent="0.25">
      <c r="B140" s="25" t="s">
        <v>164</v>
      </c>
      <c r="C140" s="1">
        <f t="shared" ref="C140:F140" si="0">C111/C78-1</f>
        <v>-0.2717170637888664</v>
      </c>
      <c r="D140" s="1">
        <f t="shared" si="0"/>
        <v>-0.35922405733873286</v>
      </c>
      <c r="E140" s="1">
        <f t="shared" si="0"/>
        <v>-7.0589777959088607E-2</v>
      </c>
      <c r="F140" s="1">
        <f t="shared" si="0"/>
        <v>-0.22224656333862758</v>
      </c>
    </row>
    <row r="141" spans="1:6" x14ac:dyDescent="0.25">
      <c r="B141" s="25" t="s">
        <v>165</v>
      </c>
      <c r="C141" s="1">
        <f>C134/C111-1</f>
        <v>-0.61310952838241572</v>
      </c>
      <c r="D141" s="1">
        <f>D134/D111-1</f>
        <v>-0.36579165515335721</v>
      </c>
      <c r="E141" s="1">
        <f>E135/E111-1</f>
        <v>-0.16093179288614368</v>
      </c>
      <c r="F141" s="1">
        <f>F135/F111-1</f>
        <v>-0.39581719597211473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zoomScale="96" zoomScaleNormal="96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16.140625" customWidth="1"/>
    <col min="2" max="2" width="16.140625" style="3" customWidth="1"/>
    <col min="3" max="3" width="12.5703125" style="3" bestFit="1" customWidth="1"/>
    <col min="4" max="190" width="12.5703125" bestFit="1" customWidth="1"/>
  </cols>
  <sheetData>
    <row r="1" spans="1:3" ht="18.75" x14ac:dyDescent="0.3">
      <c r="A1" s="13" t="s">
        <v>191</v>
      </c>
    </row>
    <row r="3" spans="1:3" x14ac:dyDescent="0.25">
      <c r="B3" s="3" t="s">
        <v>166</v>
      </c>
      <c r="C3" s="3" t="s">
        <v>167</v>
      </c>
    </row>
    <row r="4" spans="1:3" x14ac:dyDescent="0.25">
      <c r="A4">
        <v>2010</v>
      </c>
      <c r="B4" s="3">
        <v>19707</v>
      </c>
      <c r="C4" s="3">
        <v>21113</v>
      </c>
    </row>
    <row r="5" spans="1:3" x14ac:dyDescent="0.25">
      <c r="B5" s="3">
        <v>19857</v>
      </c>
      <c r="C5" s="3">
        <v>19702</v>
      </c>
    </row>
    <row r="6" spans="1:3" x14ac:dyDescent="0.25">
      <c r="B6" s="3">
        <v>20029</v>
      </c>
      <c r="C6" s="3">
        <v>21917</v>
      </c>
    </row>
    <row r="7" spans="1:3" x14ac:dyDescent="0.25">
      <c r="B7" s="3">
        <v>19890</v>
      </c>
      <c r="C7" s="3">
        <v>20815</v>
      </c>
    </row>
    <row r="8" spans="1:3" x14ac:dyDescent="0.25">
      <c r="B8" s="3">
        <v>19837</v>
      </c>
      <c r="C8" s="3">
        <v>22141</v>
      </c>
    </row>
    <row r="9" spans="1:3" x14ac:dyDescent="0.25">
      <c r="B9" s="3">
        <v>19989</v>
      </c>
      <c r="C9" s="3">
        <v>22464</v>
      </c>
    </row>
    <row r="10" spans="1:3" x14ac:dyDescent="0.25">
      <c r="B10" s="3">
        <v>19793</v>
      </c>
      <c r="C10" s="3">
        <v>23056</v>
      </c>
    </row>
    <row r="11" spans="1:3" x14ac:dyDescent="0.25">
      <c r="B11" s="3">
        <v>19607</v>
      </c>
      <c r="C11" s="3">
        <v>22329</v>
      </c>
    </row>
    <row r="12" spans="1:3" x14ac:dyDescent="0.25">
      <c r="B12" s="3">
        <v>19476</v>
      </c>
      <c r="C12" s="3">
        <v>20977</v>
      </c>
    </row>
    <row r="13" spans="1:3" x14ac:dyDescent="0.25">
      <c r="B13" s="3">
        <v>20278</v>
      </c>
      <c r="C13" s="3">
        <v>22624</v>
      </c>
    </row>
    <row r="14" spans="1:3" x14ac:dyDescent="0.25">
      <c r="B14" s="3">
        <v>20071</v>
      </c>
      <c r="C14" s="3">
        <v>21623</v>
      </c>
    </row>
    <row r="15" spans="1:3" x14ac:dyDescent="0.25">
      <c r="B15" s="3">
        <v>19861</v>
      </c>
      <c r="C15" s="3">
        <v>20840</v>
      </c>
    </row>
    <row r="16" spans="1:3" x14ac:dyDescent="0.25">
      <c r="A16">
        <v>2011</v>
      </c>
      <c r="B16" s="3">
        <v>19891</v>
      </c>
      <c r="C16" s="3">
        <v>21233</v>
      </c>
    </row>
    <row r="17" spans="1:3" x14ac:dyDescent="0.25">
      <c r="B17" s="3">
        <v>20134</v>
      </c>
      <c r="C17" s="3">
        <v>20182</v>
      </c>
    </row>
    <row r="18" spans="1:3" x14ac:dyDescent="0.25">
      <c r="B18" s="3">
        <v>20354</v>
      </c>
      <c r="C18" s="3">
        <v>22287</v>
      </c>
    </row>
    <row r="19" spans="1:3" x14ac:dyDescent="0.25">
      <c r="B19" s="3">
        <v>20327</v>
      </c>
      <c r="C19" s="3">
        <v>21391</v>
      </c>
    </row>
    <row r="20" spans="1:3" x14ac:dyDescent="0.25">
      <c r="B20" s="3">
        <v>20357</v>
      </c>
      <c r="C20" s="3">
        <v>22910</v>
      </c>
    </row>
    <row r="21" spans="1:3" x14ac:dyDescent="0.25">
      <c r="B21" s="3">
        <v>20114</v>
      </c>
      <c r="C21" s="3">
        <v>22620</v>
      </c>
    </row>
    <row r="22" spans="1:3" x14ac:dyDescent="0.25">
      <c r="B22" s="3">
        <v>19712</v>
      </c>
      <c r="C22" s="3">
        <v>23111</v>
      </c>
    </row>
    <row r="23" spans="1:3" x14ac:dyDescent="0.25">
      <c r="B23" s="3">
        <v>19678</v>
      </c>
      <c r="C23" s="3">
        <v>22443</v>
      </c>
    </row>
    <row r="24" spans="1:3" x14ac:dyDescent="0.25">
      <c r="B24" s="3">
        <v>19855</v>
      </c>
      <c r="C24" s="3">
        <v>21493</v>
      </c>
    </row>
    <row r="25" spans="1:3" x14ac:dyDescent="0.25">
      <c r="B25" s="3">
        <v>20081</v>
      </c>
      <c r="C25" s="3">
        <v>22294</v>
      </c>
    </row>
    <row r="26" spans="1:3" x14ac:dyDescent="0.25">
      <c r="B26" s="3">
        <v>20098</v>
      </c>
      <c r="C26" s="3">
        <v>21665</v>
      </c>
    </row>
    <row r="27" spans="1:3" x14ac:dyDescent="0.25">
      <c r="B27" s="3">
        <v>20082</v>
      </c>
      <c r="C27" s="3">
        <v>20909</v>
      </c>
    </row>
    <row r="28" spans="1:3" x14ac:dyDescent="0.25">
      <c r="A28">
        <v>2012</v>
      </c>
      <c r="B28" s="3">
        <v>19919</v>
      </c>
      <c r="C28" s="3">
        <v>21462</v>
      </c>
    </row>
    <row r="29" spans="1:3" x14ac:dyDescent="0.25">
      <c r="B29" s="3">
        <v>19713</v>
      </c>
      <c r="C29" s="3">
        <v>20296</v>
      </c>
    </row>
    <row r="30" spans="1:3" x14ac:dyDescent="0.25">
      <c r="B30" s="3">
        <v>19449</v>
      </c>
      <c r="C30" s="3">
        <v>21479</v>
      </c>
    </row>
    <row r="31" spans="1:3" x14ac:dyDescent="0.25">
      <c r="B31" s="3">
        <v>19191</v>
      </c>
      <c r="C31" s="3">
        <v>20099</v>
      </c>
    </row>
    <row r="32" spans="1:3" x14ac:dyDescent="0.25">
      <c r="B32" s="3">
        <v>19356</v>
      </c>
      <c r="C32" s="3">
        <v>21702</v>
      </c>
    </row>
    <row r="33" spans="1:3" x14ac:dyDescent="0.25">
      <c r="B33" s="3">
        <v>19526</v>
      </c>
      <c r="C33" s="3">
        <v>22107</v>
      </c>
    </row>
    <row r="34" spans="1:3" x14ac:dyDescent="0.25">
      <c r="B34" s="3">
        <v>19374</v>
      </c>
      <c r="C34" s="3">
        <v>22863</v>
      </c>
    </row>
    <row r="35" spans="1:3" x14ac:dyDescent="0.25">
      <c r="B35" s="3">
        <v>19394</v>
      </c>
      <c r="C35" s="3">
        <v>22802</v>
      </c>
    </row>
    <row r="36" spans="1:3" x14ac:dyDescent="0.25">
      <c r="B36" s="3">
        <v>19344</v>
      </c>
      <c r="C36" s="3">
        <v>21351</v>
      </c>
    </row>
    <row r="37" spans="1:3" x14ac:dyDescent="0.25">
      <c r="B37" s="3">
        <v>19260</v>
      </c>
      <c r="C37" s="3">
        <v>21877</v>
      </c>
    </row>
    <row r="38" spans="1:3" x14ac:dyDescent="0.25">
      <c r="B38" s="3">
        <v>19743</v>
      </c>
      <c r="C38" s="3">
        <v>21536</v>
      </c>
    </row>
    <row r="39" spans="1:3" x14ac:dyDescent="0.25">
      <c r="B39" s="3">
        <v>19316</v>
      </c>
      <c r="C39" s="3">
        <v>20345</v>
      </c>
    </row>
    <row r="40" spans="1:3" x14ac:dyDescent="0.25">
      <c r="A40">
        <v>2013</v>
      </c>
      <c r="B40" s="3">
        <v>19048</v>
      </c>
      <c r="C40" s="3">
        <v>20819</v>
      </c>
    </row>
    <row r="41" spans="1:3" x14ac:dyDescent="0.25">
      <c r="B41" s="3">
        <v>19051</v>
      </c>
      <c r="C41" s="3">
        <v>19584</v>
      </c>
    </row>
    <row r="42" spans="1:3" x14ac:dyDescent="0.25">
      <c r="B42" s="3">
        <v>19273</v>
      </c>
      <c r="C42" s="3">
        <v>21540</v>
      </c>
    </row>
    <row r="43" spans="1:3" x14ac:dyDescent="0.25">
      <c r="B43" s="3">
        <v>19265</v>
      </c>
      <c r="C43" s="3">
        <v>20924</v>
      </c>
    </row>
    <row r="44" spans="1:3" x14ac:dyDescent="0.25">
      <c r="B44" s="3">
        <v>19512</v>
      </c>
      <c r="C44" s="3">
        <v>21892</v>
      </c>
    </row>
    <row r="45" spans="1:3" x14ac:dyDescent="0.25">
      <c r="B45" s="3">
        <v>19565</v>
      </c>
      <c r="C45" s="3">
        <v>22110</v>
      </c>
    </row>
    <row r="46" spans="1:3" x14ac:dyDescent="0.25">
      <c r="B46" s="3">
        <v>19768</v>
      </c>
      <c r="C46" s="3">
        <v>23015</v>
      </c>
    </row>
    <row r="47" spans="1:3" x14ac:dyDescent="0.25">
      <c r="B47" s="3">
        <v>19756</v>
      </c>
      <c r="C47" s="3">
        <v>22549</v>
      </c>
    </row>
    <row r="48" spans="1:3" x14ac:dyDescent="0.25">
      <c r="B48" s="3">
        <v>19492</v>
      </c>
      <c r="C48" s="3">
        <v>21052</v>
      </c>
    </row>
    <row r="49" spans="1:3" x14ac:dyDescent="0.25">
      <c r="B49" s="3">
        <v>19612</v>
      </c>
      <c r="C49" s="3">
        <v>21615</v>
      </c>
    </row>
    <row r="50" spans="1:3" x14ac:dyDescent="0.25">
      <c r="B50" s="3">
        <v>19295</v>
      </c>
      <c r="C50" s="3">
        <v>20838</v>
      </c>
    </row>
    <row r="51" spans="1:3" x14ac:dyDescent="0.25">
      <c r="B51" s="3">
        <v>19581</v>
      </c>
      <c r="C51" s="3">
        <v>20199</v>
      </c>
    </row>
    <row r="52" spans="1:3" x14ac:dyDescent="0.25">
      <c r="A52">
        <v>2014</v>
      </c>
      <c r="B52" s="3">
        <v>19641</v>
      </c>
      <c r="C52" s="3">
        <v>21138</v>
      </c>
    </row>
    <row r="53" spans="1:3" x14ac:dyDescent="0.25">
      <c r="B53" s="3">
        <v>19464</v>
      </c>
      <c r="C53" s="3">
        <v>19527</v>
      </c>
    </row>
    <row r="54" spans="1:3" x14ac:dyDescent="0.25">
      <c r="B54" s="3">
        <v>19201</v>
      </c>
      <c r="C54" s="3">
        <v>21380</v>
      </c>
    </row>
    <row r="55" spans="1:3" x14ac:dyDescent="0.25">
      <c r="B55" s="3">
        <v>19660</v>
      </c>
      <c r="C55" s="3">
        <v>20778</v>
      </c>
    </row>
    <row r="56" spans="1:3" x14ac:dyDescent="0.25">
      <c r="B56" s="3">
        <v>19455</v>
      </c>
      <c r="C56" s="3">
        <v>21664</v>
      </c>
    </row>
    <row r="57" spans="1:3" x14ac:dyDescent="0.25">
      <c r="B57" s="3">
        <v>19242</v>
      </c>
      <c r="C57" s="3">
        <v>21598</v>
      </c>
    </row>
    <row r="58" spans="1:3" x14ac:dyDescent="0.25">
      <c r="B58" s="3">
        <v>19335</v>
      </c>
      <c r="C58" s="3">
        <v>22524</v>
      </c>
    </row>
    <row r="59" spans="1:3" x14ac:dyDescent="0.25">
      <c r="B59" s="3">
        <v>19353</v>
      </c>
      <c r="C59" s="3">
        <v>22102</v>
      </c>
    </row>
    <row r="60" spans="1:3" x14ac:dyDescent="0.25">
      <c r="B60" s="3">
        <v>19630</v>
      </c>
      <c r="C60" s="3">
        <v>21283</v>
      </c>
    </row>
    <row r="61" spans="1:3" x14ac:dyDescent="0.25">
      <c r="B61" s="3">
        <v>19668</v>
      </c>
      <c r="C61" s="3">
        <v>21693</v>
      </c>
    </row>
    <row r="62" spans="1:3" x14ac:dyDescent="0.25">
      <c r="B62" s="3">
        <v>19439</v>
      </c>
      <c r="C62" s="3">
        <v>20680</v>
      </c>
    </row>
    <row r="63" spans="1:3" x14ac:dyDescent="0.25">
      <c r="B63" s="3">
        <v>19569</v>
      </c>
      <c r="C63" s="3">
        <v>20296</v>
      </c>
    </row>
    <row r="64" spans="1:3" x14ac:dyDescent="0.25">
      <c r="A64">
        <v>2015</v>
      </c>
      <c r="B64" s="3">
        <v>19630</v>
      </c>
      <c r="C64" s="3">
        <v>21080</v>
      </c>
    </row>
    <row r="65" spans="1:3" x14ac:dyDescent="0.25">
      <c r="B65" s="3">
        <v>19558</v>
      </c>
      <c r="C65" s="3">
        <v>19383</v>
      </c>
    </row>
    <row r="66" spans="1:3" x14ac:dyDescent="0.25">
      <c r="B66" s="3">
        <v>19727</v>
      </c>
      <c r="C66" s="3">
        <v>21584</v>
      </c>
    </row>
    <row r="67" spans="1:3" x14ac:dyDescent="0.25">
      <c r="B67" s="3">
        <v>19452</v>
      </c>
      <c r="C67" s="3">
        <v>20069</v>
      </c>
    </row>
    <row r="68" spans="1:3" x14ac:dyDescent="0.25">
      <c r="B68" s="3">
        <v>19149</v>
      </c>
      <c r="C68" s="3">
        <v>21107</v>
      </c>
    </row>
    <row r="69" spans="1:3" x14ac:dyDescent="0.25">
      <c r="B69" s="3">
        <v>19137</v>
      </c>
      <c r="C69" s="3">
        <v>21360</v>
      </c>
    </row>
    <row r="70" spans="1:3" x14ac:dyDescent="0.25">
      <c r="B70" s="3">
        <v>19019</v>
      </c>
      <c r="C70" s="3">
        <v>21917</v>
      </c>
    </row>
    <row r="71" spans="1:3" x14ac:dyDescent="0.25">
      <c r="B71" s="3">
        <v>18332</v>
      </c>
      <c r="C71" s="3">
        <v>21033</v>
      </c>
    </row>
    <row r="72" spans="1:3" x14ac:dyDescent="0.25">
      <c r="B72" s="3">
        <v>18885</v>
      </c>
      <c r="C72" s="3">
        <v>20498</v>
      </c>
    </row>
    <row r="73" spans="1:3" x14ac:dyDescent="0.25">
      <c r="A73" t="s">
        <v>168</v>
      </c>
      <c r="B73" s="1">
        <f>B71/B66-1</f>
        <v>-7.07152633446545E-2</v>
      </c>
      <c r="C73" s="1">
        <f>C71/C66-1</f>
        <v>-2.5528169014084501E-2</v>
      </c>
    </row>
    <row r="74" spans="1:3" x14ac:dyDescent="0.25">
      <c r="A74" t="s">
        <v>169</v>
      </c>
      <c r="B74" s="1">
        <f>B72/B66-1</f>
        <v>-4.2682617732042405E-2</v>
      </c>
      <c r="C74" s="1">
        <f>C72/C66-1</f>
        <v>-5.0315048183839917E-2</v>
      </c>
    </row>
  </sheetData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="53" zoomScaleNormal="53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J30" sqref="J30"/>
    </sheetView>
  </sheetViews>
  <sheetFormatPr defaultRowHeight="15" x14ac:dyDescent="0.25"/>
  <cols>
    <col min="1" max="1" width="24.140625" style="29" customWidth="1"/>
    <col min="2" max="4" width="17.85546875" style="29" customWidth="1"/>
    <col min="5" max="7" width="14.28515625" style="29" customWidth="1"/>
    <col min="8" max="9" width="12.28515625" style="29" bestFit="1" customWidth="1"/>
    <col min="10" max="14" width="13" style="29" customWidth="1"/>
    <col min="15" max="16" width="9.28515625" style="29" bestFit="1" customWidth="1"/>
    <col min="17" max="16384" width="9.140625" style="29"/>
  </cols>
  <sheetData>
    <row r="1" spans="1:16" ht="18.75" x14ac:dyDescent="0.3">
      <c r="A1" s="28" t="s">
        <v>190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25">
      <c r="A3" s="11" t="s">
        <v>185</v>
      </c>
      <c r="B3" s="11"/>
      <c r="C3" s="11"/>
      <c r="D3" s="11"/>
      <c r="E3" s="11"/>
      <c r="F3" s="11"/>
      <c r="G3" s="11"/>
    </row>
    <row r="4" spans="1:16" x14ac:dyDescent="0.25">
      <c r="A4" s="11"/>
      <c r="B4" s="11" t="s">
        <v>170</v>
      </c>
      <c r="D4" s="11"/>
      <c r="F4" s="11"/>
      <c r="G4" s="11"/>
      <c r="I4" s="11"/>
      <c r="J4" s="11"/>
      <c r="K4" s="11" t="s">
        <v>186</v>
      </c>
      <c r="L4" s="11" t="s">
        <v>187</v>
      </c>
      <c r="M4" s="11"/>
      <c r="N4" s="11"/>
      <c r="O4" s="11"/>
      <c r="P4" s="11"/>
    </row>
    <row r="5" spans="1:16" x14ac:dyDescent="0.25">
      <c r="B5" s="30" t="s">
        <v>171</v>
      </c>
      <c r="C5" s="31" t="s">
        <v>172</v>
      </c>
      <c r="D5" s="30" t="s">
        <v>173</v>
      </c>
      <c r="E5" s="31" t="s">
        <v>174</v>
      </c>
      <c r="F5" s="30" t="s">
        <v>175</v>
      </c>
      <c r="G5" s="30" t="s">
        <v>176</v>
      </c>
      <c r="H5" s="32" t="s">
        <v>177</v>
      </c>
      <c r="I5" s="11" t="s">
        <v>178</v>
      </c>
      <c r="J5" s="11" t="s">
        <v>179</v>
      </c>
      <c r="K5" s="11">
        <v>134.26666666666668</v>
      </c>
      <c r="L5" s="11" t="s">
        <v>180</v>
      </c>
      <c r="M5" s="11" t="s">
        <v>181</v>
      </c>
      <c r="N5" s="11" t="s">
        <v>182</v>
      </c>
      <c r="O5" s="11"/>
      <c r="P5" s="11"/>
    </row>
    <row r="6" spans="1:16" x14ac:dyDescent="0.25">
      <c r="A6" s="11" t="s">
        <v>188</v>
      </c>
      <c r="B6" s="33">
        <v>1.1056838142105994</v>
      </c>
      <c r="C6" s="33">
        <v>1.360457245858554</v>
      </c>
      <c r="D6" s="33">
        <v>1.2227583208193249</v>
      </c>
      <c r="E6" s="33">
        <v>1.6985369456586887</v>
      </c>
      <c r="F6" s="33">
        <v>1.6638448720768795</v>
      </c>
      <c r="G6" s="33">
        <v>2.0874828791576192</v>
      </c>
      <c r="H6" s="33">
        <v>2.6684502827094816</v>
      </c>
      <c r="I6" s="33">
        <v>3.6408611736931902</v>
      </c>
      <c r="J6" s="33">
        <v>3.889325095252572</v>
      </c>
      <c r="K6" s="33">
        <v>4.0882573149599999</v>
      </c>
      <c r="L6" s="33">
        <v>4.0523999999999996</v>
      </c>
      <c r="M6" s="33">
        <v>4.0415104673232545</v>
      </c>
      <c r="N6" s="33">
        <v>3.3892451098516725</v>
      </c>
      <c r="O6" s="34">
        <v>-1.1434419126625572E-2</v>
      </c>
    </row>
    <row r="7" spans="1:16" x14ac:dyDescent="0.25">
      <c r="A7" s="35" t="s">
        <v>183</v>
      </c>
      <c r="B7" s="36"/>
      <c r="C7" s="36"/>
      <c r="D7" s="36"/>
      <c r="E7" s="36"/>
      <c r="F7" s="37"/>
      <c r="G7" s="37"/>
      <c r="H7" s="37">
        <v>0.298759</v>
      </c>
      <c r="I7" s="37">
        <v>0.41862899999999997</v>
      </c>
      <c r="J7" s="37">
        <v>0.55500000000000005</v>
      </c>
      <c r="K7" s="37">
        <v>0.55000000000000004</v>
      </c>
      <c r="L7" s="37">
        <v>0.56000000000000005</v>
      </c>
      <c r="M7" s="37">
        <v>0.6</v>
      </c>
      <c r="N7" s="37">
        <v>0.63049999999999995</v>
      </c>
      <c r="O7" s="34">
        <v>9.0909090909090828E-2</v>
      </c>
    </row>
    <row r="8" spans="1:16" x14ac:dyDescent="0.25">
      <c r="A8" s="35" t="s">
        <v>184</v>
      </c>
      <c r="B8" s="36"/>
      <c r="C8" s="36"/>
      <c r="D8" s="36"/>
      <c r="E8" s="37"/>
      <c r="F8" s="37"/>
      <c r="G8" s="37"/>
      <c r="H8" s="37">
        <v>1.8611599999999999</v>
      </c>
      <c r="I8" s="37">
        <v>2.6938780000000002</v>
      </c>
      <c r="J8" s="37">
        <v>2.9602979999999999</v>
      </c>
      <c r="K8" s="37">
        <v>3.2902360000000002</v>
      </c>
      <c r="L8" s="37">
        <v>3.4224000000000001</v>
      </c>
      <c r="M8" s="37">
        <v>3.63</v>
      </c>
      <c r="N8" s="37">
        <v>3.1637979999999999</v>
      </c>
      <c r="O8" s="34">
        <v>0.10326432511224115</v>
      </c>
    </row>
    <row r="9" spans="1:16" ht="14.25" customHeight="1" x14ac:dyDescent="0.25">
      <c r="A9" s="11" t="s">
        <v>189</v>
      </c>
      <c r="B9" s="12">
        <v>0.20048292108362781</v>
      </c>
      <c r="C9" s="12">
        <v>0.20753909638079218</v>
      </c>
      <c r="D9" s="12">
        <v>0.1386898200532905</v>
      </c>
      <c r="E9" s="12">
        <v>0.23313472733753118</v>
      </c>
      <c r="F9" s="12">
        <v>0.25439080364711475</v>
      </c>
      <c r="G9" s="12">
        <v>0.27170344233788596</v>
      </c>
      <c r="H9" s="12">
        <v>0.35609902627993961</v>
      </c>
      <c r="I9" s="12">
        <v>0.41807557258091271</v>
      </c>
      <c r="J9" s="12">
        <v>0.4214607610732275</v>
      </c>
      <c r="K9" s="12">
        <v>0.45498111071612152</v>
      </c>
      <c r="L9" s="12">
        <v>0.42240154100887928</v>
      </c>
      <c r="M9" s="12">
        <v>0.40741285791171972</v>
      </c>
      <c r="N9" s="12">
        <v>0.39901396397125893</v>
      </c>
      <c r="O9" s="34">
        <v>-0.10454995094088926</v>
      </c>
      <c r="P9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="98" zoomScaleNormal="98" workbookViewId="0">
      <pane xSplit="1" ySplit="2" topLeftCell="E3" activePane="bottomRight" state="frozen"/>
      <selection activeCell="E26" sqref="E26"/>
      <selection pane="topRight" activeCell="E26" sqref="E26"/>
      <selection pane="bottomLeft" activeCell="E26" sqref="E26"/>
      <selection pane="bottomRight" activeCell="I4" sqref="I4"/>
    </sheetView>
  </sheetViews>
  <sheetFormatPr defaultRowHeight="15" x14ac:dyDescent="0.25"/>
  <cols>
    <col min="1" max="1" width="4.85546875" style="3" customWidth="1"/>
    <col min="2" max="7" width="8.7109375" style="3" customWidth="1"/>
    <col min="8" max="11" width="10.7109375" style="3" customWidth="1"/>
    <col min="12" max="14" width="11.5703125" style="3" customWidth="1"/>
    <col min="15" max="15" width="11.7109375" style="3" customWidth="1"/>
    <col min="16" max="22" width="10.7109375" style="3" customWidth="1"/>
    <col min="23" max="23" width="9.7109375" style="3" bestFit="1" customWidth="1"/>
    <col min="24" max="24" width="9.140625" style="3"/>
    <col min="25" max="25" width="9.7109375" style="3" bestFit="1" customWidth="1"/>
    <col min="26" max="255" width="9.140625" style="3"/>
    <col min="256" max="256" width="8.28515625" style="3" customWidth="1"/>
    <col min="257" max="257" width="4.85546875" style="3" customWidth="1"/>
    <col min="258" max="263" width="8.7109375" style="3" customWidth="1"/>
    <col min="264" max="267" width="10.7109375" style="3" customWidth="1"/>
    <col min="268" max="270" width="11.5703125" style="3" customWidth="1"/>
    <col min="271" max="271" width="11.7109375" style="3" customWidth="1"/>
    <col min="272" max="278" width="10.7109375" style="3" customWidth="1"/>
    <col min="279" max="279" width="9.7109375" style="3" bestFit="1" customWidth="1"/>
    <col min="280" max="280" width="9.140625" style="3"/>
    <col min="281" max="281" width="9.7109375" style="3" bestFit="1" customWidth="1"/>
    <col min="282" max="511" width="9.140625" style="3"/>
    <col min="512" max="512" width="8.28515625" style="3" customWidth="1"/>
    <col min="513" max="513" width="4.85546875" style="3" customWidth="1"/>
    <col min="514" max="519" width="8.7109375" style="3" customWidth="1"/>
    <col min="520" max="523" width="10.7109375" style="3" customWidth="1"/>
    <col min="524" max="526" width="11.5703125" style="3" customWidth="1"/>
    <col min="527" max="527" width="11.7109375" style="3" customWidth="1"/>
    <col min="528" max="534" width="10.7109375" style="3" customWidth="1"/>
    <col min="535" max="535" width="9.7109375" style="3" bestFit="1" customWidth="1"/>
    <col min="536" max="536" width="9.140625" style="3"/>
    <col min="537" max="537" width="9.7109375" style="3" bestFit="1" customWidth="1"/>
    <col min="538" max="767" width="9.140625" style="3"/>
    <col min="768" max="768" width="8.28515625" style="3" customWidth="1"/>
    <col min="769" max="769" width="4.85546875" style="3" customWidth="1"/>
    <col min="770" max="775" width="8.7109375" style="3" customWidth="1"/>
    <col min="776" max="779" width="10.7109375" style="3" customWidth="1"/>
    <col min="780" max="782" width="11.5703125" style="3" customWidth="1"/>
    <col min="783" max="783" width="11.7109375" style="3" customWidth="1"/>
    <col min="784" max="790" width="10.7109375" style="3" customWidth="1"/>
    <col min="791" max="791" width="9.7109375" style="3" bestFit="1" customWidth="1"/>
    <col min="792" max="792" width="9.140625" style="3"/>
    <col min="793" max="793" width="9.7109375" style="3" bestFit="1" customWidth="1"/>
    <col min="794" max="1023" width="9.140625" style="3"/>
    <col min="1024" max="1024" width="8.28515625" style="3" customWidth="1"/>
    <col min="1025" max="1025" width="4.85546875" style="3" customWidth="1"/>
    <col min="1026" max="1031" width="8.7109375" style="3" customWidth="1"/>
    <col min="1032" max="1035" width="10.7109375" style="3" customWidth="1"/>
    <col min="1036" max="1038" width="11.5703125" style="3" customWidth="1"/>
    <col min="1039" max="1039" width="11.7109375" style="3" customWidth="1"/>
    <col min="1040" max="1046" width="10.7109375" style="3" customWidth="1"/>
    <col min="1047" max="1047" width="9.7109375" style="3" bestFit="1" customWidth="1"/>
    <col min="1048" max="1048" width="9.140625" style="3"/>
    <col min="1049" max="1049" width="9.7109375" style="3" bestFit="1" customWidth="1"/>
    <col min="1050" max="1279" width="9.140625" style="3"/>
    <col min="1280" max="1280" width="8.28515625" style="3" customWidth="1"/>
    <col min="1281" max="1281" width="4.85546875" style="3" customWidth="1"/>
    <col min="1282" max="1287" width="8.7109375" style="3" customWidth="1"/>
    <col min="1288" max="1291" width="10.7109375" style="3" customWidth="1"/>
    <col min="1292" max="1294" width="11.5703125" style="3" customWidth="1"/>
    <col min="1295" max="1295" width="11.7109375" style="3" customWidth="1"/>
    <col min="1296" max="1302" width="10.7109375" style="3" customWidth="1"/>
    <col min="1303" max="1303" width="9.7109375" style="3" bestFit="1" customWidth="1"/>
    <col min="1304" max="1304" width="9.140625" style="3"/>
    <col min="1305" max="1305" width="9.7109375" style="3" bestFit="1" customWidth="1"/>
    <col min="1306" max="1535" width="9.140625" style="3"/>
    <col min="1536" max="1536" width="8.28515625" style="3" customWidth="1"/>
    <col min="1537" max="1537" width="4.85546875" style="3" customWidth="1"/>
    <col min="1538" max="1543" width="8.7109375" style="3" customWidth="1"/>
    <col min="1544" max="1547" width="10.7109375" style="3" customWidth="1"/>
    <col min="1548" max="1550" width="11.5703125" style="3" customWidth="1"/>
    <col min="1551" max="1551" width="11.7109375" style="3" customWidth="1"/>
    <col min="1552" max="1558" width="10.7109375" style="3" customWidth="1"/>
    <col min="1559" max="1559" width="9.7109375" style="3" bestFit="1" customWidth="1"/>
    <col min="1560" max="1560" width="9.140625" style="3"/>
    <col min="1561" max="1561" width="9.7109375" style="3" bestFit="1" customWidth="1"/>
    <col min="1562" max="1791" width="9.140625" style="3"/>
    <col min="1792" max="1792" width="8.28515625" style="3" customWidth="1"/>
    <col min="1793" max="1793" width="4.85546875" style="3" customWidth="1"/>
    <col min="1794" max="1799" width="8.7109375" style="3" customWidth="1"/>
    <col min="1800" max="1803" width="10.7109375" style="3" customWidth="1"/>
    <col min="1804" max="1806" width="11.5703125" style="3" customWidth="1"/>
    <col min="1807" max="1807" width="11.7109375" style="3" customWidth="1"/>
    <col min="1808" max="1814" width="10.7109375" style="3" customWidth="1"/>
    <col min="1815" max="1815" width="9.7109375" style="3" bestFit="1" customWidth="1"/>
    <col min="1816" max="1816" width="9.140625" style="3"/>
    <col min="1817" max="1817" width="9.7109375" style="3" bestFit="1" customWidth="1"/>
    <col min="1818" max="2047" width="9.140625" style="3"/>
    <col min="2048" max="2048" width="8.28515625" style="3" customWidth="1"/>
    <col min="2049" max="2049" width="4.85546875" style="3" customWidth="1"/>
    <col min="2050" max="2055" width="8.7109375" style="3" customWidth="1"/>
    <col min="2056" max="2059" width="10.7109375" style="3" customWidth="1"/>
    <col min="2060" max="2062" width="11.5703125" style="3" customWidth="1"/>
    <col min="2063" max="2063" width="11.7109375" style="3" customWidth="1"/>
    <col min="2064" max="2070" width="10.7109375" style="3" customWidth="1"/>
    <col min="2071" max="2071" width="9.7109375" style="3" bestFit="1" customWidth="1"/>
    <col min="2072" max="2072" width="9.140625" style="3"/>
    <col min="2073" max="2073" width="9.7109375" style="3" bestFit="1" customWidth="1"/>
    <col min="2074" max="2303" width="9.140625" style="3"/>
    <col min="2304" max="2304" width="8.28515625" style="3" customWidth="1"/>
    <col min="2305" max="2305" width="4.85546875" style="3" customWidth="1"/>
    <col min="2306" max="2311" width="8.7109375" style="3" customWidth="1"/>
    <col min="2312" max="2315" width="10.7109375" style="3" customWidth="1"/>
    <col min="2316" max="2318" width="11.5703125" style="3" customWidth="1"/>
    <col min="2319" max="2319" width="11.7109375" style="3" customWidth="1"/>
    <col min="2320" max="2326" width="10.7109375" style="3" customWidth="1"/>
    <col min="2327" max="2327" width="9.7109375" style="3" bestFit="1" customWidth="1"/>
    <col min="2328" max="2328" width="9.140625" style="3"/>
    <col min="2329" max="2329" width="9.7109375" style="3" bestFit="1" customWidth="1"/>
    <col min="2330" max="2559" width="9.140625" style="3"/>
    <col min="2560" max="2560" width="8.28515625" style="3" customWidth="1"/>
    <col min="2561" max="2561" width="4.85546875" style="3" customWidth="1"/>
    <col min="2562" max="2567" width="8.7109375" style="3" customWidth="1"/>
    <col min="2568" max="2571" width="10.7109375" style="3" customWidth="1"/>
    <col min="2572" max="2574" width="11.5703125" style="3" customWidth="1"/>
    <col min="2575" max="2575" width="11.7109375" style="3" customWidth="1"/>
    <col min="2576" max="2582" width="10.7109375" style="3" customWidth="1"/>
    <col min="2583" max="2583" width="9.7109375" style="3" bestFit="1" customWidth="1"/>
    <col min="2584" max="2584" width="9.140625" style="3"/>
    <col min="2585" max="2585" width="9.7109375" style="3" bestFit="1" customWidth="1"/>
    <col min="2586" max="2815" width="9.140625" style="3"/>
    <col min="2816" max="2816" width="8.28515625" style="3" customWidth="1"/>
    <col min="2817" max="2817" width="4.85546875" style="3" customWidth="1"/>
    <col min="2818" max="2823" width="8.7109375" style="3" customWidth="1"/>
    <col min="2824" max="2827" width="10.7109375" style="3" customWidth="1"/>
    <col min="2828" max="2830" width="11.5703125" style="3" customWidth="1"/>
    <col min="2831" max="2831" width="11.7109375" style="3" customWidth="1"/>
    <col min="2832" max="2838" width="10.7109375" style="3" customWidth="1"/>
    <col min="2839" max="2839" width="9.7109375" style="3" bestFit="1" customWidth="1"/>
    <col min="2840" max="2840" width="9.140625" style="3"/>
    <col min="2841" max="2841" width="9.7109375" style="3" bestFit="1" customWidth="1"/>
    <col min="2842" max="3071" width="9.140625" style="3"/>
    <col min="3072" max="3072" width="8.28515625" style="3" customWidth="1"/>
    <col min="3073" max="3073" width="4.85546875" style="3" customWidth="1"/>
    <col min="3074" max="3079" width="8.7109375" style="3" customWidth="1"/>
    <col min="3080" max="3083" width="10.7109375" style="3" customWidth="1"/>
    <col min="3084" max="3086" width="11.5703125" style="3" customWidth="1"/>
    <col min="3087" max="3087" width="11.7109375" style="3" customWidth="1"/>
    <col min="3088" max="3094" width="10.7109375" style="3" customWidth="1"/>
    <col min="3095" max="3095" width="9.7109375" style="3" bestFit="1" customWidth="1"/>
    <col min="3096" max="3096" width="9.140625" style="3"/>
    <col min="3097" max="3097" width="9.7109375" style="3" bestFit="1" customWidth="1"/>
    <col min="3098" max="3327" width="9.140625" style="3"/>
    <col min="3328" max="3328" width="8.28515625" style="3" customWidth="1"/>
    <col min="3329" max="3329" width="4.85546875" style="3" customWidth="1"/>
    <col min="3330" max="3335" width="8.7109375" style="3" customWidth="1"/>
    <col min="3336" max="3339" width="10.7109375" style="3" customWidth="1"/>
    <col min="3340" max="3342" width="11.5703125" style="3" customWidth="1"/>
    <col min="3343" max="3343" width="11.7109375" style="3" customWidth="1"/>
    <col min="3344" max="3350" width="10.7109375" style="3" customWidth="1"/>
    <col min="3351" max="3351" width="9.7109375" style="3" bestFit="1" customWidth="1"/>
    <col min="3352" max="3352" width="9.140625" style="3"/>
    <col min="3353" max="3353" width="9.7109375" style="3" bestFit="1" customWidth="1"/>
    <col min="3354" max="3583" width="9.140625" style="3"/>
    <col min="3584" max="3584" width="8.28515625" style="3" customWidth="1"/>
    <col min="3585" max="3585" width="4.85546875" style="3" customWidth="1"/>
    <col min="3586" max="3591" width="8.7109375" style="3" customWidth="1"/>
    <col min="3592" max="3595" width="10.7109375" style="3" customWidth="1"/>
    <col min="3596" max="3598" width="11.5703125" style="3" customWidth="1"/>
    <col min="3599" max="3599" width="11.7109375" style="3" customWidth="1"/>
    <col min="3600" max="3606" width="10.7109375" style="3" customWidth="1"/>
    <col min="3607" max="3607" width="9.7109375" style="3" bestFit="1" customWidth="1"/>
    <col min="3608" max="3608" width="9.140625" style="3"/>
    <col min="3609" max="3609" width="9.7109375" style="3" bestFit="1" customWidth="1"/>
    <col min="3610" max="3839" width="9.140625" style="3"/>
    <col min="3840" max="3840" width="8.28515625" style="3" customWidth="1"/>
    <col min="3841" max="3841" width="4.85546875" style="3" customWidth="1"/>
    <col min="3842" max="3847" width="8.7109375" style="3" customWidth="1"/>
    <col min="3848" max="3851" width="10.7109375" style="3" customWidth="1"/>
    <col min="3852" max="3854" width="11.5703125" style="3" customWidth="1"/>
    <col min="3855" max="3855" width="11.7109375" style="3" customWidth="1"/>
    <col min="3856" max="3862" width="10.7109375" style="3" customWidth="1"/>
    <col min="3863" max="3863" width="9.7109375" style="3" bestFit="1" customWidth="1"/>
    <col min="3864" max="3864" width="9.140625" style="3"/>
    <col min="3865" max="3865" width="9.7109375" style="3" bestFit="1" customWidth="1"/>
    <col min="3866" max="4095" width="9.140625" style="3"/>
    <col min="4096" max="4096" width="8.28515625" style="3" customWidth="1"/>
    <col min="4097" max="4097" width="4.85546875" style="3" customWidth="1"/>
    <col min="4098" max="4103" width="8.7109375" style="3" customWidth="1"/>
    <col min="4104" max="4107" width="10.7109375" style="3" customWidth="1"/>
    <col min="4108" max="4110" width="11.5703125" style="3" customWidth="1"/>
    <col min="4111" max="4111" width="11.7109375" style="3" customWidth="1"/>
    <col min="4112" max="4118" width="10.7109375" style="3" customWidth="1"/>
    <col min="4119" max="4119" width="9.7109375" style="3" bestFit="1" customWidth="1"/>
    <col min="4120" max="4120" width="9.140625" style="3"/>
    <col min="4121" max="4121" width="9.7109375" style="3" bestFit="1" customWidth="1"/>
    <col min="4122" max="4351" width="9.140625" style="3"/>
    <col min="4352" max="4352" width="8.28515625" style="3" customWidth="1"/>
    <col min="4353" max="4353" width="4.85546875" style="3" customWidth="1"/>
    <col min="4354" max="4359" width="8.7109375" style="3" customWidth="1"/>
    <col min="4360" max="4363" width="10.7109375" style="3" customWidth="1"/>
    <col min="4364" max="4366" width="11.5703125" style="3" customWidth="1"/>
    <col min="4367" max="4367" width="11.7109375" style="3" customWidth="1"/>
    <col min="4368" max="4374" width="10.7109375" style="3" customWidth="1"/>
    <col min="4375" max="4375" width="9.7109375" style="3" bestFit="1" customWidth="1"/>
    <col min="4376" max="4376" width="9.140625" style="3"/>
    <col min="4377" max="4377" width="9.7109375" style="3" bestFit="1" customWidth="1"/>
    <col min="4378" max="4607" width="9.140625" style="3"/>
    <col min="4608" max="4608" width="8.28515625" style="3" customWidth="1"/>
    <col min="4609" max="4609" width="4.85546875" style="3" customWidth="1"/>
    <col min="4610" max="4615" width="8.7109375" style="3" customWidth="1"/>
    <col min="4616" max="4619" width="10.7109375" style="3" customWidth="1"/>
    <col min="4620" max="4622" width="11.5703125" style="3" customWidth="1"/>
    <col min="4623" max="4623" width="11.7109375" style="3" customWidth="1"/>
    <col min="4624" max="4630" width="10.7109375" style="3" customWidth="1"/>
    <col min="4631" max="4631" width="9.7109375" style="3" bestFit="1" customWidth="1"/>
    <col min="4632" max="4632" width="9.140625" style="3"/>
    <col min="4633" max="4633" width="9.7109375" style="3" bestFit="1" customWidth="1"/>
    <col min="4634" max="4863" width="9.140625" style="3"/>
    <col min="4864" max="4864" width="8.28515625" style="3" customWidth="1"/>
    <col min="4865" max="4865" width="4.85546875" style="3" customWidth="1"/>
    <col min="4866" max="4871" width="8.7109375" style="3" customWidth="1"/>
    <col min="4872" max="4875" width="10.7109375" style="3" customWidth="1"/>
    <col min="4876" max="4878" width="11.5703125" style="3" customWidth="1"/>
    <col min="4879" max="4879" width="11.7109375" style="3" customWidth="1"/>
    <col min="4880" max="4886" width="10.7109375" style="3" customWidth="1"/>
    <col min="4887" max="4887" width="9.7109375" style="3" bestFit="1" customWidth="1"/>
    <col min="4888" max="4888" width="9.140625" style="3"/>
    <col min="4889" max="4889" width="9.7109375" style="3" bestFit="1" customWidth="1"/>
    <col min="4890" max="5119" width="9.140625" style="3"/>
    <col min="5120" max="5120" width="8.28515625" style="3" customWidth="1"/>
    <col min="5121" max="5121" width="4.85546875" style="3" customWidth="1"/>
    <col min="5122" max="5127" width="8.7109375" style="3" customWidth="1"/>
    <col min="5128" max="5131" width="10.7109375" style="3" customWidth="1"/>
    <col min="5132" max="5134" width="11.5703125" style="3" customWidth="1"/>
    <col min="5135" max="5135" width="11.7109375" style="3" customWidth="1"/>
    <col min="5136" max="5142" width="10.7109375" style="3" customWidth="1"/>
    <col min="5143" max="5143" width="9.7109375" style="3" bestFit="1" customWidth="1"/>
    <col min="5144" max="5144" width="9.140625" style="3"/>
    <col min="5145" max="5145" width="9.7109375" style="3" bestFit="1" customWidth="1"/>
    <col min="5146" max="5375" width="9.140625" style="3"/>
    <col min="5376" max="5376" width="8.28515625" style="3" customWidth="1"/>
    <col min="5377" max="5377" width="4.85546875" style="3" customWidth="1"/>
    <col min="5378" max="5383" width="8.7109375" style="3" customWidth="1"/>
    <col min="5384" max="5387" width="10.7109375" style="3" customWidth="1"/>
    <col min="5388" max="5390" width="11.5703125" style="3" customWidth="1"/>
    <col min="5391" max="5391" width="11.7109375" style="3" customWidth="1"/>
    <col min="5392" max="5398" width="10.7109375" style="3" customWidth="1"/>
    <col min="5399" max="5399" width="9.7109375" style="3" bestFit="1" customWidth="1"/>
    <col min="5400" max="5400" width="9.140625" style="3"/>
    <col min="5401" max="5401" width="9.7109375" style="3" bestFit="1" customWidth="1"/>
    <col min="5402" max="5631" width="9.140625" style="3"/>
    <col min="5632" max="5632" width="8.28515625" style="3" customWidth="1"/>
    <col min="5633" max="5633" width="4.85546875" style="3" customWidth="1"/>
    <col min="5634" max="5639" width="8.7109375" style="3" customWidth="1"/>
    <col min="5640" max="5643" width="10.7109375" style="3" customWidth="1"/>
    <col min="5644" max="5646" width="11.5703125" style="3" customWidth="1"/>
    <col min="5647" max="5647" width="11.7109375" style="3" customWidth="1"/>
    <col min="5648" max="5654" width="10.7109375" style="3" customWidth="1"/>
    <col min="5655" max="5655" width="9.7109375" style="3" bestFit="1" customWidth="1"/>
    <col min="5656" max="5656" width="9.140625" style="3"/>
    <col min="5657" max="5657" width="9.7109375" style="3" bestFit="1" customWidth="1"/>
    <col min="5658" max="5887" width="9.140625" style="3"/>
    <col min="5888" max="5888" width="8.28515625" style="3" customWidth="1"/>
    <col min="5889" max="5889" width="4.85546875" style="3" customWidth="1"/>
    <col min="5890" max="5895" width="8.7109375" style="3" customWidth="1"/>
    <col min="5896" max="5899" width="10.7109375" style="3" customWidth="1"/>
    <col min="5900" max="5902" width="11.5703125" style="3" customWidth="1"/>
    <col min="5903" max="5903" width="11.7109375" style="3" customWidth="1"/>
    <col min="5904" max="5910" width="10.7109375" style="3" customWidth="1"/>
    <col min="5911" max="5911" width="9.7109375" style="3" bestFit="1" customWidth="1"/>
    <col min="5912" max="5912" width="9.140625" style="3"/>
    <col min="5913" max="5913" width="9.7109375" style="3" bestFit="1" customWidth="1"/>
    <col min="5914" max="6143" width="9.140625" style="3"/>
    <col min="6144" max="6144" width="8.28515625" style="3" customWidth="1"/>
    <col min="6145" max="6145" width="4.85546875" style="3" customWidth="1"/>
    <col min="6146" max="6151" width="8.7109375" style="3" customWidth="1"/>
    <col min="6152" max="6155" width="10.7109375" style="3" customWidth="1"/>
    <col min="6156" max="6158" width="11.5703125" style="3" customWidth="1"/>
    <col min="6159" max="6159" width="11.7109375" style="3" customWidth="1"/>
    <col min="6160" max="6166" width="10.7109375" style="3" customWidth="1"/>
    <col min="6167" max="6167" width="9.7109375" style="3" bestFit="1" customWidth="1"/>
    <col min="6168" max="6168" width="9.140625" style="3"/>
    <col min="6169" max="6169" width="9.7109375" style="3" bestFit="1" customWidth="1"/>
    <col min="6170" max="6399" width="9.140625" style="3"/>
    <col min="6400" max="6400" width="8.28515625" style="3" customWidth="1"/>
    <col min="6401" max="6401" width="4.85546875" style="3" customWidth="1"/>
    <col min="6402" max="6407" width="8.7109375" style="3" customWidth="1"/>
    <col min="6408" max="6411" width="10.7109375" style="3" customWidth="1"/>
    <col min="6412" max="6414" width="11.5703125" style="3" customWidth="1"/>
    <col min="6415" max="6415" width="11.7109375" style="3" customWidth="1"/>
    <col min="6416" max="6422" width="10.7109375" style="3" customWidth="1"/>
    <col min="6423" max="6423" width="9.7109375" style="3" bestFit="1" customWidth="1"/>
    <col min="6424" max="6424" width="9.140625" style="3"/>
    <col min="6425" max="6425" width="9.7109375" style="3" bestFit="1" customWidth="1"/>
    <col min="6426" max="6655" width="9.140625" style="3"/>
    <col min="6656" max="6656" width="8.28515625" style="3" customWidth="1"/>
    <col min="6657" max="6657" width="4.85546875" style="3" customWidth="1"/>
    <col min="6658" max="6663" width="8.7109375" style="3" customWidth="1"/>
    <col min="6664" max="6667" width="10.7109375" style="3" customWidth="1"/>
    <col min="6668" max="6670" width="11.5703125" style="3" customWidth="1"/>
    <col min="6671" max="6671" width="11.7109375" style="3" customWidth="1"/>
    <col min="6672" max="6678" width="10.7109375" style="3" customWidth="1"/>
    <col min="6679" max="6679" width="9.7109375" style="3" bestFit="1" customWidth="1"/>
    <col min="6680" max="6680" width="9.140625" style="3"/>
    <col min="6681" max="6681" width="9.7109375" style="3" bestFit="1" customWidth="1"/>
    <col min="6682" max="6911" width="9.140625" style="3"/>
    <col min="6912" max="6912" width="8.28515625" style="3" customWidth="1"/>
    <col min="6913" max="6913" width="4.85546875" style="3" customWidth="1"/>
    <col min="6914" max="6919" width="8.7109375" style="3" customWidth="1"/>
    <col min="6920" max="6923" width="10.7109375" style="3" customWidth="1"/>
    <col min="6924" max="6926" width="11.5703125" style="3" customWidth="1"/>
    <col min="6927" max="6927" width="11.7109375" style="3" customWidth="1"/>
    <col min="6928" max="6934" width="10.7109375" style="3" customWidth="1"/>
    <col min="6935" max="6935" width="9.7109375" style="3" bestFit="1" customWidth="1"/>
    <col min="6936" max="6936" width="9.140625" style="3"/>
    <col min="6937" max="6937" width="9.7109375" style="3" bestFit="1" customWidth="1"/>
    <col min="6938" max="7167" width="9.140625" style="3"/>
    <col min="7168" max="7168" width="8.28515625" style="3" customWidth="1"/>
    <col min="7169" max="7169" width="4.85546875" style="3" customWidth="1"/>
    <col min="7170" max="7175" width="8.7109375" style="3" customWidth="1"/>
    <col min="7176" max="7179" width="10.7109375" style="3" customWidth="1"/>
    <col min="7180" max="7182" width="11.5703125" style="3" customWidth="1"/>
    <col min="7183" max="7183" width="11.7109375" style="3" customWidth="1"/>
    <col min="7184" max="7190" width="10.7109375" style="3" customWidth="1"/>
    <col min="7191" max="7191" width="9.7109375" style="3" bestFit="1" customWidth="1"/>
    <col min="7192" max="7192" width="9.140625" style="3"/>
    <col min="7193" max="7193" width="9.7109375" style="3" bestFit="1" customWidth="1"/>
    <col min="7194" max="7423" width="9.140625" style="3"/>
    <col min="7424" max="7424" width="8.28515625" style="3" customWidth="1"/>
    <col min="7425" max="7425" width="4.85546875" style="3" customWidth="1"/>
    <col min="7426" max="7431" width="8.7109375" style="3" customWidth="1"/>
    <col min="7432" max="7435" width="10.7109375" style="3" customWidth="1"/>
    <col min="7436" max="7438" width="11.5703125" style="3" customWidth="1"/>
    <col min="7439" max="7439" width="11.7109375" style="3" customWidth="1"/>
    <col min="7440" max="7446" width="10.7109375" style="3" customWidth="1"/>
    <col min="7447" max="7447" width="9.7109375" style="3" bestFit="1" customWidth="1"/>
    <col min="7448" max="7448" width="9.140625" style="3"/>
    <col min="7449" max="7449" width="9.7109375" style="3" bestFit="1" customWidth="1"/>
    <col min="7450" max="7679" width="9.140625" style="3"/>
    <col min="7680" max="7680" width="8.28515625" style="3" customWidth="1"/>
    <col min="7681" max="7681" width="4.85546875" style="3" customWidth="1"/>
    <col min="7682" max="7687" width="8.7109375" style="3" customWidth="1"/>
    <col min="7688" max="7691" width="10.7109375" style="3" customWidth="1"/>
    <col min="7692" max="7694" width="11.5703125" style="3" customWidth="1"/>
    <col min="7695" max="7695" width="11.7109375" style="3" customWidth="1"/>
    <col min="7696" max="7702" width="10.7109375" style="3" customWidth="1"/>
    <col min="7703" max="7703" width="9.7109375" style="3" bestFit="1" customWidth="1"/>
    <col min="7704" max="7704" width="9.140625" style="3"/>
    <col min="7705" max="7705" width="9.7109375" style="3" bestFit="1" customWidth="1"/>
    <col min="7706" max="7935" width="9.140625" style="3"/>
    <col min="7936" max="7936" width="8.28515625" style="3" customWidth="1"/>
    <col min="7937" max="7937" width="4.85546875" style="3" customWidth="1"/>
    <col min="7938" max="7943" width="8.7109375" style="3" customWidth="1"/>
    <col min="7944" max="7947" width="10.7109375" style="3" customWidth="1"/>
    <col min="7948" max="7950" width="11.5703125" style="3" customWidth="1"/>
    <col min="7951" max="7951" width="11.7109375" style="3" customWidth="1"/>
    <col min="7952" max="7958" width="10.7109375" style="3" customWidth="1"/>
    <col min="7959" max="7959" width="9.7109375" style="3" bestFit="1" customWidth="1"/>
    <col min="7960" max="7960" width="9.140625" style="3"/>
    <col min="7961" max="7961" width="9.7109375" style="3" bestFit="1" customWidth="1"/>
    <col min="7962" max="8191" width="9.140625" style="3"/>
    <col min="8192" max="8192" width="8.28515625" style="3" customWidth="1"/>
    <col min="8193" max="8193" width="4.85546875" style="3" customWidth="1"/>
    <col min="8194" max="8199" width="8.7109375" style="3" customWidth="1"/>
    <col min="8200" max="8203" width="10.7109375" style="3" customWidth="1"/>
    <col min="8204" max="8206" width="11.5703125" style="3" customWidth="1"/>
    <col min="8207" max="8207" width="11.7109375" style="3" customWidth="1"/>
    <col min="8208" max="8214" width="10.7109375" style="3" customWidth="1"/>
    <col min="8215" max="8215" width="9.7109375" style="3" bestFit="1" customWidth="1"/>
    <col min="8216" max="8216" width="9.140625" style="3"/>
    <col min="8217" max="8217" width="9.7109375" style="3" bestFit="1" customWidth="1"/>
    <col min="8218" max="8447" width="9.140625" style="3"/>
    <col min="8448" max="8448" width="8.28515625" style="3" customWidth="1"/>
    <col min="8449" max="8449" width="4.85546875" style="3" customWidth="1"/>
    <col min="8450" max="8455" width="8.7109375" style="3" customWidth="1"/>
    <col min="8456" max="8459" width="10.7109375" style="3" customWidth="1"/>
    <col min="8460" max="8462" width="11.5703125" style="3" customWidth="1"/>
    <col min="8463" max="8463" width="11.7109375" style="3" customWidth="1"/>
    <col min="8464" max="8470" width="10.7109375" style="3" customWidth="1"/>
    <col min="8471" max="8471" width="9.7109375" style="3" bestFit="1" customWidth="1"/>
    <col min="8472" max="8472" width="9.140625" style="3"/>
    <col min="8473" max="8473" width="9.7109375" style="3" bestFit="1" customWidth="1"/>
    <col min="8474" max="8703" width="9.140625" style="3"/>
    <col min="8704" max="8704" width="8.28515625" style="3" customWidth="1"/>
    <col min="8705" max="8705" width="4.85546875" style="3" customWidth="1"/>
    <col min="8706" max="8711" width="8.7109375" style="3" customWidth="1"/>
    <col min="8712" max="8715" width="10.7109375" style="3" customWidth="1"/>
    <col min="8716" max="8718" width="11.5703125" style="3" customWidth="1"/>
    <col min="8719" max="8719" width="11.7109375" style="3" customWidth="1"/>
    <col min="8720" max="8726" width="10.7109375" style="3" customWidth="1"/>
    <col min="8727" max="8727" width="9.7109375" style="3" bestFit="1" customWidth="1"/>
    <col min="8728" max="8728" width="9.140625" style="3"/>
    <col min="8729" max="8729" width="9.7109375" style="3" bestFit="1" customWidth="1"/>
    <col min="8730" max="8959" width="9.140625" style="3"/>
    <col min="8960" max="8960" width="8.28515625" style="3" customWidth="1"/>
    <col min="8961" max="8961" width="4.85546875" style="3" customWidth="1"/>
    <col min="8962" max="8967" width="8.7109375" style="3" customWidth="1"/>
    <col min="8968" max="8971" width="10.7109375" style="3" customWidth="1"/>
    <col min="8972" max="8974" width="11.5703125" style="3" customWidth="1"/>
    <col min="8975" max="8975" width="11.7109375" style="3" customWidth="1"/>
    <col min="8976" max="8982" width="10.7109375" style="3" customWidth="1"/>
    <col min="8983" max="8983" width="9.7109375" style="3" bestFit="1" customWidth="1"/>
    <col min="8984" max="8984" width="9.140625" style="3"/>
    <col min="8985" max="8985" width="9.7109375" style="3" bestFit="1" customWidth="1"/>
    <col min="8986" max="9215" width="9.140625" style="3"/>
    <col min="9216" max="9216" width="8.28515625" style="3" customWidth="1"/>
    <col min="9217" max="9217" width="4.85546875" style="3" customWidth="1"/>
    <col min="9218" max="9223" width="8.7109375" style="3" customWidth="1"/>
    <col min="9224" max="9227" width="10.7109375" style="3" customWidth="1"/>
    <col min="9228" max="9230" width="11.5703125" style="3" customWidth="1"/>
    <col min="9231" max="9231" width="11.7109375" style="3" customWidth="1"/>
    <col min="9232" max="9238" width="10.7109375" style="3" customWidth="1"/>
    <col min="9239" max="9239" width="9.7109375" style="3" bestFit="1" customWidth="1"/>
    <col min="9240" max="9240" width="9.140625" style="3"/>
    <col min="9241" max="9241" width="9.7109375" style="3" bestFit="1" customWidth="1"/>
    <col min="9242" max="9471" width="9.140625" style="3"/>
    <col min="9472" max="9472" width="8.28515625" style="3" customWidth="1"/>
    <col min="9473" max="9473" width="4.85546875" style="3" customWidth="1"/>
    <col min="9474" max="9479" width="8.7109375" style="3" customWidth="1"/>
    <col min="9480" max="9483" width="10.7109375" style="3" customWidth="1"/>
    <col min="9484" max="9486" width="11.5703125" style="3" customWidth="1"/>
    <col min="9487" max="9487" width="11.7109375" style="3" customWidth="1"/>
    <col min="9488" max="9494" width="10.7109375" style="3" customWidth="1"/>
    <col min="9495" max="9495" width="9.7109375" style="3" bestFit="1" customWidth="1"/>
    <col min="9496" max="9496" width="9.140625" style="3"/>
    <col min="9497" max="9497" width="9.7109375" style="3" bestFit="1" customWidth="1"/>
    <col min="9498" max="9727" width="9.140625" style="3"/>
    <col min="9728" max="9728" width="8.28515625" style="3" customWidth="1"/>
    <col min="9729" max="9729" width="4.85546875" style="3" customWidth="1"/>
    <col min="9730" max="9735" width="8.7109375" style="3" customWidth="1"/>
    <col min="9736" max="9739" width="10.7109375" style="3" customWidth="1"/>
    <col min="9740" max="9742" width="11.5703125" style="3" customWidth="1"/>
    <col min="9743" max="9743" width="11.7109375" style="3" customWidth="1"/>
    <col min="9744" max="9750" width="10.7109375" style="3" customWidth="1"/>
    <col min="9751" max="9751" width="9.7109375" style="3" bestFit="1" customWidth="1"/>
    <col min="9752" max="9752" width="9.140625" style="3"/>
    <col min="9753" max="9753" width="9.7109375" style="3" bestFit="1" customWidth="1"/>
    <col min="9754" max="9983" width="9.140625" style="3"/>
    <col min="9984" max="9984" width="8.28515625" style="3" customWidth="1"/>
    <col min="9985" max="9985" width="4.85546875" style="3" customWidth="1"/>
    <col min="9986" max="9991" width="8.7109375" style="3" customWidth="1"/>
    <col min="9992" max="9995" width="10.7109375" style="3" customWidth="1"/>
    <col min="9996" max="9998" width="11.5703125" style="3" customWidth="1"/>
    <col min="9999" max="9999" width="11.7109375" style="3" customWidth="1"/>
    <col min="10000" max="10006" width="10.7109375" style="3" customWidth="1"/>
    <col min="10007" max="10007" width="9.7109375" style="3" bestFit="1" customWidth="1"/>
    <col min="10008" max="10008" width="9.140625" style="3"/>
    <col min="10009" max="10009" width="9.7109375" style="3" bestFit="1" customWidth="1"/>
    <col min="10010" max="10239" width="9.140625" style="3"/>
    <col min="10240" max="10240" width="8.28515625" style="3" customWidth="1"/>
    <col min="10241" max="10241" width="4.85546875" style="3" customWidth="1"/>
    <col min="10242" max="10247" width="8.7109375" style="3" customWidth="1"/>
    <col min="10248" max="10251" width="10.7109375" style="3" customWidth="1"/>
    <col min="10252" max="10254" width="11.5703125" style="3" customWidth="1"/>
    <col min="10255" max="10255" width="11.7109375" style="3" customWidth="1"/>
    <col min="10256" max="10262" width="10.7109375" style="3" customWidth="1"/>
    <col min="10263" max="10263" width="9.7109375" style="3" bestFit="1" customWidth="1"/>
    <col min="10264" max="10264" width="9.140625" style="3"/>
    <col min="10265" max="10265" width="9.7109375" style="3" bestFit="1" customWidth="1"/>
    <col min="10266" max="10495" width="9.140625" style="3"/>
    <col min="10496" max="10496" width="8.28515625" style="3" customWidth="1"/>
    <col min="10497" max="10497" width="4.85546875" style="3" customWidth="1"/>
    <col min="10498" max="10503" width="8.7109375" style="3" customWidth="1"/>
    <col min="10504" max="10507" width="10.7109375" style="3" customWidth="1"/>
    <col min="10508" max="10510" width="11.5703125" style="3" customWidth="1"/>
    <col min="10511" max="10511" width="11.7109375" style="3" customWidth="1"/>
    <col min="10512" max="10518" width="10.7109375" style="3" customWidth="1"/>
    <col min="10519" max="10519" width="9.7109375" style="3" bestFit="1" customWidth="1"/>
    <col min="10520" max="10520" width="9.140625" style="3"/>
    <col min="10521" max="10521" width="9.7109375" style="3" bestFit="1" customWidth="1"/>
    <col min="10522" max="10751" width="9.140625" style="3"/>
    <col min="10752" max="10752" width="8.28515625" style="3" customWidth="1"/>
    <col min="10753" max="10753" width="4.85546875" style="3" customWidth="1"/>
    <col min="10754" max="10759" width="8.7109375" style="3" customWidth="1"/>
    <col min="10760" max="10763" width="10.7109375" style="3" customWidth="1"/>
    <col min="10764" max="10766" width="11.5703125" style="3" customWidth="1"/>
    <col min="10767" max="10767" width="11.7109375" style="3" customWidth="1"/>
    <col min="10768" max="10774" width="10.7109375" style="3" customWidth="1"/>
    <col min="10775" max="10775" width="9.7109375" style="3" bestFit="1" customWidth="1"/>
    <col min="10776" max="10776" width="9.140625" style="3"/>
    <col min="10777" max="10777" width="9.7109375" style="3" bestFit="1" customWidth="1"/>
    <col min="10778" max="11007" width="9.140625" style="3"/>
    <col min="11008" max="11008" width="8.28515625" style="3" customWidth="1"/>
    <col min="11009" max="11009" width="4.85546875" style="3" customWidth="1"/>
    <col min="11010" max="11015" width="8.7109375" style="3" customWidth="1"/>
    <col min="11016" max="11019" width="10.7109375" style="3" customWidth="1"/>
    <col min="11020" max="11022" width="11.5703125" style="3" customWidth="1"/>
    <col min="11023" max="11023" width="11.7109375" style="3" customWidth="1"/>
    <col min="11024" max="11030" width="10.7109375" style="3" customWidth="1"/>
    <col min="11031" max="11031" width="9.7109375" style="3" bestFit="1" customWidth="1"/>
    <col min="11032" max="11032" width="9.140625" style="3"/>
    <col min="11033" max="11033" width="9.7109375" style="3" bestFit="1" customWidth="1"/>
    <col min="11034" max="11263" width="9.140625" style="3"/>
    <col min="11264" max="11264" width="8.28515625" style="3" customWidth="1"/>
    <col min="11265" max="11265" width="4.85546875" style="3" customWidth="1"/>
    <col min="11266" max="11271" width="8.7109375" style="3" customWidth="1"/>
    <col min="11272" max="11275" width="10.7109375" style="3" customWidth="1"/>
    <col min="11276" max="11278" width="11.5703125" style="3" customWidth="1"/>
    <col min="11279" max="11279" width="11.7109375" style="3" customWidth="1"/>
    <col min="11280" max="11286" width="10.7109375" style="3" customWidth="1"/>
    <col min="11287" max="11287" width="9.7109375" style="3" bestFit="1" customWidth="1"/>
    <col min="11288" max="11288" width="9.140625" style="3"/>
    <col min="11289" max="11289" width="9.7109375" style="3" bestFit="1" customWidth="1"/>
    <col min="11290" max="11519" width="9.140625" style="3"/>
    <col min="11520" max="11520" width="8.28515625" style="3" customWidth="1"/>
    <col min="11521" max="11521" width="4.85546875" style="3" customWidth="1"/>
    <col min="11522" max="11527" width="8.7109375" style="3" customWidth="1"/>
    <col min="11528" max="11531" width="10.7109375" style="3" customWidth="1"/>
    <col min="11532" max="11534" width="11.5703125" style="3" customWidth="1"/>
    <col min="11535" max="11535" width="11.7109375" style="3" customWidth="1"/>
    <col min="11536" max="11542" width="10.7109375" style="3" customWidth="1"/>
    <col min="11543" max="11543" width="9.7109375" style="3" bestFit="1" customWidth="1"/>
    <col min="11544" max="11544" width="9.140625" style="3"/>
    <col min="11545" max="11545" width="9.7109375" style="3" bestFit="1" customWidth="1"/>
    <col min="11546" max="11775" width="9.140625" style="3"/>
    <col min="11776" max="11776" width="8.28515625" style="3" customWidth="1"/>
    <col min="11777" max="11777" width="4.85546875" style="3" customWidth="1"/>
    <col min="11778" max="11783" width="8.7109375" style="3" customWidth="1"/>
    <col min="11784" max="11787" width="10.7109375" style="3" customWidth="1"/>
    <col min="11788" max="11790" width="11.5703125" style="3" customWidth="1"/>
    <col min="11791" max="11791" width="11.7109375" style="3" customWidth="1"/>
    <col min="11792" max="11798" width="10.7109375" style="3" customWidth="1"/>
    <col min="11799" max="11799" width="9.7109375" style="3" bestFit="1" customWidth="1"/>
    <col min="11800" max="11800" width="9.140625" style="3"/>
    <col min="11801" max="11801" width="9.7109375" style="3" bestFit="1" customWidth="1"/>
    <col min="11802" max="12031" width="9.140625" style="3"/>
    <col min="12032" max="12032" width="8.28515625" style="3" customWidth="1"/>
    <col min="12033" max="12033" width="4.85546875" style="3" customWidth="1"/>
    <col min="12034" max="12039" width="8.7109375" style="3" customWidth="1"/>
    <col min="12040" max="12043" width="10.7109375" style="3" customWidth="1"/>
    <col min="12044" max="12046" width="11.5703125" style="3" customWidth="1"/>
    <col min="12047" max="12047" width="11.7109375" style="3" customWidth="1"/>
    <col min="12048" max="12054" width="10.7109375" style="3" customWidth="1"/>
    <col min="12055" max="12055" width="9.7109375" style="3" bestFit="1" customWidth="1"/>
    <col min="12056" max="12056" width="9.140625" style="3"/>
    <col min="12057" max="12057" width="9.7109375" style="3" bestFit="1" customWidth="1"/>
    <col min="12058" max="12287" width="9.140625" style="3"/>
    <col min="12288" max="12288" width="8.28515625" style="3" customWidth="1"/>
    <col min="12289" max="12289" width="4.85546875" style="3" customWidth="1"/>
    <col min="12290" max="12295" width="8.7109375" style="3" customWidth="1"/>
    <col min="12296" max="12299" width="10.7109375" style="3" customWidth="1"/>
    <col min="12300" max="12302" width="11.5703125" style="3" customWidth="1"/>
    <col min="12303" max="12303" width="11.7109375" style="3" customWidth="1"/>
    <col min="12304" max="12310" width="10.7109375" style="3" customWidth="1"/>
    <col min="12311" max="12311" width="9.7109375" style="3" bestFit="1" customWidth="1"/>
    <col min="12312" max="12312" width="9.140625" style="3"/>
    <col min="12313" max="12313" width="9.7109375" style="3" bestFit="1" customWidth="1"/>
    <col min="12314" max="12543" width="9.140625" style="3"/>
    <col min="12544" max="12544" width="8.28515625" style="3" customWidth="1"/>
    <col min="12545" max="12545" width="4.85546875" style="3" customWidth="1"/>
    <col min="12546" max="12551" width="8.7109375" style="3" customWidth="1"/>
    <col min="12552" max="12555" width="10.7109375" style="3" customWidth="1"/>
    <col min="12556" max="12558" width="11.5703125" style="3" customWidth="1"/>
    <col min="12559" max="12559" width="11.7109375" style="3" customWidth="1"/>
    <col min="12560" max="12566" width="10.7109375" style="3" customWidth="1"/>
    <col min="12567" max="12567" width="9.7109375" style="3" bestFit="1" customWidth="1"/>
    <col min="12568" max="12568" width="9.140625" style="3"/>
    <col min="12569" max="12569" width="9.7109375" style="3" bestFit="1" customWidth="1"/>
    <col min="12570" max="12799" width="9.140625" style="3"/>
    <col min="12800" max="12800" width="8.28515625" style="3" customWidth="1"/>
    <col min="12801" max="12801" width="4.85546875" style="3" customWidth="1"/>
    <col min="12802" max="12807" width="8.7109375" style="3" customWidth="1"/>
    <col min="12808" max="12811" width="10.7109375" style="3" customWidth="1"/>
    <col min="12812" max="12814" width="11.5703125" style="3" customWidth="1"/>
    <col min="12815" max="12815" width="11.7109375" style="3" customWidth="1"/>
    <col min="12816" max="12822" width="10.7109375" style="3" customWidth="1"/>
    <col min="12823" max="12823" width="9.7109375" style="3" bestFit="1" customWidth="1"/>
    <col min="12824" max="12824" width="9.140625" style="3"/>
    <col min="12825" max="12825" width="9.7109375" style="3" bestFit="1" customWidth="1"/>
    <col min="12826" max="13055" width="9.140625" style="3"/>
    <col min="13056" max="13056" width="8.28515625" style="3" customWidth="1"/>
    <col min="13057" max="13057" width="4.85546875" style="3" customWidth="1"/>
    <col min="13058" max="13063" width="8.7109375" style="3" customWidth="1"/>
    <col min="13064" max="13067" width="10.7109375" style="3" customWidth="1"/>
    <col min="13068" max="13070" width="11.5703125" style="3" customWidth="1"/>
    <col min="13071" max="13071" width="11.7109375" style="3" customWidth="1"/>
    <col min="13072" max="13078" width="10.7109375" style="3" customWidth="1"/>
    <col min="13079" max="13079" width="9.7109375" style="3" bestFit="1" customWidth="1"/>
    <col min="13080" max="13080" width="9.140625" style="3"/>
    <col min="13081" max="13081" width="9.7109375" style="3" bestFit="1" customWidth="1"/>
    <col min="13082" max="13311" width="9.140625" style="3"/>
    <col min="13312" max="13312" width="8.28515625" style="3" customWidth="1"/>
    <col min="13313" max="13313" width="4.85546875" style="3" customWidth="1"/>
    <col min="13314" max="13319" width="8.7109375" style="3" customWidth="1"/>
    <col min="13320" max="13323" width="10.7109375" style="3" customWidth="1"/>
    <col min="13324" max="13326" width="11.5703125" style="3" customWidth="1"/>
    <col min="13327" max="13327" width="11.7109375" style="3" customWidth="1"/>
    <col min="13328" max="13334" width="10.7109375" style="3" customWidth="1"/>
    <col min="13335" max="13335" width="9.7109375" style="3" bestFit="1" customWidth="1"/>
    <col min="13336" max="13336" width="9.140625" style="3"/>
    <col min="13337" max="13337" width="9.7109375" style="3" bestFit="1" customWidth="1"/>
    <col min="13338" max="13567" width="9.140625" style="3"/>
    <col min="13568" max="13568" width="8.28515625" style="3" customWidth="1"/>
    <col min="13569" max="13569" width="4.85546875" style="3" customWidth="1"/>
    <col min="13570" max="13575" width="8.7109375" style="3" customWidth="1"/>
    <col min="13576" max="13579" width="10.7109375" style="3" customWidth="1"/>
    <col min="13580" max="13582" width="11.5703125" style="3" customWidth="1"/>
    <col min="13583" max="13583" width="11.7109375" style="3" customWidth="1"/>
    <col min="13584" max="13590" width="10.7109375" style="3" customWidth="1"/>
    <col min="13591" max="13591" width="9.7109375" style="3" bestFit="1" customWidth="1"/>
    <col min="13592" max="13592" width="9.140625" style="3"/>
    <col min="13593" max="13593" width="9.7109375" style="3" bestFit="1" customWidth="1"/>
    <col min="13594" max="13823" width="9.140625" style="3"/>
    <col min="13824" max="13824" width="8.28515625" style="3" customWidth="1"/>
    <col min="13825" max="13825" width="4.85546875" style="3" customWidth="1"/>
    <col min="13826" max="13831" width="8.7109375" style="3" customWidth="1"/>
    <col min="13832" max="13835" width="10.7109375" style="3" customWidth="1"/>
    <col min="13836" max="13838" width="11.5703125" style="3" customWidth="1"/>
    <col min="13839" max="13839" width="11.7109375" style="3" customWidth="1"/>
    <col min="13840" max="13846" width="10.7109375" style="3" customWidth="1"/>
    <col min="13847" max="13847" width="9.7109375" style="3" bestFit="1" customWidth="1"/>
    <col min="13848" max="13848" width="9.140625" style="3"/>
    <col min="13849" max="13849" width="9.7109375" style="3" bestFit="1" customWidth="1"/>
    <col min="13850" max="14079" width="9.140625" style="3"/>
    <col min="14080" max="14080" width="8.28515625" style="3" customWidth="1"/>
    <col min="14081" max="14081" width="4.85546875" style="3" customWidth="1"/>
    <col min="14082" max="14087" width="8.7109375" style="3" customWidth="1"/>
    <col min="14088" max="14091" width="10.7109375" style="3" customWidth="1"/>
    <col min="14092" max="14094" width="11.5703125" style="3" customWidth="1"/>
    <col min="14095" max="14095" width="11.7109375" style="3" customWidth="1"/>
    <col min="14096" max="14102" width="10.7109375" style="3" customWidth="1"/>
    <col min="14103" max="14103" width="9.7109375" style="3" bestFit="1" customWidth="1"/>
    <col min="14104" max="14104" width="9.140625" style="3"/>
    <col min="14105" max="14105" width="9.7109375" style="3" bestFit="1" customWidth="1"/>
    <col min="14106" max="14335" width="9.140625" style="3"/>
    <col min="14336" max="14336" width="8.28515625" style="3" customWidth="1"/>
    <col min="14337" max="14337" width="4.85546875" style="3" customWidth="1"/>
    <col min="14338" max="14343" width="8.7109375" style="3" customWidth="1"/>
    <col min="14344" max="14347" width="10.7109375" style="3" customWidth="1"/>
    <col min="14348" max="14350" width="11.5703125" style="3" customWidth="1"/>
    <col min="14351" max="14351" width="11.7109375" style="3" customWidth="1"/>
    <col min="14352" max="14358" width="10.7109375" style="3" customWidth="1"/>
    <col min="14359" max="14359" width="9.7109375" style="3" bestFit="1" customWidth="1"/>
    <col min="14360" max="14360" width="9.140625" style="3"/>
    <col min="14361" max="14361" width="9.7109375" style="3" bestFit="1" customWidth="1"/>
    <col min="14362" max="14591" width="9.140625" style="3"/>
    <col min="14592" max="14592" width="8.28515625" style="3" customWidth="1"/>
    <col min="14593" max="14593" width="4.85546875" style="3" customWidth="1"/>
    <col min="14594" max="14599" width="8.7109375" style="3" customWidth="1"/>
    <col min="14600" max="14603" width="10.7109375" style="3" customWidth="1"/>
    <col min="14604" max="14606" width="11.5703125" style="3" customWidth="1"/>
    <col min="14607" max="14607" width="11.7109375" style="3" customWidth="1"/>
    <col min="14608" max="14614" width="10.7109375" style="3" customWidth="1"/>
    <col min="14615" max="14615" width="9.7109375" style="3" bestFit="1" customWidth="1"/>
    <col min="14616" max="14616" width="9.140625" style="3"/>
    <col min="14617" max="14617" width="9.7109375" style="3" bestFit="1" customWidth="1"/>
    <col min="14618" max="14847" width="9.140625" style="3"/>
    <col min="14848" max="14848" width="8.28515625" style="3" customWidth="1"/>
    <col min="14849" max="14849" width="4.85546875" style="3" customWidth="1"/>
    <col min="14850" max="14855" width="8.7109375" style="3" customWidth="1"/>
    <col min="14856" max="14859" width="10.7109375" style="3" customWidth="1"/>
    <col min="14860" max="14862" width="11.5703125" style="3" customWidth="1"/>
    <col min="14863" max="14863" width="11.7109375" style="3" customWidth="1"/>
    <col min="14864" max="14870" width="10.7109375" style="3" customWidth="1"/>
    <col min="14871" max="14871" width="9.7109375" style="3" bestFit="1" customWidth="1"/>
    <col min="14872" max="14872" width="9.140625" style="3"/>
    <col min="14873" max="14873" width="9.7109375" style="3" bestFit="1" customWidth="1"/>
    <col min="14874" max="15103" width="9.140625" style="3"/>
    <col min="15104" max="15104" width="8.28515625" style="3" customWidth="1"/>
    <col min="15105" max="15105" width="4.85546875" style="3" customWidth="1"/>
    <col min="15106" max="15111" width="8.7109375" style="3" customWidth="1"/>
    <col min="15112" max="15115" width="10.7109375" style="3" customWidth="1"/>
    <col min="15116" max="15118" width="11.5703125" style="3" customWidth="1"/>
    <col min="15119" max="15119" width="11.7109375" style="3" customWidth="1"/>
    <col min="15120" max="15126" width="10.7109375" style="3" customWidth="1"/>
    <col min="15127" max="15127" width="9.7109375" style="3" bestFit="1" customWidth="1"/>
    <col min="15128" max="15128" width="9.140625" style="3"/>
    <col min="15129" max="15129" width="9.7109375" style="3" bestFit="1" customWidth="1"/>
    <col min="15130" max="15359" width="9.140625" style="3"/>
    <col min="15360" max="15360" width="8.28515625" style="3" customWidth="1"/>
    <col min="15361" max="15361" width="4.85546875" style="3" customWidth="1"/>
    <col min="15362" max="15367" width="8.7109375" style="3" customWidth="1"/>
    <col min="15368" max="15371" width="10.7109375" style="3" customWidth="1"/>
    <col min="15372" max="15374" width="11.5703125" style="3" customWidth="1"/>
    <col min="15375" max="15375" width="11.7109375" style="3" customWidth="1"/>
    <col min="15376" max="15382" width="10.7109375" style="3" customWidth="1"/>
    <col min="15383" max="15383" width="9.7109375" style="3" bestFit="1" customWidth="1"/>
    <col min="15384" max="15384" width="9.140625" style="3"/>
    <col min="15385" max="15385" width="9.7109375" style="3" bestFit="1" customWidth="1"/>
    <col min="15386" max="15615" width="9.140625" style="3"/>
    <col min="15616" max="15616" width="8.28515625" style="3" customWidth="1"/>
    <col min="15617" max="15617" width="4.85546875" style="3" customWidth="1"/>
    <col min="15618" max="15623" width="8.7109375" style="3" customWidth="1"/>
    <col min="15624" max="15627" width="10.7109375" style="3" customWidth="1"/>
    <col min="15628" max="15630" width="11.5703125" style="3" customWidth="1"/>
    <col min="15631" max="15631" width="11.7109375" style="3" customWidth="1"/>
    <col min="15632" max="15638" width="10.7109375" style="3" customWidth="1"/>
    <col min="15639" max="15639" width="9.7109375" style="3" bestFit="1" customWidth="1"/>
    <col min="15640" max="15640" width="9.140625" style="3"/>
    <col min="15641" max="15641" width="9.7109375" style="3" bestFit="1" customWidth="1"/>
    <col min="15642" max="15871" width="9.140625" style="3"/>
    <col min="15872" max="15872" width="8.28515625" style="3" customWidth="1"/>
    <col min="15873" max="15873" width="4.85546875" style="3" customWidth="1"/>
    <col min="15874" max="15879" width="8.7109375" style="3" customWidth="1"/>
    <col min="15880" max="15883" width="10.7109375" style="3" customWidth="1"/>
    <col min="15884" max="15886" width="11.5703125" style="3" customWidth="1"/>
    <col min="15887" max="15887" width="11.7109375" style="3" customWidth="1"/>
    <col min="15888" max="15894" width="10.7109375" style="3" customWidth="1"/>
    <col min="15895" max="15895" width="9.7109375" style="3" bestFit="1" customWidth="1"/>
    <col min="15896" max="15896" width="9.140625" style="3"/>
    <col min="15897" max="15897" width="9.7109375" style="3" bestFit="1" customWidth="1"/>
    <col min="15898" max="16127" width="9.140625" style="3"/>
    <col min="16128" max="16128" width="8.28515625" style="3" customWidth="1"/>
    <col min="16129" max="16129" width="4.85546875" style="3" customWidth="1"/>
    <col min="16130" max="16135" width="8.7109375" style="3" customWidth="1"/>
    <col min="16136" max="16139" width="10.7109375" style="3" customWidth="1"/>
    <col min="16140" max="16142" width="11.5703125" style="3" customWidth="1"/>
    <col min="16143" max="16143" width="11.7109375" style="3" customWidth="1"/>
    <col min="16144" max="16150" width="10.7109375" style="3" customWidth="1"/>
    <col min="16151" max="16151" width="9.7109375" style="3" bestFit="1" customWidth="1"/>
    <col min="16152" max="16152" width="9.140625" style="3"/>
    <col min="16153" max="16153" width="9.7109375" style="3" bestFit="1" customWidth="1"/>
    <col min="16154" max="16384" width="9.140625" style="3"/>
  </cols>
  <sheetData>
    <row r="1" spans="1:7" ht="24.75" customHeight="1" x14ac:dyDescent="0.3">
      <c r="A1" s="13" t="s">
        <v>200</v>
      </c>
    </row>
    <row r="2" spans="1:7" x14ac:dyDescent="0.25"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193</v>
      </c>
    </row>
    <row r="3" spans="1:7" ht="12.75" customHeight="1" x14ac:dyDescent="0.25">
      <c r="A3" s="38">
        <v>2002</v>
      </c>
      <c r="B3" s="39">
        <v>3.3843594353253688E-2</v>
      </c>
      <c r="C3" s="39">
        <v>7.6659303991929786E-2</v>
      </c>
      <c r="D3" s="39">
        <v>0.17696750546413723</v>
      </c>
      <c r="E3" s="39">
        <v>2.1434950065420334E-2</v>
      </c>
      <c r="F3" s="39">
        <v>2.1868380988864903E-2</v>
      </c>
      <c r="G3" s="39">
        <v>0.66922626513639405</v>
      </c>
    </row>
    <row r="4" spans="1:7" ht="12.75" customHeight="1" x14ac:dyDescent="0.25">
      <c r="A4" s="38">
        <v>2003</v>
      </c>
      <c r="B4" s="39">
        <v>3.0523384877690823E-2</v>
      </c>
      <c r="C4" s="39">
        <v>6.5757165686262428E-2</v>
      </c>
      <c r="D4" s="39">
        <v>0.17296100054038269</v>
      </c>
      <c r="E4" s="39">
        <v>1.8988801426889784E-2</v>
      </c>
      <c r="F4" s="39">
        <v>2.2369715782800604E-2</v>
      </c>
      <c r="G4" s="39">
        <v>0.68939993168597369</v>
      </c>
    </row>
    <row r="5" spans="1:7" ht="12.75" customHeight="1" x14ac:dyDescent="0.25">
      <c r="A5" s="38">
        <v>2004</v>
      </c>
      <c r="B5" s="39">
        <v>2.7634837722865079E-2</v>
      </c>
      <c r="C5" s="39">
        <v>6.2673404991959794E-2</v>
      </c>
      <c r="D5" s="39">
        <v>0.16793442512072435</v>
      </c>
      <c r="E5" s="39">
        <v>1.849028732334005E-2</v>
      </c>
      <c r="F5" s="39">
        <v>2.4038213273787849E-2</v>
      </c>
      <c r="G5" s="39">
        <v>0.69922883156732285</v>
      </c>
    </row>
    <row r="6" spans="1:7" x14ac:dyDescent="0.25">
      <c r="A6" s="38">
        <v>2005</v>
      </c>
      <c r="B6" s="39">
        <v>2.3896230579709177E-2</v>
      </c>
      <c r="C6" s="39">
        <v>6.5517563664980363E-2</v>
      </c>
      <c r="D6" s="39">
        <v>0.16258306680667803</v>
      </c>
      <c r="E6" s="39">
        <v>1.7335320749096182E-2</v>
      </c>
      <c r="F6" s="39">
        <v>2.593801256046805E-2</v>
      </c>
      <c r="G6" s="39">
        <v>0.70472980563906817</v>
      </c>
    </row>
    <row r="7" spans="1:7" x14ac:dyDescent="0.25">
      <c r="A7" s="38">
        <v>2006</v>
      </c>
      <c r="B7" s="39">
        <v>2.3314002970486903E-2</v>
      </c>
      <c r="C7" s="39">
        <v>7.2220993247821261E-2</v>
      </c>
      <c r="D7" s="39">
        <v>0.14666130002882999</v>
      </c>
      <c r="E7" s="39">
        <v>1.6771275144386633E-2</v>
      </c>
      <c r="F7" s="39">
        <v>2.6702823412985698E-2</v>
      </c>
      <c r="G7" s="39">
        <v>0.7143296051954896</v>
      </c>
    </row>
    <row r="8" spans="1:7" x14ac:dyDescent="0.25">
      <c r="A8" s="38">
        <v>2007</v>
      </c>
      <c r="B8" s="39">
        <v>2.6433826862292557E-2</v>
      </c>
      <c r="C8" s="39">
        <v>7.4743833348783081E-2</v>
      </c>
      <c r="D8" s="39">
        <v>0.14363151702418253</v>
      </c>
      <c r="E8" s="39">
        <v>1.5775294919972038E-2</v>
      </c>
      <c r="F8" s="39">
        <v>3.1111955294915825E-2</v>
      </c>
      <c r="G8" s="39">
        <v>0.70830357254985399</v>
      </c>
    </row>
    <row r="9" spans="1:7" x14ac:dyDescent="0.25">
      <c r="A9" s="38">
        <v>2008</v>
      </c>
      <c r="B9" s="39">
        <v>2.859484847660854E-2</v>
      </c>
      <c r="C9" s="39">
        <v>8.3426734373798661E-2</v>
      </c>
      <c r="D9" s="39">
        <v>0.14423296783301165</v>
      </c>
      <c r="E9" s="39">
        <v>1.5946726032624755E-2</v>
      </c>
      <c r="F9" s="39">
        <v>3.9236186033187098E-2</v>
      </c>
      <c r="G9" s="39">
        <v>0.68856253725076921</v>
      </c>
    </row>
    <row r="10" spans="1:7" x14ac:dyDescent="0.25">
      <c r="A10" s="38">
        <v>2009</v>
      </c>
      <c r="B10" s="39">
        <v>2.713443691172528E-2</v>
      </c>
      <c r="C10" s="39">
        <v>8.008379615138557E-2</v>
      </c>
      <c r="D10" s="39">
        <v>0.13624474673585782</v>
      </c>
      <c r="E10" s="39">
        <v>2.1323720173602619E-2</v>
      </c>
      <c r="F10" s="39">
        <v>3.8184026378303183E-2</v>
      </c>
      <c r="G10" s="39">
        <v>0.69702927364912548</v>
      </c>
    </row>
    <row r="11" spans="1:7" x14ac:dyDescent="0.25">
      <c r="A11" s="38">
        <v>2010</v>
      </c>
      <c r="B11" s="39">
        <v>2.3873729153764747E-2</v>
      </c>
      <c r="C11" s="39">
        <v>8.3824251452136192E-2</v>
      </c>
      <c r="D11" s="39">
        <v>0.13053065997987939</v>
      </c>
      <c r="E11" s="39">
        <v>2.4723214623780458E-2</v>
      </c>
      <c r="F11" s="39">
        <v>3.4735229358420258E-2</v>
      </c>
      <c r="G11" s="39">
        <v>0.7023129154320189</v>
      </c>
    </row>
    <row r="12" spans="1:7" x14ac:dyDescent="0.25">
      <c r="A12" s="38">
        <v>2011</v>
      </c>
      <c r="B12" s="39">
        <v>2.2675089018445862E-2</v>
      </c>
      <c r="C12" s="39">
        <v>8.6742357314680621E-2</v>
      </c>
      <c r="D12" s="39">
        <v>0.12005944886334065</v>
      </c>
      <c r="E12" s="39">
        <v>2.8729363459518983E-2</v>
      </c>
      <c r="F12" s="39">
        <v>3.4149948175061291E-2</v>
      </c>
      <c r="G12" s="39">
        <v>0.70764379316895254</v>
      </c>
    </row>
    <row r="13" spans="1:7" x14ac:dyDescent="0.25">
      <c r="A13" s="38">
        <v>2012</v>
      </c>
      <c r="B13" s="39">
        <v>2.1530726465851437E-2</v>
      </c>
      <c r="C13" s="39">
        <v>8.3189721078676573E-2</v>
      </c>
      <c r="D13" s="39">
        <v>0.11820650852132793</v>
      </c>
      <c r="E13" s="39">
        <v>3.2420481948340414E-2</v>
      </c>
      <c r="F13" s="39">
        <v>3.4034652495175954E-2</v>
      </c>
      <c r="G13" s="39">
        <v>0.71061790949062775</v>
      </c>
    </row>
    <row r="14" spans="1:7" x14ac:dyDescent="0.25">
      <c r="A14" s="38">
        <v>2013</v>
      </c>
      <c r="B14" s="39">
        <v>2.0784218861790861E-2</v>
      </c>
      <c r="C14" s="39">
        <v>8.0581762922580916E-2</v>
      </c>
      <c r="D14" s="39">
        <v>0.11881490253826785</v>
      </c>
      <c r="E14" s="39">
        <v>3.3235759569433289E-2</v>
      </c>
      <c r="F14" s="39">
        <v>3.577332956842099E-2</v>
      </c>
      <c r="G14" s="39">
        <v>0.71081002653950609</v>
      </c>
    </row>
    <row r="15" spans="1:7" x14ac:dyDescent="0.25">
      <c r="A15" s="38">
        <v>2014</v>
      </c>
      <c r="B15" s="39">
        <v>2.2296762743269808E-2</v>
      </c>
      <c r="C15" s="39">
        <v>7.5481037352395003E-2</v>
      </c>
      <c r="D15" s="39">
        <v>0.11912508540089246</v>
      </c>
      <c r="E15" s="39">
        <v>3.3019605863338256E-2</v>
      </c>
      <c r="F15" s="39">
        <v>3.6585337762224099E-2</v>
      </c>
      <c r="G15" s="39">
        <v>0.71349217087788042</v>
      </c>
    </row>
    <row r="16" spans="1:7" x14ac:dyDescent="0.25">
      <c r="B16" s="40"/>
      <c r="C16" s="40"/>
      <c r="D16" s="40"/>
      <c r="E16" s="40"/>
      <c r="F16" s="40"/>
      <c r="G16" s="40"/>
    </row>
    <row r="17" spans="1:7" ht="12.75" customHeight="1" x14ac:dyDescent="0.25">
      <c r="A17" s="7"/>
      <c r="B17" s="40"/>
      <c r="C17" s="40"/>
      <c r="D17" s="40"/>
      <c r="E17" s="40"/>
      <c r="F17" s="40"/>
      <c r="G17" s="40"/>
    </row>
    <row r="18" spans="1:7" ht="12.75" customHeight="1" x14ac:dyDescent="0.25">
      <c r="A18" s="7"/>
      <c r="B18" s="40"/>
      <c r="C18" s="40"/>
      <c r="D18" s="40"/>
      <c r="E18" s="40"/>
      <c r="F18" s="40"/>
      <c r="G18" s="40"/>
    </row>
    <row r="19" spans="1:7" ht="12.75" customHeight="1" x14ac:dyDescent="0.25">
      <c r="A19" s="7"/>
      <c r="B19" s="40"/>
      <c r="C19" s="40"/>
      <c r="D19" s="40"/>
      <c r="E19" s="40"/>
      <c r="F19" s="40"/>
      <c r="G19" s="40"/>
    </row>
    <row r="20" spans="1:7" ht="12.75" customHeight="1" x14ac:dyDescent="0.25">
      <c r="A20" s="7"/>
      <c r="B20" s="40"/>
      <c r="C20" s="40"/>
      <c r="D20" s="40"/>
      <c r="E20" s="40"/>
      <c r="F20" s="40"/>
      <c r="G20" s="40"/>
    </row>
    <row r="21" spans="1:7" ht="12.75" customHeight="1" x14ac:dyDescent="0.25">
      <c r="A21" s="7"/>
      <c r="B21" s="40"/>
      <c r="C21" s="40"/>
      <c r="D21" s="40"/>
      <c r="E21" s="40"/>
      <c r="F21" s="40"/>
      <c r="G21" s="40"/>
    </row>
    <row r="22" spans="1:7" ht="12.75" customHeight="1" x14ac:dyDescent="0.25">
      <c r="A22" s="7"/>
      <c r="B22" s="40"/>
      <c r="C22" s="40"/>
      <c r="D22" s="40"/>
      <c r="E22" s="40"/>
      <c r="F22" s="40"/>
      <c r="G22" s="40"/>
    </row>
    <row r="23" spans="1:7" ht="12.75" customHeight="1" x14ac:dyDescent="0.25">
      <c r="A23" s="7"/>
      <c r="B23" s="40"/>
      <c r="C23" s="40"/>
      <c r="D23" s="40"/>
      <c r="E23" s="40"/>
      <c r="F23" s="40"/>
      <c r="G23" s="40"/>
    </row>
    <row r="24" spans="1:7" ht="12.75" customHeight="1" x14ac:dyDescent="0.25">
      <c r="A24" s="7"/>
      <c r="B24" s="40"/>
      <c r="C24" s="40"/>
      <c r="D24" s="40"/>
      <c r="E24" s="40"/>
      <c r="F24" s="40"/>
      <c r="G24" s="40"/>
    </row>
    <row r="25" spans="1:7" ht="12.75" customHeight="1" x14ac:dyDescent="0.25">
      <c r="A25" s="7"/>
      <c r="B25" s="40"/>
      <c r="C25" s="40"/>
      <c r="D25" s="40"/>
      <c r="E25" s="40"/>
      <c r="F25" s="40"/>
      <c r="G25" s="40"/>
    </row>
    <row r="26" spans="1:7" ht="12.75" customHeight="1" x14ac:dyDescent="0.25">
      <c r="A26" s="7"/>
      <c r="B26" s="40"/>
      <c r="C26" s="40"/>
      <c r="D26" s="40"/>
      <c r="E26" s="40"/>
      <c r="F26" s="40"/>
      <c r="G26" s="40"/>
    </row>
    <row r="27" spans="1:7" ht="12.75" customHeight="1" x14ac:dyDescent="0.25">
      <c r="A27" s="7"/>
      <c r="B27" s="40"/>
      <c r="C27" s="40"/>
      <c r="D27" s="40"/>
      <c r="E27" s="40"/>
      <c r="F27" s="40"/>
      <c r="G27" s="40"/>
    </row>
    <row r="28" spans="1:7" ht="12.75" customHeight="1" x14ac:dyDescent="0.25">
      <c r="A28" s="7"/>
      <c r="B28" s="40"/>
      <c r="C28" s="40"/>
      <c r="D28" s="40"/>
      <c r="E28" s="40"/>
      <c r="F28" s="40"/>
      <c r="G28" s="40"/>
    </row>
    <row r="29" spans="1:7" ht="12.75" customHeight="1" x14ac:dyDescent="0.25">
      <c r="A29" s="7"/>
      <c r="B29" s="40"/>
      <c r="C29" s="40"/>
      <c r="D29" s="40"/>
      <c r="E29" s="40"/>
      <c r="F29" s="40"/>
      <c r="G29" s="40"/>
    </row>
    <row r="30" spans="1:7" ht="12.75" customHeight="1" x14ac:dyDescent="0.25">
      <c r="A30" s="7"/>
      <c r="B30" s="40"/>
      <c r="C30" s="40"/>
      <c r="D30" s="40"/>
      <c r="E30" s="40"/>
      <c r="F30" s="40"/>
      <c r="G30" s="40"/>
    </row>
    <row r="31" spans="1:7" ht="12.75" customHeight="1" x14ac:dyDescent="0.25">
      <c r="A31" s="7"/>
      <c r="B31" s="40"/>
      <c r="C31" s="40"/>
      <c r="D31" s="40"/>
      <c r="E31" s="40"/>
      <c r="F31" s="40"/>
      <c r="G31" s="40"/>
    </row>
    <row r="32" spans="1:7" ht="12.75" customHeight="1" x14ac:dyDescent="0.25">
      <c r="A32" s="7"/>
      <c r="B32" s="40"/>
      <c r="C32" s="40"/>
      <c r="D32" s="40"/>
      <c r="E32" s="40"/>
      <c r="F32" s="40"/>
      <c r="G32" s="40"/>
    </row>
    <row r="33" spans="1:7" ht="12.75" customHeight="1" x14ac:dyDescent="0.25">
      <c r="A33" s="7"/>
      <c r="B33" s="40"/>
      <c r="C33" s="40"/>
      <c r="D33" s="40"/>
      <c r="E33" s="40"/>
      <c r="F33" s="40"/>
      <c r="G33" s="40"/>
    </row>
    <row r="34" spans="1:7" ht="12.75" customHeight="1" x14ac:dyDescent="0.25">
      <c r="A34" s="7"/>
      <c r="B34" s="40"/>
      <c r="C34" s="40"/>
      <c r="D34" s="40"/>
      <c r="E34" s="40"/>
      <c r="F34" s="40"/>
      <c r="G34" s="40"/>
    </row>
    <row r="35" spans="1:7" ht="12.75" customHeight="1" x14ac:dyDescent="0.25">
      <c r="A35" s="7"/>
      <c r="B35" s="40"/>
      <c r="C35" s="40"/>
      <c r="D35" s="40"/>
      <c r="E35" s="40"/>
      <c r="F35" s="40"/>
      <c r="G35" s="40"/>
    </row>
    <row r="36" spans="1:7" ht="12.75" customHeight="1" x14ac:dyDescent="0.25">
      <c r="A36" s="7"/>
      <c r="B36" s="40"/>
      <c r="C36" s="40"/>
      <c r="D36" s="40"/>
      <c r="E36" s="40"/>
      <c r="F36" s="40"/>
      <c r="G36" s="40"/>
    </row>
    <row r="37" spans="1:7" ht="12.75" customHeight="1" x14ac:dyDescent="0.25">
      <c r="A37" s="7"/>
      <c r="B37" s="40"/>
      <c r="C37" s="40"/>
      <c r="D37" s="40"/>
      <c r="E37" s="40"/>
      <c r="F37" s="40"/>
      <c r="G37" s="40"/>
    </row>
    <row r="38" spans="1:7" ht="12.75" customHeight="1" x14ac:dyDescent="0.25">
      <c r="A38" s="7"/>
      <c r="B38" s="40"/>
      <c r="C38" s="40"/>
      <c r="D38" s="40"/>
      <c r="E38" s="40"/>
      <c r="F38" s="40"/>
      <c r="G38" s="40"/>
    </row>
    <row r="39" spans="1:7" ht="12.75" customHeight="1" x14ac:dyDescent="0.25">
      <c r="A39" s="7"/>
      <c r="B39" s="40"/>
      <c r="C39" s="40"/>
      <c r="D39" s="40"/>
      <c r="E39" s="40"/>
      <c r="F39" s="40"/>
      <c r="G39" s="40"/>
    </row>
    <row r="40" spans="1:7" ht="12.75" customHeight="1" x14ac:dyDescent="0.25">
      <c r="A40" s="7"/>
      <c r="B40" s="40"/>
      <c r="C40" s="40"/>
      <c r="D40" s="40"/>
      <c r="E40" s="40"/>
      <c r="F40" s="40"/>
      <c r="G40" s="40"/>
    </row>
    <row r="41" spans="1:7" ht="12.75" customHeight="1" x14ac:dyDescent="0.25">
      <c r="A41" s="7"/>
      <c r="B41" s="40"/>
      <c r="C41" s="40"/>
      <c r="D41" s="40"/>
      <c r="E41" s="40"/>
      <c r="F41" s="40"/>
      <c r="G41" s="40"/>
    </row>
    <row r="42" spans="1:7" ht="12.75" customHeight="1" x14ac:dyDescent="0.25">
      <c r="A42" s="7"/>
      <c r="B42" s="40"/>
      <c r="C42" s="40"/>
      <c r="D42" s="40"/>
      <c r="E42" s="40"/>
      <c r="F42" s="40"/>
      <c r="G42" s="40"/>
    </row>
    <row r="43" spans="1:7" ht="12.75" customHeight="1" x14ac:dyDescent="0.25">
      <c r="A43" s="7"/>
      <c r="B43" s="40"/>
      <c r="C43" s="40"/>
      <c r="D43" s="40"/>
      <c r="E43" s="40"/>
      <c r="F43" s="40"/>
      <c r="G43" s="40"/>
    </row>
    <row r="44" spans="1:7" ht="12.75" customHeight="1" x14ac:dyDescent="0.25">
      <c r="A44" s="7"/>
      <c r="B44" s="40"/>
      <c r="C44" s="40"/>
      <c r="D44" s="40"/>
      <c r="E44" s="40"/>
      <c r="F44" s="40"/>
      <c r="G44" s="40"/>
    </row>
    <row r="45" spans="1:7" ht="12.75" customHeight="1" x14ac:dyDescent="0.25">
      <c r="A45" s="7"/>
      <c r="B45" s="40"/>
      <c r="C45" s="40"/>
      <c r="D45" s="40"/>
      <c r="E45" s="40"/>
      <c r="F45" s="40"/>
      <c r="G45" s="40"/>
    </row>
    <row r="46" spans="1:7" ht="12.75" customHeight="1" x14ac:dyDescent="0.25">
      <c r="A46" s="7"/>
      <c r="B46" s="40"/>
      <c r="C46" s="40"/>
      <c r="D46" s="40"/>
      <c r="E46" s="40"/>
      <c r="F46" s="40"/>
      <c r="G46" s="40"/>
    </row>
    <row r="47" spans="1:7" ht="12.75" customHeight="1" x14ac:dyDescent="0.25">
      <c r="A47" s="7"/>
      <c r="B47" s="40"/>
      <c r="C47" s="40"/>
      <c r="D47" s="40"/>
      <c r="E47" s="40"/>
      <c r="F47" s="40"/>
      <c r="G47" s="40"/>
    </row>
    <row r="48" spans="1:7" ht="12.75" customHeight="1" x14ac:dyDescent="0.25">
      <c r="A48" s="7"/>
      <c r="B48" s="40"/>
      <c r="C48" s="40"/>
      <c r="D48" s="40"/>
      <c r="E48" s="40"/>
      <c r="F48" s="40"/>
      <c r="G48" s="40"/>
    </row>
    <row r="49" spans="1:7" ht="12.75" customHeight="1" x14ac:dyDescent="0.25">
      <c r="A49" s="7"/>
      <c r="B49" s="40"/>
      <c r="C49" s="40"/>
      <c r="D49" s="40"/>
      <c r="E49" s="40"/>
      <c r="F49" s="40"/>
      <c r="G49" s="40"/>
    </row>
    <row r="50" spans="1:7" ht="12.75" customHeight="1" x14ac:dyDescent="0.25">
      <c r="A50" s="7"/>
      <c r="B50" s="40"/>
      <c r="C50" s="40"/>
      <c r="D50" s="40"/>
      <c r="E50" s="40"/>
      <c r="F50" s="40"/>
      <c r="G50" s="40"/>
    </row>
    <row r="51" spans="1:7" ht="12.75" customHeight="1" x14ac:dyDescent="0.25">
      <c r="A51" s="7"/>
      <c r="B51" s="40"/>
      <c r="C51" s="40"/>
      <c r="D51" s="40"/>
      <c r="E51" s="40"/>
      <c r="F51" s="40"/>
      <c r="G51" s="40"/>
    </row>
    <row r="52" spans="1:7" ht="12.75" customHeight="1" x14ac:dyDescent="0.25">
      <c r="A52" s="7"/>
      <c r="B52" s="40"/>
      <c r="C52" s="40"/>
      <c r="D52" s="40"/>
      <c r="E52" s="40"/>
      <c r="F52" s="40"/>
      <c r="G52" s="40"/>
    </row>
    <row r="53" spans="1:7" ht="12.75" customHeight="1" x14ac:dyDescent="0.25">
      <c r="A53" s="7"/>
      <c r="B53" s="40"/>
      <c r="C53" s="40"/>
      <c r="D53" s="40"/>
      <c r="E53" s="40"/>
      <c r="F53" s="40"/>
      <c r="G53" s="40"/>
    </row>
    <row r="54" spans="1:7" ht="12.75" customHeight="1" x14ac:dyDescent="0.25">
      <c r="A54" s="7"/>
      <c r="B54" s="40"/>
      <c r="C54" s="40"/>
      <c r="D54" s="40"/>
      <c r="E54" s="40"/>
      <c r="F54" s="40"/>
      <c r="G54" s="40"/>
    </row>
    <row r="55" spans="1:7" ht="12.75" customHeight="1" x14ac:dyDescent="0.25">
      <c r="A55" s="7"/>
      <c r="B55" s="40"/>
      <c r="C55" s="40"/>
      <c r="D55" s="40"/>
      <c r="E55" s="40"/>
      <c r="F55" s="40"/>
      <c r="G55" s="40"/>
    </row>
    <row r="56" spans="1:7" ht="12.75" customHeight="1" x14ac:dyDescent="0.25">
      <c r="A56" s="7"/>
      <c r="B56" s="40"/>
      <c r="C56" s="40"/>
      <c r="D56" s="40"/>
      <c r="E56" s="40"/>
      <c r="F56" s="40"/>
      <c r="G56" s="40"/>
    </row>
    <row r="57" spans="1:7" ht="12.75" customHeight="1" x14ac:dyDescent="0.25">
      <c r="A57" s="7"/>
      <c r="B57" s="40"/>
      <c r="C57" s="40"/>
      <c r="D57" s="40"/>
      <c r="E57" s="40"/>
      <c r="F57" s="40"/>
      <c r="G57" s="40"/>
    </row>
    <row r="58" spans="1:7" ht="12.75" customHeight="1" x14ac:dyDescent="0.25">
      <c r="A58" s="7"/>
      <c r="B58" s="40"/>
      <c r="C58" s="40"/>
      <c r="D58" s="40"/>
      <c r="E58" s="40"/>
      <c r="F58" s="40"/>
      <c r="G58" s="40"/>
    </row>
    <row r="59" spans="1:7" ht="12.75" customHeight="1" x14ac:dyDescent="0.25">
      <c r="A59" s="7"/>
      <c r="B59" s="40"/>
      <c r="C59" s="40"/>
      <c r="D59" s="40"/>
      <c r="E59" s="40"/>
      <c r="F59" s="40"/>
      <c r="G59" s="40"/>
    </row>
    <row r="60" spans="1:7" ht="12.75" customHeight="1" x14ac:dyDescent="0.25">
      <c r="A60" s="7"/>
      <c r="B60" s="40"/>
      <c r="C60" s="40"/>
      <c r="D60" s="40"/>
      <c r="E60" s="40"/>
      <c r="F60" s="40"/>
      <c r="G60" s="40"/>
    </row>
    <row r="61" spans="1:7" ht="12.75" customHeight="1" x14ac:dyDescent="0.25">
      <c r="A61" s="7"/>
      <c r="B61" s="40"/>
      <c r="C61" s="40"/>
      <c r="D61" s="40"/>
      <c r="E61" s="40"/>
      <c r="F61" s="40"/>
      <c r="G61" s="40"/>
    </row>
    <row r="62" spans="1:7" ht="12.75" customHeight="1" x14ac:dyDescent="0.25">
      <c r="A62" s="7"/>
      <c r="B62" s="40"/>
      <c r="C62" s="40"/>
      <c r="D62" s="40"/>
      <c r="E62" s="40"/>
      <c r="F62" s="40"/>
      <c r="G62" s="40"/>
    </row>
    <row r="63" spans="1:7" ht="12.75" customHeight="1" x14ac:dyDescent="0.25">
      <c r="A63" s="7"/>
      <c r="B63" s="40"/>
      <c r="C63" s="40"/>
      <c r="D63" s="40"/>
      <c r="E63" s="40"/>
      <c r="F63" s="40"/>
      <c r="G63" s="40"/>
    </row>
    <row r="64" spans="1:7" ht="12.75" customHeight="1" x14ac:dyDescent="0.25">
      <c r="A64" s="7"/>
      <c r="B64" s="40"/>
      <c r="C64" s="40"/>
      <c r="D64" s="40"/>
      <c r="E64" s="40"/>
      <c r="F64" s="40"/>
      <c r="G64" s="40"/>
    </row>
    <row r="65" spans="1:7" x14ac:dyDescent="0.25">
      <c r="A65" s="7"/>
      <c r="B65" s="40"/>
      <c r="C65" s="40"/>
      <c r="D65" s="40"/>
      <c r="E65" s="40"/>
      <c r="F65" s="40"/>
      <c r="G65" s="40"/>
    </row>
    <row r="66" spans="1:7" x14ac:dyDescent="0.25">
      <c r="A66" s="7"/>
      <c r="B66" s="40"/>
      <c r="C66" s="40"/>
      <c r="D66" s="40"/>
      <c r="E66" s="40"/>
      <c r="F66" s="40"/>
      <c r="G66" s="40"/>
    </row>
    <row r="67" spans="1:7" x14ac:dyDescent="0.25">
      <c r="A67" s="7"/>
      <c r="B67" s="40"/>
      <c r="C67" s="40"/>
      <c r="D67" s="40"/>
      <c r="E67" s="40"/>
      <c r="F67" s="40"/>
      <c r="G67" s="40"/>
    </row>
    <row r="68" spans="1:7" x14ac:dyDescent="0.25">
      <c r="A68" s="7"/>
      <c r="B68" s="40"/>
      <c r="C68" s="40"/>
      <c r="D68" s="40"/>
      <c r="E68" s="40"/>
      <c r="F68" s="40"/>
      <c r="G68" s="40"/>
    </row>
    <row r="69" spans="1:7" x14ac:dyDescent="0.25">
      <c r="A69" s="7"/>
      <c r="B69" s="40"/>
      <c r="C69" s="40"/>
      <c r="D69" s="40"/>
      <c r="E69" s="40"/>
      <c r="F69" s="40"/>
      <c r="G69" s="40"/>
    </row>
    <row r="70" spans="1:7" x14ac:dyDescent="0.25">
      <c r="A70" s="7"/>
      <c r="B70" s="40"/>
      <c r="C70" s="40"/>
      <c r="D70" s="40"/>
      <c r="E70" s="40"/>
      <c r="F70" s="40"/>
      <c r="G70" s="40"/>
    </row>
    <row r="71" spans="1:7" x14ac:dyDescent="0.25">
      <c r="A71" s="7"/>
      <c r="B71" s="40"/>
      <c r="C71" s="40"/>
      <c r="D71" s="40"/>
      <c r="E71" s="40"/>
      <c r="F71" s="40"/>
      <c r="G71" s="40"/>
    </row>
    <row r="72" spans="1:7" x14ac:dyDescent="0.25">
      <c r="A72" s="7"/>
      <c r="B72" s="40"/>
      <c r="C72" s="40"/>
      <c r="D72" s="40"/>
      <c r="E72" s="40"/>
      <c r="F72" s="40"/>
      <c r="G72" s="40"/>
    </row>
    <row r="73" spans="1:7" x14ac:dyDescent="0.25">
      <c r="A73" s="7"/>
      <c r="B73" s="40"/>
      <c r="C73" s="40"/>
      <c r="D73" s="40"/>
      <c r="E73" s="40"/>
      <c r="F73" s="40"/>
      <c r="G73" s="40"/>
    </row>
    <row r="74" spans="1:7" x14ac:dyDescent="0.25">
      <c r="A74" s="7"/>
      <c r="B74" s="40"/>
      <c r="C74" s="40"/>
      <c r="D74" s="40"/>
      <c r="E74" s="40"/>
      <c r="F74" s="40"/>
      <c r="G74" s="40"/>
    </row>
    <row r="75" spans="1:7" x14ac:dyDescent="0.25">
      <c r="A75" s="7"/>
      <c r="B75" s="40"/>
      <c r="C75" s="40"/>
      <c r="D75" s="40"/>
      <c r="E75" s="40"/>
      <c r="F75" s="40"/>
      <c r="G75" s="40"/>
    </row>
    <row r="76" spans="1:7" x14ac:dyDescent="0.25">
      <c r="A76" s="7"/>
      <c r="B76" s="40"/>
      <c r="C76" s="40"/>
      <c r="D76" s="40"/>
      <c r="E76" s="40"/>
      <c r="F76" s="40"/>
      <c r="G76" s="40"/>
    </row>
    <row r="77" spans="1:7" x14ac:dyDescent="0.25">
      <c r="A77" s="7"/>
      <c r="B77" s="40"/>
      <c r="C77" s="40"/>
      <c r="D77" s="40"/>
      <c r="E77" s="40"/>
      <c r="F77" s="40"/>
      <c r="G77" s="40"/>
    </row>
    <row r="78" spans="1:7" x14ac:dyDescent="0.25">
      <c r="A78" s="7"/>
      <c r="B78" s="40"/>
      <c r="C78" s="40"/>
      <c r="D78" s="40"/>
      <c r="E78" s="40"/>
      <c r="F78" s="40"/>
      <c r="G78" s="40"/>
    </row>
    <row r="79" spans="1:7" x14ac:dyDescent="0.25">
      <c r="A79" s="7"/>
      <c r="B79" s="40"/>
      <c r="C79" s="40"/>
      <c r="D79" s="40"/>
      <c r="E79" s="40"/>
      <c r="F79" s="40"/>
      <c r="G79" s="40"/>
    </row>
    <row r="80" spans="1:7" x14ac:dyDescent="0.25">
      <c r="A80" s="7"/>
      <c r="B80" s="40"/>
      <c r="C80" s="40"/>
      <c r="D80" s="40"/>
      <c r="E80" s="40"/>
      <c r="F80" s="40"/>
      <c r="G80" s="40"/>
    </row>
    <row r="81" spans="1:7" x14ac:dyDescent="0.25">
      <c r="A81" s="7"/>
      <c r="B81" s="40"/>
      <c r="C81" s="40"/>
      <c r="D81" s="40"/>
      <c r="E81" s="40"/>
      <c r="F81" s="40"/>
      <c r="G81" s="40"/>
    </row>
    <row r="82" spans="1:7" x14ac:dyDescent="0.25">
      <c r="A82" s="7"/>
      <c r="B82" s="40"/>
      <c r="C82" s="40"/>
      <c r="D82" s="40"/>
      <c r="E82" s="40"/>
      <c r="F82" s="40"/>
      <c r="G82" s="40"/>
    </row>
    <row r="83" spans="1:7" x14ac:dyDescent="0.25">
      <c r="A83" s="7"/>
      <c r="B83" s="40"/>
      <c r="C83" s="40"/>
      <c r="D83" s="40"/>
      <c r="E83" s="40"/>
      <c r="F83" s="40"/>
      <c r="G83" s="40"/>
    </row>
    <row r="84" spans="1:7" x14ac:dyDescent="0.25">
      <c r="A84" s="7"/>
      <c r="B84" s="40"/>
      <c r="C84" s="40"/>
      <c r="D84" s="40"/>
      <c r="E84" s="40"/>
      <c r="F84" s="40"/>
      <c r="G84" s="40"/>
    </row>
    <row r="85" spans="1:7" x14ac:dyDescent="0.25">
      <c r="A85" s="7"/>
      <c r="B85" s="40"/>
      <c r="C85" s="40"/>
      <c r="D85" s="40"/>
      <c r="E85" s="40"/>
      <c r="F85" s="40"/>
      <c r="G85" s="40"/>
    </row>
    <row r="86" spans="1:7" x14ac:dyDescent="0.25">
      <c r="A86" s="7"/>
      <c r="B86" s="40"/>
      <c r="C86" s="40"/>
      <c r="D86" s="40"/>
      <c r="E86" s="40"/>
      <c r="F86" s="40"/>
      <c r="G86" s="40"/>
    </row>
    <row r="87" spans="1:7" x14ac:dyDescent="0.25">
      <c r="A87" s="7"/>
      <c r="B87" s="40"/>
      <c r="C87" s="40"/>
      <c r="D87" s="40"/>
      <c r="E87" s="40"/>
      <c r="F87" s="40"/>
      <c r="G87" s="40"/>
    </row>
    <row r="88" spans="1:7" x14ac:dyDescent="0.25">
      <c r="A88" s="7"/>
      <c r="B88" s="40"/>
      <c r="C88" s="40"/>
      <c r="D88" s="40"/>
      <c r="E88" s="40"/>
      <c r="F88" s="40"/>
      <c r="G88" s="40"/>
    </row>
    <row r="89" spans="1:7" x14ac:dyDescent="0.25">
      <c r="A89" s="7"/>
      <c r="B89" s="40"/>
      <c r="C89" s="40"/>
      <c r="D89" s="40"/>
      <c r="E89" s="40"/>
      <c r="F89" s="40"/>
      <c r="G89" s="40"/>
    </row>
    <row r="90" spans="1:7" x14ac:dyDescent="0.25">
      <c r="A90" s="7"/>
      <c r="B90" s="40"/>
      <c r="C90" s="40"/>
      <c r="D90" s="40"/>
      <c r="E90" s="40"/>
      <c r="F90" s="40"/>
      <c r="G90" s="40"/>
    </row>
    <row r="91" spans="1:7" x14ac:dyDescent="0.25">
      <c r="A91" s="7"/>
      <c r="B91" s="40"/>
      <c r="C91" s="40"/>
      <c r="D91" s="40"/>
      <c r="E91" s="40"/>
      <c r="F91" s="40"/>
      <c r="G91" s="40"/>
    </row>
    <row r="92" spans="1:7" x14ac:dyDescent="0.25">
      <c r="A92" s="7"/>
      <c r="B92" s="40"/>
      <c r="C92" s="40"/>
      <c r="D92" s="40"/>
      <c r="E92" s="40"/>
      <c r="F92" s="40"/>
      <c r="G92" s="40"/>
    </row>
    <row r="93" spans="1:7" x14ac:dyDescent="0.25">
      <c r="A93" s="7"/>
      <c r="B93" s="40"/>
      <c r="C93" s="40"/>
      <c r="D93" s="40"/>
      <c r="E93" s="40"/>
      <c r="F93" s="40"/>
      <c r="G93" s="40"/>
    </row>
    <row r="94" spans="1:7" x14ac:dyDescent="0.25">
      <c r="A94" s="7"/>
      <c r="B94" s="40"/>
      <c r="C94" s="40"/>
      <c r="D94" s="40"/>
      <c r="E94" s="40"/>
      <c r="F94" s="40"/>
      <c r="G94" s="40"/>
    </row>
    <row r="95" spans="1:7" x14ac:dyDescent="0.25">
      <c r="A95" s="7"/>
      <c r="B95" s="40"/>
      <c r="C95" s="40"/>
      <c r="D95" s="40"/>
      <c r="E95" s="40"/>
      <c r="F95" s="40"/>
      <c r="G95" s="40"/>
    </row>
    <row r="96" spans="1:7" x14ac:dyDescent="0.25">
      <c r="A96" s="7"/>
      <c r="B96" s="40"/>
      <c r="C96" s="40"/>
      <c r="D96" s="40"/>
      <c r="E96" s="40"/>
      <c r="F96" s="40"/>
      <c r="G96" s="40"/>
    </row>
    <row r="97" spans="1:7" x14ac:dyDescent="0.25">
      <c r="A97" s="7"/>
      <c r="B97" s="40"/>
      <c r="C97" s="40"/>
      <c r="D97" s="40"/>
      <c r="E97" s="40"/>
      <c r="F97" s="40"/>
      <c r="G97" s="40"/>
    </row>
    <row r="98" spans="1:7" x14ac:dyDescent="0.25">
      <c r="A98" s="7"/>
      <c r="B98" s="40"/>
      <c r="C98" s="40"/>
      <c r="D98" s="40"/>
      <c r="E98" s="40"/>
      <c r="F98" s="40"/>
      <c r="G98" s="40"/>
    </row>
    <row r="99" spans="1:7" x14ac:dyDescent="0.25">
      <c r="A99" s="7"/>
      <c r="B99" s="40"/>
      <c r="C99" s="40"/>
      <c r="D99" s="40"/>
      <c r="E99" s="40"/>
      <c r="F99" s="40"/>
      <c r="G99" s="40"/>
    </row>
    <row r="100" spans="1:7" x14ac:dyDescent="0.25">
      <c r="A100" s="7"/>
      <c r="B100" s="40"/>
      <c r="C100" s="40"/>
      <c r="D100" s="40"/>
      <c r="E100" s="40"/>
      <c r="F100" s="40"/>
      <c r="G100" s="40"/>
    </row>
    <row r="101" spans="1:7" x14ac:dyDescent="0.25">
      <c r="A101" s="7"/>
      <c r="B101" s="40"/>
      <c r="C101" s="40"/>
      <c r="D101" s="40"/>
      <c r="E101" s="40"/>
      <c r="F101" s="40"/>
      <c r="G101" s="40"/>
    </row>
    <row r="102" spans="1:7" x14ac:dyDescent="0.25">
      <c r="B102" s="40"/>
      <c r="C102" s="40"/>
      <c r="D102" s="40"/>
      <c r="E102" s="40"/>
      <c r="F102" s="40"/>
      <c r="G102" s="40"/>
    </row>
    <row r="103" spans="1:7" x14ac:dyDescent="0.25">
      <c r="B103" s="40"/>
      <c r="C103" s="40"/>
      <c r="D103" s="40"/>
      <c r="E103" s="40"/>
      <c r="F103" s="40"/>
      <c r="G103" s="40"/>
    </row>
    <row r="104" spans="1:7" x14ac:dyDescent="0.25">
      <c r="A104" s="7"/>
      <c r="B104" s="40"/>
      <c r="C104" s="40"/>
      <c r="D104" s="40"/>
      <c r="E104" s="40"/>
      <c r="F104" s="40"/>
      <c r="G104" s="40"/>
    </row>
    <row r="105" spans="1:7" x14ac:dyDescent="0.25">
      <c r="A105" s="7"/>
      <c r="B105" s="40"/>
      <c r="C105" s="40"/>
      <c r="D105" s="40"/>
      <c r="E105" s="40"/>
      <c r="F105" s="40"/>
      <c r="G105" s="40"/>
    </row>
    <row r="106" spans="1:7" x14ac:dyDescent="0.25">
      <c r="B106" s="40"/>
      <c r="C106" s="40"/>
      <c r="D106" s="40"/>
      <c r="E106" s="40"/>
      <c r="F106" s="40"/>
      <c r="G106" s="40"/>
    </row>
    <row r="107" spans="1:7" x14ac:dyDescent="0.25">
      <c r="B107" s="40"/>
      <c r="C107" s="40"/>
      <c r="D107" s="40"/>
      <c r="E107" s="40"/>
      <c r="F107" s="40"/>
      <c r="G107" s="40"/>
    </row>
  </sheetData>
  <pageMargins left="0.75" right="0.75" top="1" bottom="1" header="0.5" footer="0.5"/>
  <pageSetup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78" zoomScaleNormal="78" workbookViewId="0">
      <pane xSplit="1" ySplit="5" topLeftCell="B6" activePane="bottomRight" state="frozen"/>
      <selection pane="topRight" activeCell="F1" sqref="F1"/>
      <selection pane="bottomLeft" activeCell="A2" sqref="A2"/>
      <selection pane="bottomRight" activeCell="H30" sqref="H30"/>
    </sheetView>
  </sheetViews>
  <sheetFormatPr defaultRowHeight="15" x14ac:dyDescent="0.25"/>
  <cols>
    <col min="1" max="1" width="36.5703125" style="3" bestFit="1" customWidth="1"/>
    <col min="2" max="6" width="11" style="3" customWidth="1"/>
    <col min="7" max="10" width="14.85546875" style="3" bestFit="1" customWidth="1"/>
    <col min="11" max="11" width="14.85546875" style="3" customWidth="1"/>
    <col min="12" max="14" width="14.85546875" style="3" bestFit="1" customWidth="1"/>
    <col min="15" max="15" width="14.85546875" style="3" customWidth="1"/>
    <col min="16" max="18" width="14.85546875" style="3" bestFit="1" customWidth="1"/>
    <col min="19" max="19" width="14.85546875" style="3" customWidth="1"/>
    <col min="20" max="22" width="14.85546875" style="3" bestFit="1" customWidth="1"/>
    <col min="23" max="23" width="14.85546875" style="3" customWidth="1"/>
    <col min="24" max="26" width="14.85546875" style="3" bestFit="1" customWidth="1"/>
    <col min="27" max="27" width="14.85546875" style="3" customWidth="1"/>
    <col min="28" max="30" width="14.85546875" style="3" bestFit="1" customWidth="1"/>
    <col min="31" max="31" width="14.85546875" style="3" customWidth="1"/>
    <col min="32" max="34" width="14.85546875" style="3" bestFit="1" customWidth="1"/>
    <col min="35" max="35" width="14.85546875" style="3" customWidth="1"/>
    <col min="36" max="38" width="14.85546875" style="3" bestFit="1" customWidth="1"/>
    <col min="39" max="39" width="14.85546875" style="3" customWidth="1"/>
    <col min="40" max="42" width="14.85546875" style="3" bestFit="1" customWidth="1"/>
    <col min="43" max="43" width="14.85546875" style="3" customWidth="1"/>
    <col min="44" max="46" width="14.85546875" style="3" bestFit="1" customWidth="1"/>
    <col min="47" max="47" width="14.85546875" style="3" customWidth="1"/>
    <col min="48" max="50" width="14.85546875" style="3" bestFit="1" customWidth="1"/>
    <col min="51" max="51" width="14.85546875" style="3" customWidth="1"/>
    <col min="52" max="54" width="14.85546875" style="3" bestFit="1" customWidth="1"/>
    <col min="55" max="55" width="14.85546875" style="3" customWidth="1"/>
    <col min="56" max="58" width="14.85546875" style="3" bestFit="1" customWidth="1"/>
    <col min="59" max="59" width="14.85546875" style="3" customWidth="1"/>
    <col min="60" max="62" width="14.85546875" style="3" bestFit="1" customWidth="1"/>
    <col min="63" max="63" width="14.85546875" style="3" customWidth="1"/>
    <col min="64" max="66" width="14.85546875" style="3" bestFit="1" customWidth="1"/>
    <col min="67" max="67" width="14.85546875" style="3" customWidth="1"/>
    <col min="68" max="70" width="14.85546875" style="3" bestFit="1" customWidth="1"/>
    <col min="71" max="71" width="14.85546875" style="3" customWidth="1"/>
    <col min="72" max="74" width="14.85546875" style="3" bestFit="1" customWidth="1"/>
    <col min="75" max="75" width="14.85546875" style="3" customWidth="1"/>
    <col min="76" max="78" width="14.85546875" style="3" bestFit="1" customWidth="1"/>
    <col min="79" max="79" width="14.85546875" style="3" customWidth="1"/>
    <col min="80" max="82" width="14.85546875" style="3" bestFit="1" customWidth="1"/>
    <col min="83" max="83" width="14.85546875" style="3" customWidth="1"/>
    <col min="84" max="86" width="14.85546875" style="3" bestFit="1" customWidth="1"/>
    <col min="87" max="87" width="14.85546875" style="3" customWidth="1"/>
    <col min="88" max="90" width="14.85546875" style="3" bestFit="1" customWidth="1"/>
    <col min="91" max="91" width="14.85546875" style="3" customWidth="1"/>
    <col min="92" max="94" width="14.85546875" style="3" bestFit="1" customWidth="1"/>
    <col min="95" max="95" width="14.85546875" style="3" customWidth="1"/>
    <col min="96" max="98" width="14.85546875" style="3" bestFit="1" customWidth="1"/>
    <col min="99" max="99" width="14.85546875" style="3" customWidth="1"/>
    <col min="100" max="16384" width="9.140625" style="3"/>
  </cols>
  <sheetData>
    <row r="1" spans="1:6" ht="18.75" x14ac:dyDescent="0.3">
      <c r="A1" s="13" t="s">
        <v>137</v>
      </c>
    </row>
    <row r="2" spans="1:6" x14ac:dyDescent="0.25">
      <c r="A2" s="3" t="s">
        <v>136</v>
      </c>
    </row>
    <row r="4" spans="1:6" x14ac:dyDescent="0.25">
      <c r="B4" s="3" t="s">
        <v>116</v>
      </c>
      <c r="C4" s="3" t="s">
        <v>132</v>
      </c>
      <c r="D4" s="3" t="s">
        <v>117</v>
      </c>
      <c r="E4" s="3" t="s">
        <v>118</v>
      </c>
      <c r="F4" s="3" t="s">
        <v>118</v>
      </c>
    </row>
    <row r="5" spans="1:6" x14ac:dyDescent="0.25">
      <c r="B5" s="3" t="s">
        <v>119</v>
      </c>
      <c r="C5" s="3" t="s">
        <v>119</v>
      </c>
      <c r="D5" s="3" t="s">
        <v>119</v>
      </c>
      <c r="E5" s="3" t="s">
        <v>120</v>
      </c>
      <c r="F5" s="3" t="s">
        <v>119</v>
      </c>
    </row>
    <row r="6" spans="1:6" x14ac:dyDescent="0.25">
      <c r="A6" s="3" t="s">
        <v>72</v>
      </c>
      <c r="B6" s="3">
        <v>95.735224988148161</v>
      </c>
      <c r="C6" s="3">
        <v>103.35088756592593</v>
      </c>
      <c r="D6" s="3">
        <v>105.92117368592592</v>
      </c>
      <c r="E6" s="3">
        <v>106.58754416148147</v>
      </c>
      <c r="F6" s="3">
        <v>107.09525500000001</v>
      </c>
    </row>
    <row r="7" spans="1:6" x14ac:dyDescent="0.25">
      <c r="A7" s="3" t="s">
        <v>133</v>
      </c>
      <c r="B7" s="3">
        <v>76.872571948463673</v>
      </c>
      <c r="C7" s="3">
        <v>82.633090598769897</v>
      </c>
      <c r="D7" s="3">
        <v>75.475937197457995</v>
      </c>
      <c r="E7" s="3">
        <v>74.841654712104926</v>
      </c>
      <c r="F7" s="3">
        <v>73.984037999999998</v>
      </c>
    </row>
    <row r="8" spans="1:6" x14ac:dyDescent="0.25">
      <c r="A8" s="3" t="s">
        <v>134</v>
      </c>
      <c r="B8" s="3">
        <v>61.052524555686631</v>
      </c>
      <c r="C8" s="3">
        <v>67.435339110938145</v>
      </c>
      <c r="D8" s="3">
        <v>68.521687018829098</v>
      </c>
      <c r="E8" s="3">
        <v>68.660776554957636</v>
      </c>
      <c r="F8" s="3">
        <v>71.301766999999998</v>
      </c>
    </row>
    <row r="9" spans="1:6" x14ac:dyDescent="0.25">
      <c r="A9" s="3" t="s">
        <v>66</v>
      </c>
      <c r="B9" s="3">
        <v>48.767496978710646</v>
      </c>
      <c r="C9" s="3">
        <v>48.467619979610191</v>
      </c>
      <c r="D9" s="3">
        <v>59.413130446776613</v>
      </c>
      <c r="E9" s="3">
        <v>64.735947180809589</v>
      </c>
      <c r="F9" s="3">
        <v>62.505611999999999</v>
      </c>
    </row>
    <row r="10" spans="1:6" x14ac:dyDescent="0.25">
      <c r="A10" s="3" t="s">
        <v>123</v>
      </c>
      <c r="B10" s="3">
        <v>43.369935090432961</v>
      </c>
      <c r="C10" s="3">
        <v>42.260256580656424</v>
      </c>
      <c r="D10" s="3">
        <v>37.808332083100552</v>
      </c>
      <c r="E10" s="3">
        <v>35.919236524790499</v>
      </c>
      <c r="F10" s="3">
        <v>37.834752999999999</v>
      </c>
    </row>
    <row r="11" spans="1:6" x14ac:dyDescent="0.25">
      <c r="A11" s="3" t="s">
        <v>73</v>
      </c>
      <c r="B11" s="3">
        <v>24.152463759078479</v>
      </c>
      <c r="C11" s="3">
        <v>24.629209362615985</v>
      </c>
      <c r="D11" s="3">
        <v>23.893399610305213</v>
      </c>
      <c r="E11" s="3">
        <v>24.80856580866535</v>
      </c>
      <c r="F11" s="3">
        <v>25.876180000000002</v>
      </c>
    </row>
    <row r="12" spans="1:6" x14ac:dyDescent="0.25">
      <c r="A12" s="3" t="s">
        <v>127</v>
      </c>
      <c r="B12" s="3">
        <v>23.709251859609402</v>
      </c>
      <c r="C12" s="3">
        <v>25.711260759570486</v>
      </c>
      <c r="D12" s="3">
        <v>24.14622810081957</v>
      </c>
      <c r="E12" s="3">
        <v>24.275366416261377</v>
      </c>
      <c r="F12" s="3">
        <v>24.943650000000002</v>
      </c>
    </row>
    <row r="13" spans="1:6" x14ac:dyDescent="0.25">
      <c r="A13" s="3" t="s">
        <v>128</v>
      </c>
      <c r="B13" s="3">
        <v>13.761520778097982</v>
      </c>
      <c r="C13" s="3">
        <v>14.511139596541788</v>
      </c>
      <c r="D13" s="3">
        <v>13.178483919308356</v>
      </c>
      <c r="E13" s="3">
        <v>14.187230230547549</v>
      </c>
      <c r="F13" s="3">
        <v>16.056650000000001</v>
      </c>
    </row>
    <row r="14" spans="1:6" x14ac:dyDescent="0.25">
      <c r="A14" s="3" t="s">
        <v>141</v>
      </c>
      <c r="B14" s="3">
        <v>15.24178499091826</v>
      </c>
      <c r="C14" s="3">
        <v>16.045835633366966</v>
      </c>
      <c r="D14" s="3">
        <v>14.925190050454086</v>
      </c>
      <c r="E14" s="3">
        <v>14.874936885301041</v>
      </c>
      <c r="F14" s="3">
        <v>14.940265999999999</v>
      </c>
    </row>
    <row r="15" spans="1:6" x14ac:dyDescent="0.25">
      <c r="A15" s="3" t="s">
        <v>142</v>
      </c>
      <c r="B15" s="3">
        <v>13.34199161861758</v>
      </c>
      <c r="C15" s="3">
        <v>13.123419742271624</v>
      </c>
      <c r="D15" s="3">
        <v>13.264580745745054</v>
      </c>
      <c r="E15" s="3">
        <v>13.014133804098647</v>
      </c>
      <c r="F15" s="3">
        <v>13.109759</v>
      </c>
    </row>
    <row r="16" spans="1:6" x14ac:dyDescent="0.25">
      <c r="A16" s="3" t="s">
        <v>135</v>
      </c>
      <c r="B16" s="3">
        <v>13.141297707359705</v>
      </c>
      <c r="C16" s="3">
        <v>15.302237336770157</v>
      </c>
      <c r="D16" s="3">
        <v>13.539426837180306</v>
      </c>
      <c r="E16" s="3">
        <v>12.422778652414539</v>
      </c>
      <c r="F16" s="3">
        <v>12.097901999999999</v>
      </c>
    </row>
    <row r="17" spans="1:6" x14ac:dyDescent="0.25">
      <c r="A17" s="3" t="s">
        <v>143</v>
      </c>
      <c r="B17" s="3">
        <v>3.8218419500478005</v>
      </c>
      <c r="C17" s="3">
        <v>4.8142610504302104</v>
      </c>
      <c r="D17" s="3">
        <v>5.3207547363766734</v>
      </c>
      <c r="E17" s="3">
        <v>4.987805841300192</v>
      </c>
      <c r="F17" s="3">
        <v>5.378603</v>
      </c>
    </row>
    <row r="18" spans="1:6" x14ac:dyDescent="0.25">
      <c r="A18" s="3" t="s">
        <v>130</v>
      </c>
      <c r="B18" s="3">
        <v>3.4220942329916122</v>
      </c>
      <c r="C18" s="3">
        <v>3.7992971829760789</v>
      </c>
      <c r="D18" s="3">
        <v>3.8845086927617261</v>
      </c>
      <c r="E18" s="3">
        <v>3.617512628766697</v>
      </c>
      <c r="F18" s="3">
        <v>3.6572779999999998</v>
      </c>
    </row>
    <row r="20" spans="1:6" x14ac:dyDescent="0.25">
      <c r="A20" s="3" t="s">
        <v>140</v>
      </c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"/>
  <sheetViews>
    <sheetView tabSelected="1" zoomScale="86" zoomScaleNormal="86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A27" sqref="A27"/>
    </sheetView>
  </sheetViews>
  <sheetFormatPr defaultColWidth="9.140625" defaultRowHeight="15" x14ac:dyDescent="0.25"/>
  <cols>
    <col min="1" max="1" width="28.85546875" style="3" customWidth="1"/>
    <col min="2" max="29" width="9.42578125" style="3" customWidth="1"/>
    <col min="30" max="32" width="10.28515625" style="3" bestFit="1" customWidth="1"/>
    <col min="33" max="33" width="9.85546875" style="3" bestFit="1" customWidth="1"/>
    <col min="34" max="34" width="9.28515625" style="3" bestFit="1" customWidth="1"/>
    <col min="35" max="37" width="9.140625" style="3"/>
    <col min="38" max="38" width="9.28515625" style="3" bestFit="1" customWidth="1"/>
    <col min="39" max="16384" width="9.140625" style="3"/>
  </cols>
  <sheetData>
    <row r="1" spans="1:38" ht="26.25" customHeight="1" x14ac:dyDescent="0.3">
      <c r="A1" s="13" t="s">
        <v>109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8" s="18" customFormat="1" ht="26.25" customHeight="1" x14ac:dyDescent="0.25">
      <c r="A2" s="17"/>
      <c r="B2" s="18">
        <v>2008</v>
      </c>
      <c r="F2" s="18">
        <v>2009</v>
      </c>
      <c r="J2" s="18">
        <v>2010</v>
      </c>
      <c r="N2" s="18">
        <v>2011</v>
      </c>
      <c r="R2" s="18">
        <v>2012</v>
      </c>
      <c r="V2" s="18">
        <v>2013</v>
      </c>
      <c r="Z2" s="18">
        <v>2014</v>
      </c>
      <c r="AD2" s="18">
        <v>2015</v>
      </c>
    </row>
    <row r="3" spans="1:38" x14ac:dyDescent="0.25">
      <c r="A3" s="3" t="s">
        <v>104</v>
      </c>
      <c r="B3" s="3">
        <v>838.05878871336745</v>
      </c>
      <c r="C3" s="3">
        <v>820.20533767776055</v>
      </c>
      <c r="D3" s="3">
        <v>809.63375617200109</v>
      </c>
      <c r="E3" s="3">
        <v>806.56191758766488</v>
      </c>
      <c r="F3" s="3">
        <v>777.99476959435287</v>
      </c>
      <c r="G3" s="3">
        <v>752.24744920122964</v>
      </c>
      <c r="H3" s="3">
        <v>681.26025365300143</v>
      </c>
      <c r="I3" s="3">
        <v>647.08990643913376</v>
      </c>
      <c r="J3" s="3">
        <v>683.11531114478009</v>
      </c>
      <c r="K3" s="3">
        <v>654.73183273868699</v>
      </c>
      <c r="L3" s="3">
        <v>674.35973099962803</v>
      </c>
      <c r="M3" s="3">
        <v>648.96148704883922</v>
      </c>
      <c r="N3" s="3">
        <v>627.31448352835412</v>
      </c>
      <c r="O3" s="3">
        <v>625.61826448335648</v>
      </c>
      <c r="P3" s="3">
        <v>653.06780160727988</v>
      </c>
      <c r="Q3" s="3">
        <v>670.53681665134593</v>
      </c>
      <c r="R3" s="3">
        <v>693.80710129236149</v>
      </c>
      <c r="S3" s="3">
        <v>674.39882334928188</v>
      </c>
      <c r="T3" s="3">
        <v>698.86269017030872</v>
      </c>
      <c r="U3" s="3">
        <v>717.9011545544065</v>
      </c>
      <c r="V3" s="3">
        <v>763.91499694195818</v>
      </c>
      <c r="W3" s="3">
        <v>742.24628754603543</v>
      </c>
      <c r="X3" s="3">
        <v>740.16733190808327</v>
      </c>
      <c r="Y3" s="3">
        <v>713.49545916067405</v>
      </c>
      <c r="Z3" s="3">
        <v>708.69209108153063</v>
      </c>
      <c r="AA3" s="3">
        <v>669.7119504196761</v>
      </c>
      <c r="AB3" s="3">
        <v>685.72471547963335</v>
      </c>
      <c r="AC3" s="3">
        <v>741.89424288808391</v>
      </c>
      <c r="AD3" s="3">
        <v>891.4848689317372</v>
      </c>
      <c r="AE3" s="3">
        <v>869.34269184948448</v>
      </c>
      <c r="AF3" s="3">
        <v>897.09919439384532</v>
      </c>
      <c r="AG3" s="3">
        <f t="shared" ref="AG3:AG6" si="0">AF3-AE3</f>
        <v>27.756502544360842</v>
      </c>
      <c r="AH3" s="3">
        <f t="shared" ref="AH3:AH6" si="1">AF3-AB3</f>
        <v>211.37447891421198</v>
      </c>
      <c r="AI3" s="3">
        <f t="shared" ref="AI3:AI6" si="2">AH3/AB3</f>
        <v>0.30824975991475689</v>
      </c>
      <c r="AJ3" s="3">
        <f t="shared" ref="AJ3:AJ6" si="3">AG3/AE3</f>
        <v>3.1928148478835461E-2</v>
      </c>
      <c r="AL3" s="3" t="e">
        <f>AH3/#REF!</f>
        <v>#REF!</v>
      </c>
    </row>
    <row r="4" spans="1:38" x14ac:dyDescent="0.25">
      <c r="A4" s="3" t="s">
        <v>105</v>
      </c>
      <c r="B4" s="3">
        <v>2111.2997571693186</v>
      </c>
      <c r="C4" s="3">
        <v>2098.986975978592</v>
      </c>
      <c r="D4" s="3">
        <v>2055.355525300416</v>
      </c>
      <c r="E4" s="3">
        <v>2097.1740190934156</v>
      </c>
      <c r="F4" s="3">
        <v>2031.461682834856</v>
      </c>
      <c r="G4" s="3">
        <v>2031.7603500411974</v>
      </c>
      <c r="H4" s="3">
        <v>1865.412337284622</v>
      </c>
      <c r="I4" s="3">
        <v>1886.2485974333208</v>
      </c>
      <c r="J4" s="3">
        <v>1846.3144271279368</v>
      </c>
      <c r="K4" s="3">
        <v>1806.4614056391467</v>
      </c>
      <c r="L4" s="3">
        <v>1814.6546786754043</v>
      </c>
      <c r="M4" s="3">
        <v>1888.5846889160332</v>
      </c>
      <c r="N4" s="3">
        <v>1905.7981599096424</v>
      </c>
      <c r="O4" s="3">
        <v>1832.2550509347013</v>
      </c>
      <c r="P4" s="3">
        <v>1836.3842252727527</v>
      </c>
      <c r="Q4" s="3">
        <v>1909.3748189180458</v>
      </c>
      <c r="R4" s="3">
        <v>1837.6347337142749</v>
      </c>
      <c r="S4" s="3">
        <v>1781.2932623994971</v>
      </c>
      <c r="T4" s="3">
        <v>1832.7640309383016</v>
      </c>
      <c r="U4" s="3">
        <v>1814.4799819814725</v>
      </c>
      <c r="V4" s="3">
        <v>1856.195368679922</v>
      </c>
      <c r="W4" s="3">
        <v>1837.8327421719932</v>
      </c>
      <c r="X4" s="3">
        <v>1778.2233269238577</v>
      </c>
      <c r="Y4" s="3">
        <v>1766.3449172739579</v>
      </c>
      <c r="Z4" s="3">
        <v>1804.1720621900051</v>
      </c>
      <c r="AA4" s="3">
        <v>1744.6321747471441</v>
      </c>
      <c r="AB4" s="3">
        <v>1740.5051269251198</v>
      </c>
      <c r="AC4" s="3">
        <v>1749.4085891183986</v>
      </c>
      <c r="AD4" s="3">
        <v>1778.5954019479886</v>
      </c>
      <c r="AE4" s="3">
        <v>1756.0316936901934</v>
      </c>
      <c r="AF4" s="3">
        <v>1774.2859549430705</v>
      </c>
      <c r="AG4" s="3">
        <f t="shared" si="0"/>
        <v>18.254261252877086</v>
      </c>
      <c r="AH4" s="3">
        <f t="shared" si="1"/>
        <v>33.780828017950626</v>
      </c>
      <c r="AI4" s="3">
        <f t="shared" si="2"/>
        <v>1.940863459427428E-2</v>
      </c>
      <c r="AJ4" s="3">
        <f t="shared" si="3"/>
        <v>1.0395177557710744E-2</v>
      </c>
      <c r="AL4" s="3" t="e">
        <f>AH4/#REF!</f>
        <v>#REF!</v>
      </c>
    </row>
    <row r="5" spans="1:38" x14ac:dyDescent="0.25">
      <c r="A5" s="3" t="s">
        <v>106</v>
      </c>
      <c r="B5" s="3">
        <v>102.4347424244844</v>
      </c>
      <c r="C5" s="3">
        <v>108.83158601693493</v>
      </c>
      <c r="D5" s="3">
        <v>107.49613172598588</v>
      </c>
      <c r="E5" s="3">
        <v>94.348621244466969</v>
      </c>
      <c r="F5" s="3">
        <v>112.41541138784298</v>
      </c>
      <c r="G5" s="3">
        <v>103.55568043160292</v>
      </c>
      <c r="H5" s="3">
        <v>93.330133054166851</v>
      </c>
      <c r="I5" s="3">
        <v>109.14405252269792</v>
      </c>
      <c r="J5" s="3">
        <v>78.183713422028845</v>
      </c>
      <c r="K5" s="3">
        <v>102.70509994335423</v>
      </c>
      <c r="L5" s="3">
        <v>101.34976639536923</v>
      </c>
      <c r="M5" s="3">
        <v>96.225263947057172</v>
      </c>
      <c r="N5" s="3">
        <v>99.681411815502685</v>
      </c>
      <c r="O5" s="3">
        <v>96.86773334522826</v>
      </c>
      <c r="P5" s="3">
        <v>80.203923360717027</v>
      </c>
      <c r="Q5" s="3">
        <v>85.868725908088294</v>
      </c>
      <c r="R5" s="3">
        <v>94.50332257136634</v>
      </c>
      <c r="S5" s="3">
        <v>102.55648090182119</v>
      </c>
      <c r="T5" s="3">
        <v>107.47985382745132</v>
      </c>
      <c r="U5" s="3">
        <v>102.16069822850054</v>
      </c>
      <c r="V5" s="3">
        <v>124.21252417726056</v>
      </c>
      <c r="W5" s="3">
        <v>122.847646334064</v>
      </c>
      <c r="X5" s="3">
        <v>139.44724278571351</v>
      </c>
      <c r="Y5" s="3">
        <v>126.75293540863822</v>
      </c>
      <c r="Z5" s="3">
        <v>129.59238207301078</v>
      </c>
      <c r="AA5" s="3">
        <v>118.16927068650557</v>
      </c>
      <c r="AB5" s="3">
        <v>118.3685743779161</v>
      </c>
      <c r="AC5" s="3">
        <v>103.51600238129718</v>
      </c>
      <c r="AD5" s="3">
        <v>143.01621537935253</v>
      </c>
      <c r="AE5" s="3">
        <v>136.13369077076885</v>
      </c>
      <c r="AF5" s="3">
        <v>126.98914369663126</v>
      </c>
      <c r="AG5" s="3">
        <f t="shared" si="0"/>
        <v>-9.1445470741375914</v>
      </c>
      <c r="AH5" s="3">
        <f t="shared" si="1"/>
        <v>8.6205693187151553</v>
      </c>
      <c r="AI5" s="3">
        <f t="shared" si="2"/>
        <v>7.2828192482847762E-2</v>
      </c>
      <c r="AJ5" s="3">
        <f t="shared" si="3"/>
        <v>-6.7173284014871826E-2</v>
      </c>
      <c r="AL5" s="3" t="e">
        <f>AH5/#REF!</f>
        <v>#REF!</v>
      </c>
    </row>
    <row r="6" spans="1:38" x14ac:dyDescent="0.25">
      <c r="A6" s="3" t="s">
        <v>107</v>
      </c>
      <c r="B6" s="3">
        <v>1180.5254486936433</v>
      </c>
      <c r="C6" s="3">
        <v>1222.6575736923194</v>
      </c>
      <c r="D6" s="3">
        <v>1180.0787858558767</v>
      </c>
      <c r="E6" s="3">
        <v>1275.7068782233657</v>
      </c>
      <c r="F6" s="3">
        <v>1220.9761043562839</v>
      </c>
      <c r="G6" s="3">
        <v>1207.180177342774</v>
      </c>
      <c r="H6" s="3">
        <v>1151.7654175487239</v>
      </c>
      <c r="I6" s="3">
        <v>1177.0338438396709</v>
      </c>
      <c r="J6" s="3">
        <v>1104.8465082747498</v>
      </c>
      <c r="K6" s="3">
        <v>1098.2615020654621</v>
      </c>
      <c r="L6" s="3">
        <v>1117.7179879911462</v>
      </c>
      <c r="M6" s="3">
        <v>1114.8104974105895</v>
      </c>
      <c r="N6" s="3">
        <v>1093.4821376113205</v>
      </c>
      <c r="O6" s="3">
        <v>1098.4026024308994</v>
      </c>
      <c r="P6" s="3">
        <v>1137.4228848669979</v>
      </c>
      <c r="Q6" s="3">
        <v>1105.2016508398485</v>
      </c>
      <c r="R6" s="3">
        <v>1042.1203413073256</v>
      </c>
      <c r="S6" s="3">
        <v>1073.4527659201378</v>
      </c>
      <c r="T6" s="3">
        <v>1115.7499969565158</v>
      </c>
      <c r="U6" s="3">
        <v>1132.0204974206586</v>
      </c>
      <c r="V6" s="3">
        <v>1083.5284554514224</v>
      </c>
      <c r="W6" s="3">
        <v>1149.3124137772738</v>
      </c>
      <c r="X6" s="3">
        <v>1145.1121480218203</v>
      </c>
      <c r="Y6" s="3">
        <v>1203.9716386840844</v>
      </c>
      <c r="Z6" s="3">
        <v>1199.2975852300999</v>
      </c>
      <c r="AA6" s="3">
        <v>1181.5689907778294</v>
      </c>
      <c r="AB6" s="3">
        <v>1280.4236414236098</v>
      </c>
      <c r="AC6" s="3">
        <v>1333.9038889319233</v>
      </c>
      <c r="AD6" s="3">
        <v>1321.5547715688663</v>
      </c>
      <c r="AE6" s="3">
        <v>1400.5971934648687</v>
      </c>
      <c r="AF6" s="3">
        <v>1459.9507709826601</v>
      </c>
      <c r="AG6" s="3">
        <f t="shared" si="0"/>
        <v>59.353577517791337</v>
      </c>
      <c r="AH6" s="3">
        <f t="shared" si="1"/>
        <v>179.52712955905031</v>
      </c>
      <c r="AI6" s="3">
        <f t="shared" si="2"/>
        <v>0.14020916496000274</v>
      </c>
      <c r="AJ6" s="3">
        <f t="shared" si="3"/>
        <v>4.2377335749873547E-2</v>
      </c>
      <c r="AL6" s="3" t="e">
        <f>AH6/#REF!</f>
        <v>#REF!</v>
      </c>
    </row>
    <row r="7" spans="1:38" x14ac:dyDescent="0.25">
      <c r="A7" s="3" t="s">
        <v>108</v>
      </c>
      <c r="B7" s="3">
        <v>9852.652090721378</v>
      </c>
      <c r="C7" s="3">
        <v>9961.0165732112946</v>
      </c>
      <c r="D7" s="3">
        <v>10056.108591613644</v>
      </c>
      <c r="E7" s="3">
        <v>10145.554125932522</v>
      </c>
      <c r="F7" s="3">
        <v>10111.250373483421</v>
      </c>
      <c r="G7" s="3">
        <v>9912.7027809891806</v>
      </c>
      <c r="H7" s="3">
        <v>9712.3063362156499</v>
      </c>
      <c r="I7" s="3">
        <v>9831.6277377536808</v>
      </c>
      <c r="J7" s="3">
        <v>9760.3863054640551</v>
      </c>
      <c r="K7" s="3">
        <v>9814.0637848603747</v>
      </c>
      <c r="L7" s="3">
        <v>9610.7743890083912</v>
      </c>
      <c r="M7" s="3">
        <v>9828.9599813517671</v>
      </c>
      <c r="N7" s="3">
        <v>9841.9708142530762</v>
      </c>
      <c r="O7" s="3">
        <v>9966.9447253767412</v>
      </c>
      <c r="P7" s="3">
        <v>10064.737312246503</v>
      </c>
      <c r="Q7" s="3">
        <v>10213.12301512382</v>
      </c>
      <c r="R7" s="3">
        <v>10253.437256507104</v>
      </c>
      <c r="S7" s="3">
        <v>10314.240553930278</v>
      </c>
      <c r="T7" s="3">
        <v>10431.929089726804</v>
      </c>
      <c r="U7" s="3">
        <v>10377.155126919599</v>
      </c>
      <c r="V7" s="3">
        <v>10337.346899187865</v>
      </c>
      <c r="W7" s="3">
        <v>10435.9779505283</v>
      </c>
      <c r="X7" s="3">
        <v>10810.850003377618</v>
      </c>
      <c r="Y7" s="3">
        <v>10940.348173582957</v>
      </c>
      <c r="Z7" s="3">
        <v>10788.838152008489</v>
      </c>
      <c r="AA7" s="3">
        <v>10961.261058643657</v>
      </c>
      <c r="AB7" s="3">
        <v>10850.45433683637</v>
      </c>
      <c r="AC7" s="3">
        <v>10963.713705321527</v>
      </c>
      <c r="AD7" s="3">
        <v>10881.823234958918</v>
      </c>
      <c r="AE7" s="3">
        <v>11048.86576083093</v>
      </c>
      <c r="AF7" s="3">
        <v>11124.120409812102</v>
      </c>
      <c r="AG7" s="3">
        <v>75.254648981172068</v>
      </c>
      <c r="AH7" s="3">
        <v>273.66607297573137</v>
      </c>
      <c r="AI7" s="3">
        <v>2.5221623397525237E-2</v>
      </c>
      <c r="AJ7" s="3">
        <v>6.8110746035086722E-3</v>
      </c>
    </row>
    <row r="11" spans="1:38" x14ac:dyDescent="0.25">
      <c r="AG11" s="19">
        <f>-1/490000</f>
        <v>-2.0408163265306121E-6</v>
      </c>
    </row>
  </sheetData>
  <pageMargins left="0.4" right="0.43" top="1" bottom="1" header="0.5" footer="0.5"/>
  <pageSetup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86" zoomScaleNormal="86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F18" sqref="F18:F19"/>
    </sheetView>
  </sheetViews>
  <sheetFormatPr defaultRowHeight="15" x14ac:dyDescent="0.25"/>
  <cols>
    <col min="1" max="1" width="16" customWidth="1"/>
    <col min="2" max="2" width="29.42578125" customWidth="1"/>
    <col min="3" max="4" width="9.85546875" bestFit="1" customWidth="1"/>
    <col min="5" max="6" width="10.85546875" bestFit="1" customWidth="1"/>
    <col min="7" max="7" width="9.7109375" bestFit="1" customWidth="1"/>
    <col min="8" max="9" width="10.7109375" bestFit="1" customWidth="1"/>
  </cols>
  <sheetData>
    <row r="1" spans="1:6" ht="18.75" x14ac:dyDescent="0.3">
      <c r="A1" s="13" t="s">
        <v>101</v>
      </c>
    </row>
    <row r="4" spans="1:6" x14ac:dyDescent="0.25">
      <c r="C4" t="s">
        <v>2</v>
      </c>
      <c r="D4" t="s">
        <v>3</v>
      </c>
      <c r="E4" t="s">
        <v>4</v>
      </c>
      <c r="F4" t="s">
        <v>13</v>
      </c>
    </row>
    <row r="5" spans="1:6" x14ac:dyDescent="0.25">
      <c r="A5" t="s">
        <v>16</v>
      </c>
      <c r="B5" t="s">
        <v>30</v>
      </c>
      <c r="C5" s="3" t="s">
        <v>32</v>
      </c>
      <c r="D5" s="3" t="s">
        <v>33</v>
      </c>
      <c r="E5" s="3" t="s">
        <v>34</v>
      </c>
      <c r="F5" s="6" t="s">
        <v>35</v>
      </c>
    </row>
    <row r="6" spans="1:6" x14ac:dyDescent="0.25">
      <c r="B6" t="s">
        <v>31</v>
      </c>
      <c r="C6" s="3" t="s">
        <v>39</v>
      </c>
      <c r="D6" s="3" t="s">
        <v>38</v>
      </c>
      <c r="E6" s="3" t="s">
        <v>37</v>
      </c>
      <c r="F6" s="6" t="s">
        <v>36</v>
      </c>
    </row>
    <row r="7" spans="1:6" x14ac:dyDescent="0.25">
      <c r="B7" t="s">
        <v>10</v>
      </c>
      <c r="C7" s="1">
        <v>-7.0722166700859068E-2</v>
      </c>
      <c r="D7" s="1">
        <v>-2.4318452907707844E-2</v>
      </c>
      <c r="E7" s="1">
        <v>-0.10750412853098101</v>
      </c>
      <c r="F7" s="1">
        <v>-7.4479809935554364E-2</v>
      </c>
    </row>
    <row r="8" spans="1:6" x14ac:dyDescent="0.25">
      <c r="B8" t="s">
        <v>11</v>
      </c>
      <c r="C8" s="1">
        <v>0.11516209279830658</v>
      </c>
      <c r="D8" s="1">
        <v>-7.8410386856323511E-2</v>
      </c>
      <c r="E8" s="1">
        <v>-2.2938464732374042E-2</v>
      </c>
      <c r="F8" s="1">
        <v>-3.5966632640238583E-2</v>
      </c>
    </row>
    <row r="9" spans="1:6" x14ac:dyDescent="0.25">
      <c r="B9" t="s">
        <v>20</v>
      </c>
      <c r="C9" s="1">
        <v>7.1067118902088833E-2</v>
      </c>
      <c r="D9" s="1">
        <v>0.1236507876074413</v>
      </c>
      <c r="E9" s="1">
        <v>2.9518064929393573E-2</v>
      </c>
      <c r="F9" s="1">
        <v>6.6902527414936186E-2</v>
      </c>
    </row>
    <row r="10" spans="1:6" x14ac:dyDescent="0.25">
      <c r="B10" t="s">
        <v>21</v>
      </c>
      <c r="C10" s="1">
        <v>0.18134206314178303</v>
      </c>
      <c r="D10" s="1">
        <v>-2.0546403390603984E-2</v>
      </c>
      <c r="E10" s="1">
        <v>3.8511317218628882E-2</v>
      </c>
      <c r="F10" s="1">
        <v>2.4383927645635017E-2</v>
      </c>
    </row>
    <row r="11" spans="1:6" x14ac:dyDescent="0.25">
      <c r="A11" t="s">
        <v>8</v>
      </c>
      <c r="B11" t="s">
        <v>25</v>
      </c>
      <c r="C11" s="3" t="s">
        <v>26</v>
      </c>
      <c r="D11" s="3" t="s">
        <v>27</v>
      </c>
      <c r="E11" s="3" t="s">
        <v>28</v>
      </c>
      <c r="F11" s="3" t="s">
        <v>29</v>
      </c>
    </row>
    <row r="12" spans="1:6" x14ac:dyDescent="0.25">
      <c r="B12" t="s">
        <v>24</v>
      </c>
      <c r="C12" s="1">
        <v>4.2805305872272159E-2</v>
      </c>
      <c r="D12" s="1">
        <v>-0.33535064425055872</v>
      </c>
      <c r="E12" s="1">
        <v>7.0131249954136665E-2</v>
      </c>
      <c r="F12" s="1">
        <v>-2.4422510246232654E-2</v>
      </c>
    </row>
    <row r="13" spans="1:6" x14ac:dyDescent="0.25">
      <c r="B13" t="s">
        <v>23</v>
      </c>
      <c r="C13" s="1">
        <v>0.15904485644919064</v>
      </c>
      <c r="D13" s="1">
        <v>7.8529234447977103E-3</v>
      </c>
      <c r="E13" s="1">
        <v>0.12681604641758959</v>
      </c>
      <c r="F13" s="1">
        <v>0.10766458619493746</v>
      </c>
    </row>
    <row r="14" spans="1:6" x14ac:dyDescent="0.25">
      <c r="A14" t="s">
        <v>52</v>
      </c>
      <c r="B14" t="s">
        <v>53</v>
      </c>
      <c r="C14" s="6"/>
    </row>
    <row r="17" spans="1:6" x14ac:dyDescent="0.25">
      <c r="C17" t="s">
        <v>2</v>
      </c>
      <c r="D17" t="s">
        <v>3</v>
      </c>
      <c r="E17" t="s">
        <v>4</v>
      </c>
      <c r="F17" t="s">
        <v>13</v>
      </c>
    </row>
    <row r="18" spans="1:6" x14ac:dyDescent="0.25">
      <c r="A18" t="s">
        <v>16</v>
      </c>
      <c r="B18" t="s">
        <v>50</v>
      </c>
      <c r="C18" s="1">
        <v>-7.0722166700859068E-2</v>
      </c>
      <c r="D18" s="1">
        <v>-2.4318452907707844E-2</v>
      </c>
      <c r="E18" s="1">
        <v>-0.10750412853098101</v>
      </c>
      <c r="F18" s="1">
        <v>-7.4479809935554364E-2</v>
      </c>
    </row>
    <row r="19" spans="1:6" x14ac:dyDescent="0.25">
      <c r="B19" t="s">
        <v>51</v>
      </c>
      <c r="C19" s="1">
        <v>7.1067118902088833E-2</v>
      </c>
      <c r="D19" s="1">
        <v>0.1236507876074413</v>
      </c>
      <c r="E19" s="1">
        <v>2.9518064929393573E-2</v>
      </c>
      <c r="F19" s="1">
        <v>6.6902527414936186E-2</v>
      </c>
    </row>
    <row r="20" spans="1:6" x14ac:dyDescent="0.25">
      <c r="C20" s="1"/>
      <c r="D20" s="1"/>
      <c r="E20" s="1"/>
      <c r="F20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pane xSplit="1" ySplit="4" topLeftCell="B5" activePane="bottomRight" state="frozen"/>
      <selection pane="topRight" activeCell="C1" sqref="C1"/>
      <selection pane="bottomLeft" activeCell="A3" sqref="A3"/>
      <selection pane="bottomRight" activeCell="C19" sqref="C19"/>
    </sheetView>
  </sheetViews>
  <sheetFormatPr defaultRowHeight="15" x14ac:dyDescent="0.25"/>
  <cols>
    <col min="1" max="1" width="29.42578125" customWidth="1"/>
    <col min="2" max="3" width="9.85546875" bestFit="1" customWidth="1"/>
    <col min="4" max="5" width="10.85546875" bestFit="1" customWidth="1"/>
    <col min="6" max="6" width="9.7109375" bestFit="1" customWidth="1"/>
    <col min="7" max="8" width="10.7109375" bestFit="1" customWidth="1"/>
  </cols>
  <sheetData>
    <row r="1" spans="1:7" ht="18.75" x14ac:dyDescent="0.3">
      <c r="A1" s="13" t="s">
        <v>100</v>
      </c>
    </row>
    <row r="4" spans="1:7" x14ac:dyDescent="0.25"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13</v>
      </c>
    </row>
    <row r="5" spans="1:7" x14ac:dyDescent="0.25">
      <c r="A5" t="s">
        <v>12</v>
      </c>
    </row>
    <row r="6" spans="1:7" x14ac:dyDescent="0.25">
      <c r="A6" t="s">
        <v>22</v>
      </c>
      <c r="B6" s="7" t="s">
        <v>40</v>
      </c>
      <c r="C6" s="3" t="s">
        <v>41</v>
      </c>
      <c r="D6" s="3" t="s">
        <v>42</v>
      </c>
      <c r="E6" s="7" t="s">
        <v>43</v>
      </c>
      <c r="F6" s="3" t="s">
        <v>44</v>
      </c>
      <c r="G6" s="6" t="s">
        <v>45</v>
      </c>
    </row>
    <row r="7" spans="1:7" x14ac:dyDescent="0.25">
      <c r="A7" t="s">
        <v>144</v>
      </c>
      <c r="B7" s="4">
        <v>-1.6165128346768014E-2</v>
      </c>
      <c r="C7" s="4">
        <v>8.442345351917982E-2</v>
      </c>
      <c r="D7" s="4">
        <v>8.7057420852051356E-2</v>
      </c>
      <c r="E7" s="4">
        <v>-1.9583886956022391E-3</v>
      </c>
      <c r="F7" s="4">
        <v>8.0316023216092131E-2</v>
      </c>
      <c r="G7" s="4">
        <v>4.3879536418238725E-2</v>
      </c>
    </row>
    <row r="8" spans="1:7" x14ac:dyDescent="0.25">
      <c r="A8" t="s">
        <v>145</v>
      </c>
      <c r="B8" s="4">
        <v>-6.1561454700733041E-3</v>
      </c>
      <c r="C8" s="4">
        <v>5.1122753261744272E-2</v>
      </c>
      <c r="D8" s="4">
        <v>9.4516041259554262E-2</v>
      </c>
      <c r="E8" s="4">
        <v>-3.9532419217902454E-3</v>
      </c>
      <c r="F8" s="4">
        <v>8.8232489051374943E-2</v>
      </c>
      <c r="G8" s="4">
        <v>4.1914485473302059E-2</v>
      </c>
    </row>
    <row r="9" spans="1:7" x14ac:dyDescent="0.25">
      <c r="A9" t="s">
        <v>146</v>
      </c>
      <c r="B9" s="4">
        <v>1.1431447883009435E-2</v>
      </c>
      <c r="C9" s="4">
        <v>5.2634284377803077E-2</v>
      </c>
      <c r="D9" s="4">
        <v>4.6680781314028141E-2</v>
      </c>
      <c r="E9" s="4">
        <v>5.5331946454413895E-3</v>
      </c>
      <c r="F9" s="4">
        <v>7.8379294248601877E-2</v>
      </c>
      <c r="G9" s="4">
        <v>4.4868506826727661E-2</v>
      </c>
    </row>
    <row r="10" spans="1:7" x14ac:dyDescent="0.25">
      <c r="A10" t="s">
        <v>46</v>
      </c>
      <c r="B10" s="4"/>
      <c r="C10" s="4"/>
      <c r="D10" s="4"/>
      <c r="E10" s="4"/>
      <c r="F10" s="4"/>
      <c r="G10" s="4"/>
    </row>
    <row r="11" spans="1:7" x14ac:dyDescent="0.25">
      <c r="A11" t="s">
        <v>47</v>
      </c>
      <c r="B11" s="2">
        <v>11.968999999999999</v>
      </c>
      <c r="C11" s="2">
        <v>23.614999999999998</v>
      </c>
      <c r="D11" s="2">
        <v>3.117</v>
      </c>
      <c r="E11" s="2">
        <v>17.581</v>
      </c>
      <c r="F11" s="2">
        <v>31.792999999999999</v>
      </c>
      <c r="G11" s="2">
        <v>88.075000000000003</v>
      </c>
    </row>
    <row r="12" spans="1:7" x14ac:dyDescent="0.25">
      <c r="A12" t="s">
        <v>48</v>
      </c>
      <c r="B12" s="4">
        <v>2.2642530272962712E-2</v>
      </c>
      <c r="C12" s="4">
        <v>5.4406174403870522E-2</v>
      </c>
      <c r="D12" s="4">
        <v>6.6362920223977523E-2</v>
      </c>
      <c r="E12" s="4">
        <v>3.4813378824451936E-2</v>
      </c>
      <c r="F12" s="4">
        <v>3.2851576344550451E-2</v>
      </c>
      <c r="G12" s="4">
        <v>3.5479634709818283E-2</v>
      </c>
    </row>
    <row r="13" spans="1:7" x14ac:dyDescent="0.25">
      <c r="A13" t="s">
        <v>49</v>
      </c>
      <c r="B13" s="4">
        <v>2.9202466129441679E-2</v>
      </c>
      <c r="C13" s="4">
        <v>4.3528211349307726E-2</v>
      </c>
      <c r="D13" s="4">
        <v>5.4295861221144652E-2</v>
      </c>
      <c r="E13" s="4">
        <v>2.8697087554269175E-2</v>
      </c>
      <c r="F13" s="4">
        <v>4.6599385990897586E-2</v>
      </c>
      <c r="G13" s="4">
        <v>9.2088404697819759E-2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pane xSplit="1" ySplit="4" topLeftCell="B5" activePane="bottomRight" state="frozen"/>
      <selection pane="topRight" activeCell="C1" sqref="C1"/>
      <selection pane="bottomLeft" activeCell="A6" sqref="A6"/>
      <selection pane="bottomRight" activeCell="B5" sqref="B5"/>
    </sheetView>
  </sheetViews>
  <sheetFormatPr defaultRowHeight="15" x14ac:dyDescent="0.25"/>
  <cols>
    <col min="1" max="1" width="22.28515625" style="3" bestFit="1" customWidth="1"/>
    <col min="2" max="16384" width="9.140625" style="3"/>
  </cols>
  <sheetData>
    <row r="1" spans="1:4" ht="18.75" x14ac:dyDescent="0.3">
      <c r="A1" s="13" t="s">
        <v>138</v>
      </c>
    </row>
    <row r="3" spans="1:4" x14ac:dyDescent="0.25">
      <c r="B3" s="3" t="s">
        <v>119</v>
      </c>
      <c r="C3" s="3" t="s">
        <v>120</v>
      </c>
      <c r="D3" s="3" t="s">
        <v>119</v>
      </c>
    </row>
    <row r="4" spans="1:4" x14ac:dyDescent="0.25">
      <c r="B4" s="3" t="s">
        <v>116</v>
      </c>
      <c r="C4" s="3" t="s">
        <v>118</v>
      </c>
      <c r="D4" s="3" t="s">
        <v>118</v>
      </c>
    </row>
    <row r="5" spans="1:4" x14ac:dyDescent="0.25">
      <c r="A5" s="24" t="s">
        <v>129</v>
      </c>
      <c r="B5" s="3">
        <v>22000</v>
      </c>
      <c r="C5" s="3">
        <v>20000</v>
      </c>
      <c r="D5" s="3">
        <v>15000</v>
      </c>
    </row>
    <row r="6" spans="1:4" x14ac:dyDescent="0.25">
      <c r="A6" s="23" t="s">
        <v>128</v>
      </c>
      <c r="B6" s="3">
        <v>24000</v>
      </c>
      <c r="C6" s="3">
        <v>24000</v>
      </c>
      <c r="D6" s="3">
        <v>36000</v>
      </c>
    </row>
    <row r="7" spans="1:4" x14ac:dyDescent="0.25">
      <c r="A7" s="23" t="s">
        <v>130</v>
      </c>
      <c r="B7" s="3">
        <v>47000</v>
      </c>
      <c r="C7" s="3">
        <v>53000</v>
      </c>
      <c r="D7" s="3">
        <v>45000</v>
      </c>
    </row>
    <row r="8" spans="1:4" x14ac:dyDescent="0.25">
      <c r="A8" s="23" t="s">
        <v>123</v>
      </c>
      <c r="B8" s="3">
        <v>40000</v>
      </c>
      <c r="C8" s="3">
        <v>37000</v>
      </c>
      <c r="D8" s="3">
        <v>54000</v>
      </c>
    </row>
    <row r="9" spans="1:4" x14ac:dyDescent="0.25">
      <c r="A9" s="23" t="s">
        <v>131</v>
      </c>
      <c r="B9" s="3">
        <v>53000</v>
      </c>
      <c r="C9" s="3">
        <v>60000</v>
      </c>
      <c r="D9" s="3">
        <v>62000</v>
      </c>
    </row>
    <row r="10" spans="1:4" x14ac:dyDescent="0.25">
      <c r="A10" s="23" t="s">
        <v>122</v>
      </c>
      <c r="B10" s="3">
        <v>91000</v>
      </c>
      <c r="C10" s="3">
        <v>72000</v>
      </c>
      <c r="D10" s="3">
        <v>96000</v>
      </c>
    </row>
    <row r="11" spans="1:4" x14ac:dyDescent="0.25">
      <c r="A11" s="23" t="s">
        <v>66</v>
      </c>
      <c r="B11" s="3">
        <v>130000</v>
      </c>
      <c r="C11" s="3">
        <v>104000</v>
      </c>
      <c r="D11" s="3">
        <v>101000</v>
      </c>
    </row>
    <row r="12" spans="1:4" x14ac:dyDescent="0.25">
      <c r="A12" s="23" t="s">
        <v>127</v>
      </c>
      <c r="B12" s="3">
        <v>83000</v>
      </c>
      <c r="C12" s="3">
        <v>93000</v>
      </c>
      <c r="D12" s="3">
        <v>102000</v>
      </c>
    </row>
    <row r="13" spans="1:4" x14ac:dyDescent="0.25">
      <c r="A13" s="23" t="s">
        <v>73</v>
      </c>
      <c r="B13" s="3">
        <v>161000</v>
      </c>
      <c r="C13" s="3">
        <v>123000</v>
      </c>
      <c r="D13" s="3">
        <v>104000</v>
      </c>
    </row>
    <row r="14" spans="1:4" x14ac:dyDescent="0.25">
      <c r="A14" s="23" t="s">
        <v>125</v>
      </c>
      <c r="B14" s="3">
        <v>109000</v>
      </c>
      <c r="C14" s="3">
        <v>120000</v>
      </c>
      <c r="D14" s="3">
        <v>105000</v>
      </c>
    </row>
    <row r="15" spans="1:4" x14ac:dyDescent="0.25">
      <c r="A15" s="23" t="s">
        <v>124</v>
      </c>
      <c r="B15" s="3">
        <v>156000</v>
      </c>
      <c r="C15" s="3">
        <v>176000</v>
      </c>
      <c r="D15" s="3">
        <v>170000</v>
      </c>
    </row>
    <row r="16" spans="1:4" x14ac:dyDescent="0.25">
      <c r="A16" s="23" t="s">
        <v>71</v>
      </c>
      <c r="B16" s="3">
        <v>252000</v>
      </c>
      <c r="C16" s="3">
        <v>213000</v>
      </c>
      <c r="D16" s="3">
        <v>232000</v>
      </c>
    </row>
    <row r="17" spans="1:4" x14ac:dyDescent="0.25">
      <c r="A17" s="23" t="s">
        <v>126</v>
      </c>
      <c r="B17" s="3">
        <v>301000</v>
      </c>
      <c r="C17" s="3">
        <v>273000</v>
      </c>
      <c r="D17" s="3">
        <v>272000</v>
      </c>
    </row>
    <row r="18" spans="1:4" x14ac:dyDescent="0.25">
      <c r="A18" s="23" t="s">
        <v>121</v>
      </c>
      <c r="B18" s="3">
        <v>348000</v>
      </c>
      <c r="C18" s="3">
        <v>388000</v>
      </c>
      <c r="D18" s="3">
        <v>379000</v>
      </c>
    </row>
    <row r="20" spans="1:4" x14ac:dyDescent="0.25">
      <c r="A20" s="3" t="s">
        <v>139</v>
      </c>
    </row>
  </sheetData>
  <sortState ref="A5:N18">
    <sortCondition ref="D5:D18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C21" sqref="C21"/>
    </sheetView>
  </sheetViews>
  <sheetFormatPr defaultRowHeight="15" x14ac:dyDescent="0.25"/>
  <cols>
    <col min="1" max="1" width="32.140625" style="3" customWidth="1"/>
    <col min="2" max="4" width="13.140625" style="3" customWidth="1"/>
    <col min="5" max="5" width="13.140625" style="8" customWidth="1"/>
    <col min="6" max="9" width="13.140625" style="3" customWidth="1"/>
    <col min="10" max="11" width="13.140625" style="11" customWidth="1"/>
    <col min="12" max="13" width="13.140625" style="3" customWidth="1"/>
    <col min="14" max="14" width="9.85546875" style="8" bestFit="1" customWidth="1"/>
    <col min="15" max="18" width="9.85546875" style="3" bestFit="1" customWidth="1"/>
    <col min="19" max="16384" width="9.140625" style="3"/>
  </cols>
  <sheetData>
    <row r="1" spans="1:10" ht="18.75" x14ac:dyDescent="0.3">
      <c r="A1" s="13" t="s">
        <v>88</v>
      </c>
    </row>
    <row r="2" spans="1:10" x14ac:dyDescent="0.25">
      <c r="A2" s="10" t="s">
        <v>89</v>
      </c>
    </row>
    <row r="4" spans="1:10" x14ac:dyDescent="0.25">
      <c r="B4" s="3" t="s">
        <v>82</v>
      </c>
      <c r="E4" s="8" t="s">
        <v>83</v>
      </c>
    </row>
    <row r="5" spans="1:10" x14ac:dyDescent="0.25">
      <c r="B5" s="3" t="s">
        <v>54</v>
      </c>
      <c r="C5" s="3" t="s">
        <v>85</v>
      </c>
      <c r="D5" s="3" t="s">
        <v>55</v>
      </c>
      <c r="E5" s="8" t="s">
        <v>54</v>
      </c>
      <c r="F5" s="3" t="s">
        <v>85</v>
      </c>
      <c r="G5" s="3" t="s">
        <v>55</v>
      </c>
    </row>
    <row r="6" spans="1:10" x14ac:dyDescent="0.25">
      <c r="A6" s="3" t="s">
        <v>62</v>
      </c>
      <c r="B6" s="1">
        <v>0.72766024216114433</v>
      </c>
      <c r="C6" s="1">
        <v>0.92133280125368833</v>
      </c>
      <c r="D6" s="1">
        <v>0.99550511645292394</v>
      </c>
      <c r="E6" s="9">
        <v>4.1726794871490069</v>
      </c>
      <c r="F6" s="1">
        <v>3.3728800558489436</v>
      </c>
      <c r="G6" s="1">
        <v>3.7970159699340353</v>
      </c>
    </row>
    <row r="7" spans="1:10" x14ac:dyDescent="0.25">
      <c r="A7" s="3" t="s">
        <v>61</v>
      </c>
      <c r="B7" s="1">
        <v>0.61294419255881882</v>
      </c>
      <c r="C7" s="1">
        <v>0.61543501406466428</v>
      </c>
      <c r="D7" s="1">
        <v>0.60615240225518652</v>
      </c>
      <c r="E7" s="9">
        <v>2.0094715497462379</v>
      </c>
      <c r="F7" s="1">
        <v>1.6740940233494535</v>
      </c>
      <c r="G7" s="1">
        <v>1.5783624157201306</v>
      </c>
    </row>
    <row r="8" spans="1:10" x14ac:dyDescent="0.25">
      <c r="A8" s="3" t="s">
        <v>63</v>
      </c>
      <c r="B8" s="1">
        <v>0.38887164081834857</v>
      </c>
      <c r="C8" s="1">
        <v>0.54891142979979279</v>
      </c>
      <c r="D8" s="1">
        <v>0.56076724758730467</v>
      </c>
      <c r="E8" s="9">
        <v>0.89801733297176078</v>
      </c>
      <c r="F8" s="1">
        <v>0.75859179423553691</v>
      </c>
      <c r="G8" s="1">
        <v>0.8281784362018566</v>
      </c>
    </row>
    <row r="9" spans="1:10" x14ac:dyDescent="0.25">
      <c r="A9" s="3" t="s">
        <v>84</v>
      </c>
      <c r="B9" s="1">
        <v>0.46029671453664311</v>
      </c>
      <c r="C9" s="1">
        <v>0.43527502738683749</v>
      </c>
      <c r="D9" s="1">
        <v>0.43476810497961738</v>
      </c>
      <c r="E9" s="9">
        <v>0.21513699975227304</v>
      </c>
      <c r="F9" s="1">
        <v>0.20240859701587413</v>
      </c>
      <c r="G9" s="1">
        <v>0.19991339212925904</v>
      </c>
    </row>
    <row r="10" spans="1:10" x14ac:dyDescent="0.25">
      <c r="A10" s="3" t="s">
        <v>57</v>
      </c>
      <c r="B10" s="1">
        <v>0.33326791133979905</v>
      </c>
      <c r="C10" s="1">
        <v>0.43819156390374675</v>
      </c>
      <c r="D10" s="1">
        <v>0.41236455986719511</v>
      </c>
      <c r="E10" s="9">
        <v>1.257678709436886</v>
      </c>
      <c r="F10" s="1">
        <v>0.95677457341163319</v>
      </c>
      <c r="G10" s="1">
        <v>1.2481693980797055</v>
      </c>
    </row>
    <row r="11" spans="1:10" x14ac:dyDescent="0.25">
      <c r="A11" s="3" t="s">
        <v>59</v>
      </c>
      <c r="B11" s="1">
        <v>0.29781336759261468</v>
      </c>
      <c r="C11" s="1">
        <v>0.35795693864798767</v>
      </c>
      <c r="D11" s="1">
        <v>0.30652676531845274</v>
      </c>
      <c r="E11" s="9">
        <v>0.62388571734122833</v>
      </c>
      <c r="F11" s="1">
        <v>0.55747402201667828</v>
      </c>
      <c r="G11" s="1">
        <v>0.60894984552065867</v>
      </c>
    </row>
    <row r="12" spans="1:10" x14ac:dyDescent="0.25">
      <c r="A12" s="3" t="s">
        <v>58</v>
      </c>
      <c r="B12" s="1">
        <v>0.24678688721330636</v>
      </c>
      <c r="C12" s="1">
        <v>0.26425559778788588</v>
      </c>
      <c r="D12" s="1">
        <v>0.26305660263609232</v>
      </c>
      <c r="E12" s="9">
        <v>0.24592115816366528</v>
      </c>
      <c r="F12" s="1">
        <v>0.21264543098293467</v>
      </c>
      <c r="G12" s="1">
        <v>0.21900450530178719</v>
      </c>
    </row>
    <row r="13" spans="1:10" x14ac:dyDescent="0.25">
      <c r="A13" s="3" t="s">
        <v>56</v>
      </c>
      <c r="B13" s="1">
        <v>0.10849176485483693</v>
      </c>
      <c r="C13" s="1">
        <v>0.10710303133132709</v>
      </c>
      <c r="D13" s="1">
        <v>0.10926721263234304</v>
      </c>
      <c r="E13" s="9">
        <v>8.9159130457607566E-2</v>
      </c>
      <c r="F13" s="1">
        <v>6.9987435947602386E-2</v>
      </c>
      <c r="G13" s="1">
        <v>7.5648542972328703E-2</v>
      </c>
    </row>
    <row r="14" spans="1:10" x14ac:dyDescent="0.25">
      <c r="A14" s="3" t="s">
        <v>60</v>
      </c>
      <c r="B14" s="1">
        <v>7.6578774859256585E-2</v>
      </c>
      <c r="C14" s="1">
        <v>0.11208036477357385</v>
      </c>
      <c r="D14" s="1">
        <v>0.10151091018058178</v>
      </c>
      <c r="E14" s="9">
        <v>0.24247096459342737</v>
      </c>
      <c r="F14" s="1">
        <v>0.21490255422281648</v>
      </c>
      <c r="G14" s="1">
        <v>0.22932657290037539</v>
      </c>
    </row>
    <row r="15" spans="1:10" x14ac:dyDescent="0.25">
      <c r="A15" s="3" t="s">
        <v>64</v>
      </c>
      <c r="B15" s="1">
        <v>7.8110460953704705E-2</v>
      </c>
      <c r="C15" s="1">
        <v>9.2265248626325208E-2</v>
      </c>
      <c r="D15" s="1">
        <v>9.2526546987738448E-2</v>
      </c>
      <c r="E15" s="9">
        <v>0.21949760773792923</v>
      </c>
      <c r="F15" s="1">
        <v>0.17405891286390593</v>
      </c>
      <c r="G15" s="1">
        <v>0.22710304081370947</v>
      </c>
    </row>
    <row r="16" spans="1:10" x14ac:dyDescent="0.25">
      <c r="E16" s="9"/>
      <c r="F16" s="1"/>
      <c r="G16" s="1"/>
      <c r="H16" s="1"/>
      <c r="I16" s="1"/>
      <c r="J16" s="12"/>
    </row>
    <row r="17" spans="1:1" x14ac:dyDescent="0.25">
      <c r="A17" s="3" t="s">
        <v>86</v>
      </c>
    </row>
    <row r="18" spans="1:1" x14ac:dyDescent="0.25">
      <c r="A18" s="3" t="s">
        <v>87</v>
      </c>
    </row>
  </sheetData>
  <sortState ref="A3:AG12">
    <sortCondition descending="1" ref="D3:D1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2" ySplit="5" topLeftCell="C16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9.140625" style="3"/>
    <col min="2" max="2" width="32.140625" style="3" customWidth="1"/>
    <col min="3" max="4" width="14.42578125" style="3" customWidth="1"/>
    <col min="5" max="5" width="14.42578125" style="8" customWidth="1"/>
    <col min="6" max="6" width="14.42578125" style="3" customWidth="1"/>
    <col min="7" max="7" width="14.42578125" style="8" customWidth="1"/>
    <col min="8" max="8" width="14.42578125" style="3" customWidth="1"/>
    <col min="9" max="11" width="9.85546875" style="3" bestFit="1" customWidth="1"/>
    <col min="12" max="12" width="9.85546875" style="10" bestFit="1" customWidth="1"/>
    <col min="13" max="13" width="9.85546875" style="3" bestFit="1" customWidth="1"/>
    <col min="14" max="19" width="9.85546875" style="3" customWidth="1"/>
    <col min="20" max="20" width="9.85546875" style="8" bestFit="1" customWidth="1"/>
    <col min="21" max="22" width="9.85546875" style="3" bestFit="1" customWidth="1"/>
    <col min="23" max="23" width="9.85546875" style="10" bestFit="1" customWidth="1"/>
    <col min="24" max="24" width="9.85546875" style="3" bestFit="1" customWidth="1"/>
    <col min="25" max="16384" width="9.140625" style="3"/>
  </cols>
  <sheetData>
    <row r="1" spans="1:18" ht="18.75" x14ac:dyDescent="0.3">
      <c r="A1" s="13" t="s">
        <v>99</v>
      </c>
      <c r="C1" s="11"/>
      <c r="D1" s="11"/>
      <c r="E1" s="11"/>
      <c r="F1" s="11"/>
      <c r="G1" s="11"/>
    </row>
    <row r="2" spans="1:18" x14ac:dyDescent="0.25">
      <c r="C2" s="11"/>
      <c r="D2" s="11"/>
      <c r="E2" s="11"/>
      <c r="F2" s="11"/>
      <c r="G2" s="11"/>
    </row>
    <row r="4" spans="1:18" x14ac:dyDescent="0.25">
      <c r="C4" s="3" t="s">
        <v>75</v>
      </c>
      <c r="E4" s="8" t="s">
        <v>81</v>
      </c>
      <c r="G4" s="8" t="s">
        <v>80</v>
      </c>
    </row>
    <row r="5" spans="1:18" x14ac:dyDescent="0.25">
      <c r="C5" s="3" t="s">
        <v>76</v>
      </c>
      <c r="D5" s="3" t="s">
        <v>77</v>
      </c>
      <c r="E5" s="8" t="s">
        <v>78</v>
      </c>
      <c r="F5" s="3" t="s">
        <v>79</v>
      </c>
      <c r="G5" s="8" t="s">
        <v>78</v>
      </c>
      <c r="H5" s="3" t="s">
        <v>79</v>
      </c>
      <c r="R5" s="10"/>
    </row>
    <row r="6" spans="1:18" x14ac:dyDescent="0.25">
      <c r="A6" s="3" t="s">
        <v>90</v>
      </c>
      <c r="B6" s="3" t="s">
        <v>72</v>
      </c>
      <c r="C6" s="2">
        <v>11.702</v>
      </c>
      <c r="D6" s="2">
        <v>0.90145869596128436</v>
      </c>
      <c r="E6" s="14">
        <v>-4.3973954637892332E-2</v>
      </c>
      <c r="F6" s="4">
        <v>9.8729502594253393E-2</v>
      </c>
      <c r="G6" s="9">
        <v>-0.17233584259615509</v>
      </c>
      <c r="H6" s="1">
        <v>3.3753850232390858E-2</v>
      </c>
      <c r="N6" s="1"/>
    </row>
    <row r="7" spans="1:18" x14ac:dyDescent="0.25">
      <c r="B7" s="3" t="s">
        <v>71</v>
      </c>
      <c r="C7" s="2">
        <v>5.4059999999999997</v>
      </c>
      <c r="D7" s="2">
        <v>0.41551226619420245</v>
      </c>
      <c r="E7" s="14">
        <v>3.215877655886823E-3</v>
      </c>
      <c r="F7" s="4">
        <v>-2.599462022678245E-2</v>
      </c>
      <c r="G7" s="9">
        <v>-0.13180186327667942</v>
      </c>
      <c r="H7" s="1">
        <v>-8.6338490079056918E-2</v>
      </c>
      <c r="N7" s="1"/>
    </row>
    <row r="8" spans="1:18" x14ac:dyDescent="0.25">
      <c r="B8" s="3" t="s">
        <v>73</v>
      </c>
      <c r="C8" s="2">
        <v>6.8068999999999997</v>
      </c>
      <c r="D8" s="2">
        <v>0.5249082818512435</v>
      </c>
      <c r="E8" s="14">
        <v>0.15085183990116091</v>
      </c>
      <c r="F8" s="4">
        <v>0.11564617886331119</v>
      </c>
      <c r="G8" s="9">
        <v>-1.1535368193376083E-3</v>
      </c>
      <c r="H8" s="1">
        <v>4.9466631408305428E-2</v>
      </c>
      <c r="N8" s="1"/>
    </row>
    <row r="9" spans="1:18" x14ac:dyDescent="0.25">
      <c r="B9" s="3" t="s">
        <v>74</v>
      </c>
      <c r="C9" s="2">
        <v>21.855899999999998</v>
      </c>
      <c r="D9" s="2">
        <v>1.6806353301076784</v>
      </c>
      <c r="E9" s="14">
        <v>-5.5265421684949634E-2</v>
      </c>
      <c r="F9" s="4">
        <v>-6.6908599950393111E-2</v>
      </c>
      <c r="G9" s="9">
        <v>-0.18255331275194153</v>
      </c>
      <c r="H9" s="1">
        <v>-0.12411267085847077</v>
      </c>
      <c r="N9" s="1"/>
    </row>
    <row r="10" spans="1:18" x14ac:dyDescent="0.25">
      <c r="B10" s="3" t="s">
        <v>70</v>
      </c>
      <c r="C10" s="2">
        <v>1.5165999999999999</v>
      </c>
      <c r="D10" s="2">
        <v>0.11692149522187392</v>
      </c>
      <c r="E10" s="14">
        <v>4.2958823975156823E-2</v>
      </c>
      <c r="F10" s="4">
        <v>-1.7523845853899767E-2</v>
      </c>
      <c r="G10" s="9">
        <v>-9.5726378014284075E-2</v>
      </c>
      <c r="H10" s="1">
        <v>-7.5126925557923774E-2</v>
      </c>
      <c r="N10" s="1"/>
    </row>
    <row r="11" spans="1:18" x14ac:dyDescent="0.25">
      <c r="B11" s="3" t="s">
        <v>69</v>
      </c>
      <c r="C11" s="2">
        <v>32.165900000000001</v>
      </c>
      <c r="D11" s="2">
        <v>2.4862054273941161</v>
      </c>
      <c r="E11" s="14">
        <v>1.2575422314434093E-2</v>
      </c>
      <c r="F11" s="4">
        <v>1.6787045568390724E-2</v>
      </c>
      <c r="G11" s="9">
        <v>-0.11950761409378774</v>
      </c>
      <c r="H11" s="1">
        <v>-4.0424840576186893E-2</v>
      </c>
      <c r="N11" s="1"/>
    </row>
    <row r="12" spans="1:18" x14ac:dyDescent="0.25">
      <c r="B12" s="3" t="s">
        <v>65</v>
      </c>
      <c r="C12" s="2">
        <v>26.893199999999997</v>
      </c>
      <c r="D12" s="2">
        <v>2.0740239508695453</v>
      </c>
      <c r="E12" s="14">
        <v>2.3421406261933342E-2</v>
      </c>
      <c r="F12" s="4">
        <v>9.6780974491380123E-2</v>
      </c>
      <c r="G12" s="9">
        <v>-0.1120020842660171</v>
      </c>
      <c r="H12" s="1">
        <v>3.3160595228931777E-2</v>
      </c>
      <c r="N12" s="1"/>
    </row>
    <row r="13" spans="1:18" x14ac:dyDescent="0.25">
      <c r="B13" s="3" t="s">
        <v>67</v>
      </c>
      <c r="C13" s="2">
        <v>2.0028000000000001</v>
      </c>
      <c r="D13" s="2">
        <v>0.15396858101477015</v>
      </c>
      <c r="E13" s="14">
        <v>1.9903102314716703E-2</v>
      </c>
      <c r="F13" s="4">
        <v>4.5311173166222574E-2</v>
      </c>
      <c r="G13" s="9">
        <v>-0.11851168161288284</v>
      </c>
      <c r="H13" s="1">
        <v>-1.9511281020395677E-2</v>
      </c>
      <c r="N13" s="1"/>
    </row>
    <row r="14" spans="1:18" x14ac:dyDescent="0.25">
      <c r="B14" s="3" t="s">
        <v>66</v>
      </c>
      <c r="C14" s="2">
        <v>35.051100000000005</v>
      </c>
      <c r="D14" s="2">
        <v>2.6961342230987677</v>
      </c>
      <c r="E14" s="14">
        <v>0.12230159738867385</v>
      </c>
      <c r="F14" s="4">
        <v>6.4920513731869578E-2</v>
      </c>
      <c r="G14" s="9">
        <v>-2.8170700542716864E-2</v>
      </c>
      <c r="H14" s="1">
        <v>8.5892479199189964E-4</v>
      </c>
      <c r="N14" s="1"/>
    </row>
    <row r="15" spans="1:18" x14ac:dyDescent="0.25">
      <c r="B15" s="3" t="s">
        <v>68</v>
      </c>
      <c r="C15" s="2">
        <v>2.4430999999999998</v>
      </c>
      <c r="D15" s="2">
        <v>0.18778240046341488</v>
      </c>
      <c r="E15" s="14">
        <v>1.9851280920500036E-2</v>
      </c>
      <c r="F15" s="4">
        <v>7.2418649832799886E-2</v>
      </c>
      <c r="G15" s="9">
        <v>-0.11890969451852229</v>
      </c>
      <c r="H15" s="1">
        <v>7.2448062702947791E-3</v>
      </c>
      <c r="N15" s="1"/>
    </row>
    <row r="16" spans="1:18" x14ac:dyDescent="0.25">
      <c r="E16" s="14"/>
      <c r="F16" s="4"/>
      <c r="G16" s="9"/>
      <c r="H16" s="1"/>
      <c r="L16" s="3"/>
      <c r="N16" s="1"/>
    </row>
    <row r="17" spans="1:26" x14ac:dyDescent="0.25">
      <c r="A17" s="3" t="s">
        <v>91</v>
      </c>
      <c r="B17" s="3" t="s">
        <v>72</v>
      </c>
      <c r="C17" s="2">
        <v>8.1016000000000012</v>
      </c>
      <c r="D17" s="2">
        <v>0.62394301273782782</v>
      </c>
      <c r="E17" s="9">
        <v>-9.0767338678160447E-3</v>
      </c>
      <c r="F17" s="1">
        <v>0.16408091515627676</v>
      </c>
      <c r="G17" s="9">
        <v>-0.14129633148510656</v>
      </c>
      <c r="H17" s="1">
        <v>9.4612571912690679E-2</v>
      </c>
      <c r="L17" s="3"/>
      <c r="O17" s="10"/>
      <c r="T17" s="3"/>
      <c r="W17" s="8"/>
      <c r="Z17" s="10"/>
    </row>
    <row r="18" spans="1:26" x14ac:dyDescent="0.25">
      <c r="B18" s="3" t="s">
        <v>92</v>
      </c>
      <c r="C18" s="2">
        <v>16.363199999999999</v>
      </c>
      <c r="D18" s="2">
        <v>1.2598341441338023</v>
      </c>
      <c r="E18" s="9">
        <v>0.11828136905410558</v>
      </c>
      <c r="F18" s="1">
        <v>0.35023058056349443</v>
      </c>
      <c r="G18" s="9">
        <v>-3.1754632917883274E-2</v>
      </c>
      <c r="H18" s="1">
        <v>0.27019428360467823</v>
      </c>
      <c r="L18" s="3"/>
      <c r="O18" s="10"/>
      <c r="T18" s="3"/>
      <c r="W18" s="8"/>
      <c r="Z18" s="10"/>
    </row>
    <row r="19" spans="1:26" x14ac:dyDescent="0.25">
      <c r="B19" s="3" t="s">
        <v>73</v>
      </c>
      <c r="C19" s="2">
        <v>5.6669999999999998</v>
      </c>
      <c r="D19" s="2">
        <v>0.43630554524885379</v>
      </c>
      <c r="E19" s="9">
        <v>1.5510609533424535E-2</v>
      </c>
      <c r="F19" s="1">
        <v>0.15424622984919867</v>
      </c>
      <c r="G19" s="9">
        <v>-0.12060262580105874</v>
      </c>
      <c r="H19" s="1">
        <v>8.4574604614862769E-2</v>
      </c>
      <c r="L19" s="3"/>
      <c r="O19" s="10"/>
      <c r="T19" s="3"/>
      <c r="W19" s="8"/>
      <c r="Z19" s="10"/>
    </row>
    <row r="20" spans="1:26" x14ac:dyDescent="0.25">
      <c r="B20" s="3" t="s">
        <v>93</v>
      </c>
      <c r="C20" s="2">
        <v>43.419199999999996</v>
      </c>
      <c r="D20" s="2">
        <v>3.3463934006015124</v>
      </c>
      <c r="E20" s="9">
        <v>0.10675592562445724</v>
      </c>
      <c r="F20" s="1">
        <v>0.19026444292995115</v>
      </c>
      <c r="G20" s="9">
        <v>-4.0605744362431251E-2</v>
      </c>
      <c r="H20" s="1">
        <v>0.12025386630037849</v>
      </c>
      <c r="L20" s="3"/>
      <c r="O20" s="10"/>
      <c r="T20" s="3"/>
      <c r="W20" s="8"/>
      <c r="Z20" s="10"/>
    </row>
    <row r="21" spans="1:26" x14ac:dyDescent="0.25">
      <c r="B21" s="3" t="s">
        <v>94</v>
      </c>
      <c r="C21" s="2">
        <v>3.4261999999999997</v>
      </c>
      <c r="D21" s="2">
        <v>0.2638232784078724</v>
      </c>
      <c r="E21" s="9">
        <v>3.5957639017524246E-2</v>
      </c>
      <c r="F21" s="1">
        <v>0.15758165561812887</v>
      </c>
      <c r="G21" s="9">
        <v>-0.10287052946324515</v>
      </c>
      <c r="H21" s="1">
        <v>8.8695511714128372E-2</v>
      </c>
      <c r="L21" s="3"/>
      <c r="O21" s="10"/>
      <c r="T21" s="3"/>
      <c r="W21" s="8"/>
      <c r="Z21" s="10"/>
    </row>
    <row r="22" spans="1:26" x14ac:dyDescent="0.25">
      <c r="B22" s="3" t="s">
        <v>95</v>
      </c>
      <c r="C22" s="2">
        <v>14.790400000000002</v>
      </c>
      <c r="D22" s="2">
        <v>1.1414452331272058</v>
      </c>
      <c r="E22" s="9">
        <v>0.12897130576948612</v>
      </c>
      <c r="F22" s="1">
        <v>5.4234571500153539E-3</v>
      </c>
      <c r="G22" s="9">
        <v>-1.9676189445874459E-2</v>
      </c>
      <c r="H22" s="1">
        <v>-5.2497309839220185E-2</v>
      </c>
      <c r="L22" s="3"/>
      <c r="O22" s="10"/>
      <c r="T22" s="3"/>
      <c r="W22" s="8"/>
      <c r="Z22" s="10"/>
    </row>
    <row r="23" spans="1:26" x14ac:dyDescent="0.25">
      <c r="B23" s="3" t="s">
        <v>96</v>
      </c>
      <c r="C23" s="2">
        <v>70.027299999999983</v>
      </c>
      <c r="D23" s="2">
        <v>5.3944584076325137</v>
      </c>
      <c r="E23" s="9">
        <v>3.7194289570950945E-2</v>
      </c>
      <c r="F23" s="1">
        <v>4.9898133304537851E-2</v>
      </c>
      <c r="G23" s="9">
        <v>-0.10184720559295857</v>
      </c>
      <c r="H23" s="1">
        <v>-1.2486854862820418E-2</v>
      </c>
      <c r="L23" s="3"/>
      <c r="O23" s="10"/>
      <c r="T23" s="3"/>
      <c r="W23" s="8"/>
      <c r="Z23" s="10"/>
    </row>
    <row r="24" spans="1:26" x14ac:dyDescent="0.25">
      <c r="B24" s="3" t="s">
        <v>67</v>
      </c>
      <c r="C24" s="2">
        <v>7.6390000000000002</v>
      </c>
      <c r="D24" s="2">
        <v>0.58841925095558734</v>
      </c>
      <c r="E24" s="9">
        <v>8.5067493414911155E-2</v>
      </c>
      <c r="F24" s="1">
        <v>8.9080935255461569E-2</v>
      </c>
      <c r="G24" s="9">
        <v>-6.0223738671529525E-2</v>
      </c>
      <c r="H24" s="1">
        <v>2.4850713217727582E-2</v>
      </c>
      <c r="L24" s="3"/>
      <c r="O24" s="10"/>
      <c r="T24" s="3"/>
      <c r="W24" s="8"/>
      <c r="Z24" s="10"/>
    </row>
    <row r="25" spans="1:26" x14ac:dyDescent="0.25">
      <c r="B25" s="3" t="s">
        <v>66</v>
      </c>
      <c r="C25" s="2">
        <v>51.765800000000006</v>
      </c>
      <c r="D25" s="2">
        <v>3.993424912285346</v>
      </c>
      <c r="E25" s="9">
        <v>7.3281611430772164E-2</v>
      </c>
      <c r="F25" s="1">
        <v>0.13802710149302921</v>
      </c>
      <c r="G25" s="9">
        <v>-6.9950343031697892E-2</v>
      </c>
      <c r="H25" s="1">
        <v>7.1467560102793426E-2</v>
      </c>
      <c r="L25" s="3"/>
      <c r="O25" s="10"/>
      <c r="T25" s="3"/>
      <c r="W25" s="8"/>
      <c r="Z25" s="10"/>
    </row>
    <row r="26" spans="1:26" x14ac:dyDescent="0.25">
      <c r="B26" s="3" t="s">
        <v>97</v>
      </c>
      <c r="C26" s="2">
        <v>5.9965000000000002</v>
      </c>
      <c r="D26" s="2">
        <v>0.46062341307541355</v>
      </c>
      <c r="E26" s="9">
        <v>0.10120087541425726</v>
      </c>
      <c r="F26" s="1">
        <v>0.39528473196366298</v>
      </c>
      <c r="G26" s="9">
        <v>-4.846068115958202E-2</v>
      </c>
      <c r="H26" s="1">
        <v>0.30964337730645042</v>
      </c>
      <c r="L26" s="3"/>
      <c r="O26" s="10"/>
      <c r="T26" s="3"/>
      <c r="W26" s="8"/>
      <c r="Z26" s="10"/>
    </row>
    <row r="27" spans="1:26" x14ac:dyDescent="0.25">
      <c r="L27" s="3"/>
      <c r="O27" s="10"/>
      <c r="T27" s="3"/>
      <c r="W27" s="8"/>
      <c r="Z27" s="10"/>
    </row>
    <row r="28" spans="1:26" x14ac:dyDescent="0.25">
      <c r="A28" s="3" t="s">
        <v>98</v>
      </c>
      <c r="B28" s="3" t="s">
        <v>72</v>
      </c>
      <c r="C28" s="2">
        <v>3.6003999999999987</v>
      </c>
      <c r="D28" s="2">
        <v>0.27751568322345654</v>
      </c>
      <c r="E28" s="15">
        <v>-0.11417128764717055</v>
      </c>
      <c r="F28" s="5">
        <v>-2.4501116596502337E-2</v>
      </c>
      <c r="G28" s="9">
        <v>-0.23454424401684382</v>
      </c>
      <c r="H28" s="1">
        <v>-8.1109986787874067E-2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Z28" s="10"/>
    </row>
    <row r="29" spans="1:26" x14ac:dyDescent="0.25">
      <c r="B29" s="3" t="s">
        <v>92</v>
      </c>
      <c r="C29" s="2">
        <v>-10.9572</v>
      </c>
      <c r="D29" s="2">
        <v>-0.8443218779395999</v>
      </c>
      <c r="E29" s="15">
        <v>0.18535889158067387</v>
      </c>
      <c r="F29" s="5">
        <v>0.66813283746685226</v>
      </c>
      <c r="G29" s="9">
        <v>2.645600617613364E-2</v>
      </c>
      <c r="H29" s="1">
        <v>0.57209893815142987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6" x14ac:dyDescent="0.25">
      <c r="B30" s="3" t="s">
        <v>73</v>
      </c>
      <c r="C30" s="2">
        <v>1.1398999999999999</v>
      </c>
      <c r="D30" s="2">
        <v>8.8602736602389709E-2</v>
      </c>
      <c r="E30" s="15">
        <v>2.4106441094277424</v>
      </c>
      <c r="F30" s="5">
        <v>-4.3394664947134842E-2</v>
      </c>
      <c r="G30" s="9">
        <v>2.0164720913651073</v>
      </c>
      <c r="H30" s="1">
        <v>-9.4819650211667383E-2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6" x14ac:dyDescent="0.25">
      <c r="B31" s="3" t="s">
        <v>93</v>
      </c>
      <c r="C31" s="2">
        <v>-21.563299999999998</v>
      </c>
      <c r="D31" s="2">
        <v>-1.665758070493834</v>
      </c>
      <c r="E31" s="15">
        <v>0.33961677359292608</v>
      </c>
      <c r="F31" s="5">
        <v>0.65166290354258161</v>
      </c>
      <c r="G31" s="9">
        <v>0.16318182516748392</v>
      </c>
      <c r="H31" s="1">
        <v>0.55912355508105782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6" x14ac:dyDescent="0.25">
      <c r="B32" s="3" t="s">
        <v>94</v>
      </c>
      <c r="C32" s="2">
        <v>-1.9095999999999997</v>
      </c>
      <c r="D32" s="2">
        <v>-0.14690178318599847</v>
      </c>
      <c r="E32" s="15">
        <v>3.0463927789208256E-2</v>
      </c>
      <c r="F32" s="5">
        <v>0.34845376779516735</v>
      </c>
      <c r="G32" s="9">
        <v>-0.10847650086731808</v>
      </c>
      <c r="H32" s="1">
        <v>0.26736972005146753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x14ac:dyDescent="0.25">
      <c r="B33" s="3" t="s">
        <v>95</v>
      </c>
      <c r="C33" s="2">
        <v>17.375499999999999</v>
      </c>
      <c r="D33" s="2">
        <v>1.3447601942669103</v>
      </c>
      <c r="E33" s="15">
        <v>-6.9118841903564765E-2</v>
      </c>
      <c r="F33" s="5">
        <v>2.6664330092248889E-2</v>
      </c>
      <c r="G33" s="9">
        <v>-0.1895608741266589</v>
      </c>
      <c r="H33" s="1">
        <v>-2.993358763263243E-2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x14ac:dyDescent="0.25">
      <c r="B34" s="3" t="s">
        <v>96</v>
      </c>
      <c r="C34" s="2">
        <v>-43.134099999999989</v>
      </c>
      <c r="D34" s="2">
        <v>-3.3204344567629684</v>
      </c>
      <c r="E34" s="15">
        <v>4.5970592120926801E-2</v>
      </c>
      <c r="F34" s="5">
        <v>2.2643519900068299E-2</v>
      </c>
      <c r="G34" s="9">
        <v>-9.5385529585260365E-2</v>
      </c>
      <c r="H34" s="1">
        <v>-3.900770548545418E-2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x14ac:dyDescent="0.25">
      <c r="B35" s="3" t="s">
        <v>67</v>
      </c>
      <c r="C35" s="2">
        <v>-5.6362000000000005</v>
      </c>
      <c r="D35" s="2">
        <v>-0.43445066994081716</v>
      </c>
      <c r="E35" s="15">
        <v>0.11027519524660412</v>
      </c>
      <c r="F35" s="5">
        <v>0.1055303499833633</v>
      </c>
      <c r="G35" s="9">
        <v>-3.7672165080618547E-2</v>
      </c>
      <c r="H35" s="1">
        <v>4.1551652932049432E-2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x14ac:dyDescent="0.25">
      <c r="B36" s="3" t="s">
        <v>66</v>
      </c>
      <c r="C36" s="2">
        <v>-16.714700000000001</v>
      </c>
      <c r="D36" s="2">
        <v>-1.2972906891865783</v>
      </c>
      <c r="E36" s="15">
        <v>-1.6775755695808914E-2</v>
      </c>
      <c r="F36" s="5">
        <v>0.32940907339941461</v>
      </c>
      <c r="G36" s="9">
        <v>-0.14623178941170878</v>
      </c>
      <c r="H36" s="1">
        <v>0.25555536925031563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x14ac:dyDescent="0.25">
      <c r="B37" s="3" t="s">
        <v>97</v>
      </c>
      <c r="C37" s="2">
        <v>-3.5534000000000003</v>
      </c>
      <c r="D37" s="2">
        <v>-0.27284101261199867</v>
      </c>
      <c r="E37" s="15">
        <v>0.16509750718569638</v>
      </c>
      <c r="F37" s="5">
        <v>0.75948554896440923</v>
      </c>
      <c r="G37" s="9">
        <v>6.9519096482844045E-3</v>
      </c>
      <c r="H37" s="1">
        <v>0.65073127597301106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GDP and employment</vt:lpstr>
      <vt:lpstr>contribution to GDP</vt:lpstr>
      <vt:lpstr>sales by mfg ind</vt:lpstr>
      <vt:lpstr>employment by sector</vt:lpstr>
      <vt:lpstr>Merchandise exports and imports</vt:lpstr>
      <vt:lpstr>profits and capex</vt:lpstr>
      <vt:lpstr>employment by manufacturing ind</vt:lpstr>
      <vt:lpstr>trade intensity of mfg</vt:lpstr>
      <vt:lpstr>trade by mfg subsector</vt:lpstr>
      <vt:lpstr>FX rate fm SARB</vt:lpstr>
      <vt:lpstr>metals prices</vt:lpstr>
      <vt:lpstr>electricity generated and produ</vt:lpstr>
      <vt:lpstr>dti transfers to business</vt:lpstr>
      <vt:lpstr>Chart transfers to bus</vt:lpstr>
      <vt:lpstr>'employment by sector'!Print_Area</vt:lpstr>
      <vt:lpstr>'employment by sector'!Summary_Tables_6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 Makgetla</dc:creator>
  <cp:lastModifiedBy>Janet</cp:lastModifiedBy>
  <dcterms:created xsi:type="dcterms:W3CDTF">2015-11-21T07:39:26Z</dcterms:created>
  <dcterms:modified xsi:type="dcterms:W3CDTF">2015-11-25T05:52:41Z</dcterms:modified>
</cp:coreProperties>
</file>