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9.xml" ContentType="application/vnd.openxmlformats-officedocument.themeOverride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10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1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2.xml" ContentType="application/vnd.openxmlformats-officedocument.themeOverride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4.xml" ContentType="application/vnd.openxmlformats-officedocument.themeOverrid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21.xml" ContentType="application/vnd.openxmlformats-officedocument.themeOverrid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22.xml" ContentType="application/vnd.openxmlformats-officedocument.themeOverrid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documents\real economy bulletin\REB Q1 2024\"/>
    </mc:Choice>
  </mc:AlternateContent>
  <xr:revisionPtr revIDLastSave="0" documentId="13_ncr:1_{954536C0-BD78-4223-BFA2-020C47BEDC00}" xr6:coauthVersionLast="47" xr6:coauthVersionMax="47" xr10:uidLastSave="{00000000-0000-0000-0000-000000000000}"/>
  <bookViews>
    <workbookView xWindow="-110" yWindow="-110" windowWidth="19420" windowHeight="11620" firstSheet="4" activeTab="4" xr2:uid="{C25F14E9-1380-46CA-B1FE-AE0CCB8F35F4}"/>
  </bookViews>
  <sheets>
    <sheet name="1. Quarterly change in GDP" sheetId="57" r:id="rId1"/>
    <sheet name="2. GVA by sector" sheetId="46" r:id="rId2"/>
    <sheet name="3. Mining output &amp; revenues" sheetId="50" r:id="rId3"/>
    <sheet name="4. Mining unit export prices" sheetId="37" r:id="rId4"/>
    <sheet name="5. Available electricity" sheetId="54" r:id="rId5"/>
    <sheet name="6. Freight transport" sheetId="59" r:id="rId6"/>
    <sheet name="7. Mfg prodn and sales" sheetId="58" r:id="rId7"/>
    <sheet name="8. Mfg industry sales" sheetId="60" r:id="rId8"/>
    <sheet name="9. Empl trends and ratio" sheetId="14" r:id="rId9"/>
    <sheet name="10. Empl by prodn sector" sheetId="5" r:id="rId10"/>
    <sheet name="11. Empl by mfg industry" sheetId="6" r:id="rId11"/>
    <sheet name="12. Employment in mfg and other" sheetId="9" r:id="rId12"/>
    <sheet name="13. Employment by occupation" sheetId="8" r:id="rId13"/>
    <sheet name="14. Mining employment" sheetId="7" r:id="rId14"/>
    <sheet name="15. Exports, imports, BOT" sheetId="31" r:id="rId15"/>
    <sheet name="16_17 Imports exports by sector" sheetId="32" r:id="rId16"/>
    <sheet name="Table 1. Trade by mfg subsector" sheetId="33" r:id="rId17"/>
    <sheet name="18. Investment rate" sheetId="51" r:id="rId18"/>
    <sheet name="19. International inv rates" sheetId="56" r:id="rId19"/>
    <sheet name="20. Return on assets by ind" sheetId="34" r:id="rId20"/>
    <sheet name="21. Mining &amp; mfg profits" sheetId="35" r:id="rId21"/>
  </sheets>
  <externalReferences>
    <externalReference r:id="rId22"/>
    <externalReference r:id="rId23"/>
    <externalReference r:id="rId24"/>
  </externalReferences>
  <definedNames>
    <definedName name="_" localSheetId="0" hidden="1">#REF!</definedName>
    <definedName name="_" localSheetId="13" hidden="1">#REF!</definedName>
    <definedName name="_" localSheetId="17" hidden="1">#REF!</definedName>
    <definedName name="_" localSheetId="6" hidden="1">#REF!</definedName>
    <definedName name="_" localSheetId="7" hidden="1">#REF!</definedName>
    <definedName name="_" localSheetId="8" hidden="1">#REF!</definedName>
    <definedName name="_" hidden="1">#REF!</definedName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"'296899469 426988102 362274166 589584065 285770244'"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2.BDY.Cross_tabular_summary_report_Table_1" localSheetId="0" hidden="1">#REF!</definedName>
    <definedName name="_AMO_SingleObject_104386094_ROM_F0.SEC2.Tabulate_1.SEC2.BDY.Cross_tabular_summary_report_Table_1" localSheetId="9" hidden="1">#REF!</definedName>
    <definedName name="_AMO_SingleObject_104386094_ROM_F0.SEC2.Tabulate_1.SEC2.BDY.Cross_tabular_summary_report_Table_1" localSheetId="10" hidden="1">#REF!</definedName>
    <definedName name="_AMO_SingleObject_104386094_ROM_F0.SEC2.Tabulate_1.SEC2.BDY.Cross_tabular_summary_report_Table_1" localSheetId="11" hidden="1">#REF!</definedName>
    <definedName name="_AMO_SingleObject_104386094_ROM_F0.SEC2.Tabulate_1.SEC2.BDY.Cross_tabular_summary_report_Table_1" localSheetId="12" hidden="1">#REF!</definedName>
    <definedName name="_AMO_SingleObject_104386094_ROM_F0.SEC2.Tabulate_1.SEC2.BDY.Cross_tabular_summary_report_Table_1" localSheetId="13" hidden="1">#REF!</definedName>
    <definedName name="_AMO_SingleObject_104386094_ROM_F0.SEC2.Tabulate_1.SEC2.BDY.Cross_tabular_summary_report_Table_1" localSheetId="17" hidden="1">#REF!</definedName>
    <definedName name="_AMO_SingleObject_104386094_ROM_F0.SEC2.Tabulate_1.SEC2.BDY.Cross_tabular_summary_report_Table_1" localSheetId="6" hidden="1">#REF!</definedName>
    <definedName name="_AMO_SingleObject_104386094_ROM_F0.SEC2.Tabulate_1.SEC2.BDY.Cross_tabular_summary_report_Table_1" localSheetId="7" hidden="1">#REF!</definedName>
    <definedName name="_AMO_SingleObject_104386094_ROM_F0.SEC2.Tabulate_1.SEC2.BDY.Cross_tabular_summary_report_Table_1" localSheetId="8" hidden="1">#REF!</definedName>
    <definedName name="_AMO_SingleObject_104386094_ROM_F0.SEC2.Tabulate_1.SEC2.BDY.Cross_tabular_summary_report_Table_1" hidden="1">#REF!</definedName>
    <definedName name="_AMO_SingleObject_205779628_ROM_F0.SEC2.Tabulate_1.SEC2.BDY.Cross_tabular_summary_report_Table_1" localSheetId="0" hidden="1">#REF!</definedName>
    <definedName name="_AMO_SingleObject_205779628_ROM_F0.SEC2.Tabulate_1.SEC2.BDY.Cross_tabular_summary_report_Table_1" localSheetId="9" hidden="1">#REF!</definedName>
    <definedName name="_AMO_SingleObject_205779628_ROM_F0.SEC2.Tabulate_1.SEC2.BDY.Cross_tabular_summary_report_Table_1" localSheetId="10" hidden="1">#REF!</definedName>
    <definedName name="_AMO_SingleObject_205779628_ROM_F0.SEC2.Tabulate_1.SEC2.BDY.Cross_tabular_summary_report_Table_1" localSheetId="11" hidden="1">#REF!</definedName>
    <definedName name="_AMO_SingleObject_205779628_ROM_F0.SEC2.Tabulate_1.SEC2.BDY.Cross_tabular_summary_report_Table_1" localSheetId="12" hidden="1">#REF!</definedName>
    <definedName name="_AMO_SingleObject_205779628_ROM_F0.SEC2.Tabulate_1.SEC2.BDY.Cross_tabular_summary_report_Table_1" localSheetId="13" hidden="1">#REF!</definedName>
    <definedName name="_AMO_SingleObject_205779628_ROM_F0.SEC2.Tabulate_1.SEC2.BDY.Cross_tabular_summary_report_Table_1" localSheetId="17" hidden="1">#REF!</definedName>
    <definedName name="_AMO_SingleObject_205779628_ROM_F0.SEC2.Tabulate_1.SEC2.BDY.Cross_tabular_summary_report_Table_1" localSheetId="6" hidden="1">#REF!</definedName>
    <definedName name="_AMO_SingleObject_205779628_ROM_F0.SEC2.Tabulate_1.SEC2.BDY.Cross_tabular_summary_report_Table_1" localSheetId="7" hidden="1">#REF!</definedName>
    <definedName name="_AMO_SingleObject_205779628_ROM_F0.SEC2.Tabulate_1.SEC2.BDY.Cross_tabular_summary_report_Table_1" localSheetId="8" hidden="1">#REF!</definedName>
    <definedName name="_AMO_SingleObject_205779628_ROM_F0.SEC2.Tabulate_1.SEC2.BDY.Cross_tabular_summary_report_Table_1" hidden="1">#REF!</definedName>
    <definedName name="_AMO_SingleObject_30194841_ROM_F0.SEC2.Tabulate_1.SEC1.FTR.TXT1" localSheetId="0" hidden="1">#REF!</definedName>
    <definedName name="_AMO_SingleObject_30194841_ROM_F0.SEC2.Tabulate_1.SEC1.FTR.TXT1" localSheetId="9" hidden="1">#REF!</definedName>
    <definedName name="_AMO_SingleObject_30194841_ROM_F0.SEC2.Tabulate_1.SEC1.FTR.TXT1" localSheetId="10" hidden="1">#REF!</definedName>
    <definedName name="_AMO_SingleObject_30194841_ROM_F0.SEC2.Tabulate_1.SEC1.FTR.TXT1" localSheetId="11" hidden="1">#REF!</definedName>
    <definedName name="_AMO_SingleObject_30194841_ROM_F0.SEC2.Tabulate_1.SEC1.FTR.TXT1" localSheetId="12" hidden="1">#REF!</definedName>
    <definedName name="_AMO_SingleObject_30194841_ROM_F0.SEC2.Tabulate_1.SEC1.FTR.TXT1" localSheetId="13" hidden="1">#REF!</definedName>
    <definedName name="_AMO_SingleObject_30194841_ROM_F0.SEC2.Tabulate_1.SEC1.FTR.TXT1" localSheetId="17" hidden="1">#REF!</definedName>
    <definedName name="_AMO_SingleObject_30194841_ROM_F0.SEC2.Tabulate_1.SEC1.FTR.TXT1" localSheetId="6" hidden="1">#REF!</definedName>
    <definedName name="_AMO_SingleObject_30194841_ROM_F0.SEC2.Tabulate_1.SEC1.FTR.TXT1" localSheetId="7" hidden="1">#REF!</definedName>
    <definedName name="_AMO_SingleObject_30194841_ROM_F0.SEC2.Tabulate_1.SEC1.FTR.TXT1" localSheetId="8" hidden="1">#REF!</definedName>
    <definedName name="_AMO_SingleObject_30194841_ROM_F0.SEC2.Tabulate_1.SEC1.FTR.TXT1" hidden="1">#REF!</definedName>
    <definedName name="_AMO_SingleObject_362274166__A1" localSheetId="0">#REF!</definedName>
    <definedName name="_AMO_SingleObject_362274166__A1" localSheetId="13">#REF!</definedName>
    <definedName name="_AMO_SingleObject_362274166__A1" localSheetId="17">#REF!</definedName>
    <definedName name="_AMO_SingleObject_362274166__A1" localSheetId="1">#REF!</definedName>
    <definedName name="_AMO_SingleObject_362274166__A1" localSheetId="7">#REF!</definedName>
    <definedName name="_AMO_SingleObject_362274166__A1" localSheetId="8">#REF!</definedName>
    <definedName name="_AMO_SingleObject_362274166__A1">#REF!</definedName>
    <definedName name="_AMO_SingleObject_37461558_ROM_F0.SEC2.Tabulate_1.SEC1.HDR.TXT1" localSheetId="0" hidden="1">#REF!</definedName>
    <definedName name="_AMO_SingleObject_37461558_ROM_F0.SEC2.Tabulate_1.SEC1.HDR.TXT1" localSheetId="9" hidden="1">#REF!</definedName>
    <definedName name="_AMO_SingleObject_37461558_ROM_F0.SEC2.Tabulate_1.SEC1.HDR.TXT1" localSheetId="10" hidden="1">#REF!</definedName>
    <definedName name="_AMO_SingleObject_37461558_ROM_F0.SEC2.Tabulate_1.SEC1.HDR.TXT1" localSheetId="11" hidden="1">#REF!</definedName>
    <definedName name="_AMO_SingleObject_37461558_ROM_F0.SEC2.Tabulate_1.SEC1.HDR.TXT1" localSheetId="12" hidden="1">#REF!</definedName>
    <definedName name="_AMO_SingleObject_37461558_ROM_F0.SEC2.Tabulate_1.SEC1.HDR.TXT1" localSheetId="13" hidden="1">#REF!</definedName>
    <definedName name="_AMO_SingleObject_37461558_ROM_F0.SEC2.Tabulate_1.SEC1.HDR.TXT1" localSheetId="17" hidden="1">#REF!</definedName>
    <definedName name="_AMO_SingleObject_37461558_ROM_F0.SEC2.Tabulate_1.SEC1.HDR.TXT1" localSheetId="6" hidden="1">#REF!</definedName>
    <definedName name="_AMO_SingleObject_37461558_ROM_F0.SEC2.Tabulate_1.SEC1.HDR.TXT1" localSheetId="7" hidden="1">#REF!</definedName>
    <definedName name="_AMO_SingleObject_37461558_ROM_F0.SEC2.Tabulate_1.SEC1.HDR.TXT1" localSheetId="8" hidden="1">#REF!</definedName>
    <definedName name="_AMO_SingleObject_37461558_ROM_F0.SEC2.Tabulate_1.SEC1.HDR.TXT1" hidden="1">#REF!</definedName>
    <definedName name="_AMO_SingleObject_732119577_ROM_F0.SEC2.Tabulate_1.SEC2.BDY.Cross_tabular_summary_report_Table_1" localSheetId="0" hidden="1">#REF!</definedName>
    <definedName name="_AMO_SingleObject_732119577_ROM_F0.SEC2.Tabulate_1.SEC2.BDY.Cross_tabular_summary_report_Table_1" localSheetId="9" hidden="1">#REF!</definedName>
    <definedName name="_AMO_SingleObject_732119577_ROM_F0.SEC2.Tabulate_1.SEC2.BDY.Cross_tabular_summary_report_Table_1" localSheetId="10" hidden="1">#REF!</definedName>
    <definedName name="_AMO_SingleObject_732119577_ROM_F0.SEC2.Tabulate_1.SEC2.BDY.Cross_tabular_summary_report_Table_1" localSheetId="11" hidden="1">#REF!</definedName>
    <definedName name="_AMO_SingleObject_732119577_ROM_F0.SEC2.Tabulate_1.SEC2.BDY.Cross_tabular_summary_report_Table_1" localSheetId="12" hidden="1">#REF!</definedName>
    <definedName name="_AMO_SingleObject_732119577_ROM_F0.SEC2.Tabulate_1.SEC2.BDY.Cross_tabular_summary_report_Table_1" localSheetId="13" hidden="1">#REF!</definedName>
    <definedName name="_AMO_SingleObject_732119577_ROM_F0.SEC2.Tabulate_1.SEC2.BDY.Cross_tabular_summary_report_Table_1" localSheetId="17" hidden="1">#REF!</definedName>
    <definedName name="_AMO_SingleObject_732119577_ROM_F0.SEC2.Tabulate_1.SEC2.BDY.Cross_tabular_summary_report_Table_1" localSheetId="6" hidden="1">#REF!</definedName>
    <definedName name="_AMO_SingleObject_732119577_ROM_F0.SEC2.Tabulate_1.SEC2.BDY.Cross_tabular_summary_report_Table_1" localSheetId="7" hidden="1">#REF!</definedName>
    <definedName name="_AMO_SingleObject_732119577_ROM_F0.SEC2.Tabulate_1.SEC2.BDY.Cross_tabular_summary_report_Table_1" localSheetId="8" hidden="1">#REF!</definedName>
    <definedName name="_AMO_SingleObject_732119577_ROM_F0.SEC2.Tabulate_1.SEC2.BDY.Cross_tabular_summary_report_Table_1" hidden="1">#REF!</definedName>
    <definedName name="_AMO_SingleObject_921006515_ROM_F0.SEC2.Tabulate_1.SEC1.FTR.TXT1" localSheetId="0" hidden="1">#REF!</definedName>
    <definedName name="_AMO_SingleObject_921006515_ROM_F0.SEC2.Tabulate_1.SEC1.FTR.TXT1" localSheetId="9" hidden="1">#REF!</definedName>
    <definedName name="_AMO_SingleObject_921006515_ROM_F0.SEC2.Tabulate_1.SEC1.FTR.TXT1" localSheetId="10" hidden="1">#REF!</definedName>
    <definedName name="_AMO_SingleObject_921006515_ROM_F0.SEC2.Tabulate_1.SEC1.FTR.TXT1" localSheetId="11" hidden="1">#REF!</definedName>
    <definedName name="_AMO_SingleObject_921006515_ROM_F0.SEC2.Tabulate_1.SEC1.FTR.TXT1" localSheetId="12" hidden="1">#REF!</definedName>
    <definedName name="_AMO_SingleObject_921006515_ROM_F0.SEC2.Tabulate_1.SEC1.FTR.TXT1" localSheetId="13" hidden="1">#REF!</definedName>
    <definedName name="_AMO_SingleObject_921006515_ROM_F0.SEC2.Tabulate_1.SEC1.FTR.TXT1" localSheetId="17" hidden="1">#REF!</definedName>
    <definedName name="_AMO_SingleObject_921006515_ROM_F0.SEC2.Tabulate_1.SEC1.FTR.TXT1" localSheetId="6" hidden="1">#REF!</definedName>
    <definedName name="_AMO_SingleObject_921006515_ROM_F0.SEC2.Tabulate_1.SEC1.FTR.TXT1" localSheetId="7" hidden="1">#REF!</definedName>
    <definedName name="_AMO_SingleObject_921006515_ROM_F0.SEC2.Tabulate_1.SEC1.FTR.TXT1" localSheetId="8" hidden="1">#REF!</definedName>
    <definedName name="_AMO_SingleObject_921006515_ROM_F0.SEC2.Tabulate_1.SEC1.FTR.TXT1" hidden="1">#REF!</definedName>
    <definedName name="_AMO_SingleObject_921006515_ROM_F0.SEC2.Tabulate_1.SEC1.FTR.TXT2" localSheetId="0" hidden="1">#REF!</definedName>
    <definedName name="_AMO_SingleObject_921006515_ROM_F0.SEC2.Tabulate_1.SEC1.FTR.TXT2" localSheetId="13" hidden="1">#REF!</definedName>
    <definedName name="_AMO_SingleObject_921006515_ROM_F0.SEC2.Tabulate_1.SEC1.FTR.TXT2" localSheetId="17" hidden="1">#REF!</definedName>
    <definedName name="_AMO_SingleObject_921006515_ROM_F0.SEC2.Tabulate_1.SEC1.FTR.TXT2" localSheetId="7" hidden="1">#REF!</definedName>
    <definedName name="_AMO_SingleObject_921006515_ROM_F0.SEC2.Tabulate_1.SEC1.FTR.TXT2" localSheetId="8" hidden="1">#REF!</definedName>
    <definedName name="_AMO_SingleObject_921006515_ROM_F0.SEC2.Tabulate_1.SEC1.FTR.TXT2" hidden="1">#REF!</definedName>
    <definedName name="_AMO_SingleObject_921006515_ROM_F0.SEC2.Tabulate_1.SEC1.HDR.TXT1" localSheetId="0" hidden="1">#REF!</definedName>
    <definedName name="_AMO_SingleObject_921006515_ROM_F0.SEC2.Tabulate_1.SEC1.HDR.TXT1" localSheetId="9" hidden="1">#REF!</definedName>
    <definedName name="_AMO_SingleObject_921006515_ROM_F0.SEC2.Tabulate_1.SEC1.HDR.TXT1" localSheetId="10" hidden="1">#REF!</definedName>
    <definedName name="_AMO_SingleObject_921006515_ROM_F0.SEC2.Tabulate_1.SEC1.HDR.TXT1" localSheetId="11" hidden="1">#REF!</definedName>
    <definedName name="_AMO_SingleObject_921006515_ROM_F0.SEC2.Tabulate_1.SEC1.HDR.TXT1" localSheetId="12" hidden="1">#REF!</definedName>
    <definedName name="_AMO_SingleObject_921006515_ROM_F0.SEC2.Tabulate_1.SEC1.HDR.TXT1" localSheetId="13" hidden="1">#REF!</definedName>
    <definedName name="_AMO_SingleObject_921006515_ROM_F0.SEC2.Tabulate_1.SEC1.HDR.TXT1" localSheetId="17" hidden="1">#REF!</definedName>
    <definedName name="_AMO_SingleObject_921006515_ROM_F0.SEC2.Tabulate_1.SEC1.HDR.TXT1" localSheetId="6" hidden="1">#REF!</definedName>
    <definedName name="_AMO_SingleObject_921006515_ROM_F0.SEC2.Tabulate_1.SEC1.HDR.TXT1" localSheetId="7" hidden="1">#REF!</definedName>
    <definedName name="_AMO_SingleObject_921006515_ROM_F0.SEC2.Tabulate_1.SEC1.HDR.TXT1" localSheetId="8" hidden="1">#REF!</definedName>
    <definedName name="_AMO_SingleObject_921006515_ROM_F0.SEC2.Tabulate_1.SEC1.HDR.TXT1" hidden="1">#REF!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localSheetId="13" hidden="1">"'cadcb751-a4ec-47a5-837e-d7004bbc23e1'"</definedName>
    <definedName name="_AMO_UniqueIdentifier" localSheetId="19" hidden="1">"'cadcb751-a4ec-47a5-837e-d7004bbc23e1'"</definedName>
    <definedName name="_AMO_UniqueIdentifier" localSheetId="20" hidden="1">"'cadcb751-a4ec-47a5-837e-d7004bbc23e1'"</definedName>
    <definedName name="_AMO_UniqueIdentifier" localSheetId="8" hidden="1">"'cadcb751-a4ec-47a5-837e-d7004bbc23e1'"</definedName>
    <definedName name="_AMO_UniqueIdentifier" hidden="1">"'1d42739f-d7fd-4229-a551-64b856bb941d'"</definedName>
    <definedName name="_AMO_UniqueIdentifier_1" hidden="1">"'49c96197-7400-4aea-945c-e5f384f663c1'"</definedName>
    <definedName name="_AMO_XmlVersion" hidden="1">"'1'"</definedName>
    <definedName name="_xlnm._FilterDatabase" localSheetId="15" hidden="1">'16_17 Imports exports by sector'!$B$4:$C$44</definedName>
    <definedName name="_nishal" localSheetId="0" hidden="1">#REF!</definedName>
    <definedName name="_nishal" localSheetId="13" hidden="1">#REF!</definedName>
    <definedName name="_nishal" localSheetId="17" hidden="1">#REF!</definedName>
    <definedName name="_nishal" localSheetId="6" hidden="1">#REF!</definedName>
    <definedName name="_nishal" localSheetId="7" hidden="1">#REF!</definedName>
    <definedName name="_nishal" localSheetId="8" hidden="1">#REF!</definedName>
    <definedName name="_nishal" hidden="1">#REF!</definedName>
    <definedName name="Asanda" localSheetId="0">#REF!</definedName>
    <definedName name="Asanda" localSheetId="9">#REF!</definedName>
    <definedName name="Asanda" localSheetId="10">#REF!</definedName>
    <definedName name="Asanda" localSheetId="11">#REF!</definedName>
    <definedName name="Asanda" localSheetId="12">#REF!</definedName>
    <definedName name="Asanda" localSheetId="13">#REF!</definedName>
    <definedName name="Asanda" localSheetId="17">#REF!</definedName>
    <definedName name="Asanda" localSheetId="6">#REF!</definedName>
    <definedName name="Asanda" localSheetId="7">#REF!</definedName>
    <definedName name="Asanda" localSheetId="8">#REF!</definedName>
    <definedName name="Asanda">#REF!</definedName>
    <definedName name="B1_av78" localSheetId="0">#REF!</definedName>
    <definedName name="B1_av78" localSheetId="9">#REF!</definedName>
    <definedName name="B1_av78" localSheetId="10">#REF!</definedName>
    <definedName name="B1_av78" localSheetId="11">#REF!</definedName>
    <definedName name="B1_av78" localSheetId="12">#REF!</definedName>
    <definedName name="B1_av78" localSheetId="13">#REF!</definedName>
    <definedName name="B1_av78" localSheetId="17">#REF!</definedName>
    <definedName name="B1_av78" localSheetId="7">#REF!</definedName>
    <definedName name="B1_av78" localSheetId="8">#REF!</definedName>
    <definedName name="B1_av78">#REF!</definedName>
    <definedName name="Budget_adjusted_96_97" localSheetId="0">#REF!</definedName>
    <definedName name="Budget_adjusted_96_97" localSheetId="9">#REF!</definedName>
    <definedName name="Budget_adjusted_96_97" localSheetId="10">#REF!</definedName>
    <definedName name="Budget_adjusted_96_97" localSheetId="11">#REF!</definedName>
    <definedName name="Budget_adjusted_96_97" localSheetId="12">#REF!</definedName>
    <definedName name="Budget_adjusted_96_97" localSheetId="13">#REF!</definedName>
    <definedName name="Budget_adjusted_96_97" localSheetId="17">#REF!</definedName>
    <definedName name="Budget_adjusted_96_97" localSheetId="7">#REF!</definedName>
    <definedName name="Budget_adjusted_96_97" localSheetId="8">#REF!</definedName>
    <definedName name="Budget_adjusted_96_97">#REF!</definedName>
    <definedName name="Budget_main_96_97" localSheetId="0">#REF!</definedName>
    <definedName name="Budget_main_96_97" localSheetId="9">#REF!</definedName>
    <definedName name="Budget_main_96_97" localSheetId="10">#REF!</definedName>
    <definedName name="Budget_main_96_97" localSheetId="11">#REF!</definedName>
    <definedName name="Budget_main_96_97" localSheetId="12">#REF!</definedName>
    <definedName name="Budget_main_96_97" localSheetId="13">#REF!</definedName>
    <definedName name="Budget_main_96_97" localSheetId="17">#REF!</definedName>
    <definedName name="Budget_main_96_97" localSheetId="7">#REF!</definedName>
    <definedName name="Budget_main_96_97" localSheetId="8">#REF!</definedName>
    <definedName name="Budget_main_96_97">#REF!</definedName>
    <definedName name="Budget_main_97_98" localSheetId="0">#REF!</definedName>
    <definedName name="Budget_main_97_98" localSheetId="9">#REF!</definedName>
    <definedName name="Budget_main_97_98" localSheetId="10">#REF!</definedName>
    <definedName name="Budget_main_97_98" localSheetId="11">#REF!</definedName>
    <definedName name="Budget_main_97_98" localSheetId="12">#REF!</definedName>
    <definedName name="Budget_main_97_98" localSheetId="13">#REF!</definedName>
    <definedName name="Budget_main_97_98" localSheetId="17">#REF!</definedName>
    <definedName name="Budget_main_97_98" localSheetId="7">#REF!</definedName>
    <definedName name="Budget_main_97_98" localSheetId="8">#REF!</definedName>
    <definedName name="Budget_main_97_98">#REF!</definedName>
    <definedName name="DEC08_SML" localSheetId="0">#REF!</definedName>
    <definedName name="DEC08_SML" localSheetId="13">#REF!</definedName>
    <definedName name="DEC08_SML" localSheetId="17">#REF!</definedName>
    <definedName name="DEC08_SML" localSheetId="19">#REF!</definedName>
    <definedName name="DEC08_SML" localSheetId="20">#REF!</definedName>
    <definedName name="DEC08_SML" localSheetId="7">#REF!</definedName>
    <definedName name="DEC08_SML" localSheetId="8">#REF!</definedName>
    <definedName name="DEC08_SML">#REF!</definedName>
    <definedName name="DHDHDH" localSheetId="0">#REF!</definedName>
    <definedName name="DHDHDH" localSheetId="9">#REF!</definedName>
    <definedName name="DHDHDH" localSheetId="10">#REF!</definedName>
    <definedName name="DHDHDH" localSheetId="11">#REF!</definedName>
    <definedName name="DHDHDH" localSheetId="12">#REF!</definedName>
    <definedName name="DHDHDH" localSheetId="13">#REF!</definedName>
    <definedName name="DHDHDH" localSheetId="17">#REF!</definedName>
    <definedName name="DHDHDH" localSheetId="7">#REF!</definedName>
    <definedName name="DHDHDH" localSheetId="8">#REF!</definedName>
    <definedName name="DHDHDH">#REF!</definedName>
    <definedName name="Emp" localSheetId="0" hidden="1">#REF!</definedName>
    <definedName name="Emp" localSheetId="13" hidden="1">#REF!</definedName>
    <definedName name="Emp" localSheetId="17" hidden="1">#REF!</definedName>
    <definedName name="Emp" localSheetId="7" hidden="1">#REF!</definedName>
    <definedName name="Emp" localSheetId="8" hidden="1">#REF!</definedName>
    <definedName name="Emp" hidden="1">#REF!</definedName>
    <definedName name="End_column" localSheetId="0">#REF!</definedName>
    <definedName name="End_column" localSheetId="9">#REF!</definedName>
    <definedName name="End_column" localSheetId="10">#REF!</definedName>
    <definedName name="End_column" localSheetId="11">#REF!</definedName>
    <definedName name="End_column" localSheetId="12">#REF!</definedName>
    <definedName name="End_column" localSheetId="13">#REF!</definedName>
    <definedName name="End_column" localSheetId="17">#REF!</definedName>
    <definedName name="End_column" localSheetId="7">#REF!</definedName>
    <definedName name="End_column" localSheetId="8">#REF!</definedName>
    <definedName name="End_column">#REF!</definedName>
    <definedName name="End_Row" localSheetId="0">#REF!</definedName>
    <definedName name="End_Row" localSheetId="9">#REF!</definedName>
    <definedName name="End_Row" localSheetId="10">#REF!</definedName>
    <definedName name="End_Row" localSheetId="11">#REF!</definedName>
    <definedName name="End_Row" localSheetId="12">#REF!</definedName>
    <definedName name="End_Row" localSheetId="13">#REF!</definedName>
    <definedName name="End_Row" localSheetId="17">#REF!</definedName>
    <definedName name="End_Row" localSheetId="7">#REF!</definedName>
    <definedName name="End_Row" localSheetId="8">#REF!</definedName>
    <definedName name="End_Row">#REF!</definedName>
    <definedName name="End_sheet" localSheetId="0">#REF!</definedName>
    <definedName name="End_sheet" localSheetId="9">#REF!</definedName>
    <definedName name="End_sheet" localSheetId="10">#REF!</definedName>
    <definedName name="End_sheet" localSheetId="11">#REF!</definedName>
    <definedName name="End_sheet" localSheetId="12">#REF!</definedName>
    <definedName name="End_sheet" localSheetId="13">#REF!</definedName>
    <definedName name="End_sheet" localSheetId="17">#REF!</definedName>
    <definedName name="End_sheet" localSheetId="7">#REF!</definedName>
    <definedName name="End_sheet" localSheetId="8">#REF!</definedName>
    <definedName name="End_sheet">#REF!</definedName>
    <definedName name="Excel_table_from_1998" localSheetId="0">#REF!</definedName>
    <definedName name="Excel_table_from_1998" localSheetId="13">#REF!</definedName>
    <definedName name="Excel_table_from_1998" localSheetId="17">#REF!</definedName>
    <definedName name="Excel_table_from_1998" localSheetId="7">#REF!</definedName>
    <definedName name="Excel_table_from_1998" localSheetId="8">#REF!</definedName>
    <definedName name="Excel_table_from_1998">#REF!</definedName>
    <definedName name="Excel_table_from_2000" localSheetId="0">'[1]Excel table from 2000'!#REF!</definedName>
    <definedName name="Excel_table_from_2000" localSheetId="6">#REF!</definedName>
    <definedName name="Excel_table_from_2000" localSheetId="7">'[1]Excel table from 2000'!#REF!</definedName>
    <definedName name="Excel_table_from_2000">#REF!</definedName>
    <definedName name="Expend_actual_96_97" localSheetId="0">#REF!</definedName>
    <definedName name="Expend_actual_96_97" localSheetId="9">#REF!</definedName>
    <definedName name="Expend_actual_96_97" localSheetId="10">#REF!</definedName>
    <definedName name="Expend_actual_96_97" localSheetId="11">#REF!</definedName>
    <definedName name="Expend_actual_96_97" localSheetId="12">#REF!</definedName>
    <definedName name="Expend_actual_96_97" localSheetId="13">#REF!</definedName>
    <definedName name="Expend_actual_96_97" localSheetId="17">#REF!</definedName>
    <definedName name="Expend_actual_96_97" localSheetId="7">#REF!</definedName>
    <definedName name="Expend_actual_96_97" localSheetId="8">#REF!</definedName>
    <definedName name="Expend_actual_96_97">#REF!</definedName>
    <definedName name="FitTall" localSheetId="0">#REF!</definedName>
    <definedName name="FitTall" localSheetId="9">#REF!</definedName>
    <definedName name="FitTall" localSheetId="10">#REF!</definedName>
    <definedName name="FitTall" localSheetId="11">#REF!</definedName>
    <definedName name="FitTall" localSheetId="12">#REF!</definedName>
    <definedName name="FitTall" localSheetId="13">#REF!</definedName>
    <definedName name="FitTall" localSheetId="17">#REF!</definedName>
    <definedName name="FitTall" localSheetId="7">#REF!</definedName>
    <definedName name="FitTall" localSheetId="8">#REF!</definedName>
    <definedName name="FitTall">#REF!</definedName>
    <definedName name="FitWide" localSheetId="0">#REF!</definedName>
    <definedName name="FitWide" localSheetId="9">#REF!</definedName>
    <definedName name="FitWide" localSheetId="10">#REF!</definedName>
    <definedName name="FitWide" localSheetId="11">#REF!</definedName>
    <definedName name="FitWide" localSheetId="12">#REF!</definedName>
    <definedName name="FitWide" localSheetId="13">#REF!</definedName>
    <definedName name="FitWide" localSheetId="17">#REF!</definedName>
    <definedName name="FitWide" localSheetId="7">#REF!</definedName>
    <definedName name="FitWide" localSheetId="8">#REF!</definedName>
    <definedName name="FitWide">#REF!</definedName>
    <definedName name="FooterLeft1" localSheetId="0">#REF!</definedName>
    <definedName name="FooterLeft1" localSheetId="9">#REF!</definedName>
    <definedName name="FooterLeft1" localSheetId="10">#REF!</definedName>
    <definedName name="FooterLeft1" localSheetId="11">#REF!</definedName>
    <definedName name="FooterLeft1" localSheetId="12">#REF!</definedName>
    <definedName name="FooterLeft1" localSheetId="13">#REF!</definedName>
    <definedName name="FooterLeft1" localSheetId="17">#REF!</definedName>
    <definedName name="FooterLeft1" localSheetId="7">#REF!</definedName>
    <definedName name="FooterLeft1" localSheetId="8">#REF!</definedName>
    <definedName name="FooterLeft1">#REF!</definedName>
    <definedName name="FooterLeft2" localSheetId="0">#REF!</definedName>
    <definedName name="FooterLeft2" localSheetId="9">#REF!</definedName>
    <definedName name="FooterLeft2" localSheetId="10">#REF!</definedName>
    <definedName name="FooterLeft2" localSheetId="11">#REF!</definedName>
    <definedName name="FooterLeft2" localSheetId="12">#REF!</definedName>
    <definedName name="FooterLeft2" localSheetId="13">#REF!</definedName>
    <definedName name="FooterLeft2" localSheetId="17">#REF!</definedName>
    <definedName name="FooterLeft2" localSheetId="7">#REF!</definedName>
    <definedName name="FooterLeft2" localSheetId="8">#REF!</definedName>
    <definedName name="FooterLeft2">#REF!</definedName>
    <definedName name="FooterLeft3" localSheetId="0">#REF!</definedName>
    <definedName name="FooterLeft3" localSheetId="9">#REF!</definedName>
    <definedName name="FooterLeft3" localSheetId="10">#REF!</definedName>
    <definedName name="FooterLeft3" localSheetId="11">#REF!</definedName>
    <definedName name="FooterLeft3" localSheetId="12">#REF!</definedName>
    <definedName name="FooterLeft3" localSheetId="13">#REF!</definedName>
    <definedName name="FooterLeft3" localSheetId="17">#REF!</definedName>
    <definedName name="FooterLeft3" localSheetId="7">#REF!</definedName>
    <definedName name="FooterLeft3" localSheetId="8">#REF!</definedName>
    <definedName name="FooterLeft3">#REF!</definedName>
    <definedName name="FooterLeft4" localSheetId="0">#REF!</definedName>
    <definedName name="FooterLeft4" localSheetId="9">#REF!</definedName>
    <definedName name="FooterLeft4" localSheetId="10">#REF!</definedName>
    <definedName name="FooterLeft4" localSheetId="11">#REF!</definedName>
    <definedName name="FooterLeft4" localSheetId="12">#REF!</definedName>
    <definedName name="FooterLeft4" localSheetId="13">#REF!</definedName>
    <definedName name="FooterLeft4" localSheetId="17">#REF!</definedName>
    <definedName name="FooterLeft4" localSheetId="7">#REF!</definedName>
    <definedName name="FooterLeft4" localSheetId="8">#REF!</definedName>
    <definedName name="FooterLeft4">#REF!</definedName>
    <definedName name="FooterLeft5" localSheetId="0">#REF!</definedName>
    <definedName name="FooterLeft5" localSheetId="9">#REF!</definedName>
    <definedName name="FooterLeft5" localSheetId="10">#REF!</definedName>
    <definedName name="FooterLeft5" localSheetId="11">#REF!</definedName>
    <definedName name="FooterLeft5" localSheetId="12">#REF!</definedName>
    <definedName name="FooterLeft5" localSheetId="13">#REF!</definedName>
    <definedName name="FooterLeft5" localSheetId="17">#REF!</definedName>
    <definedName name="FooterLeft5" localSheetId="7">#REF!</definedName>
    <definedName name="FooterLeft5" localSheetId="8">#REF!</definedName>
    <definedName name="FooterLeft5">#REF!</definedName>
    <definedName name="FooterLeft6" localSheetId="0">#REF!</definedName>
    <definedName name="FooterLeft6" localSheetId="9">#REF!</definedName>
    <definedName name="FooterLeft6" localSheetId="10">#REF!</definedName>
    <definedName name="FooterLeft6" localSheetId="11">#REF!</definedName>
    <definedName name="FooterLeft6" localSheetId="12">#REF!</definedName>
    <definedName name="FooterLeft6" localSheetId="13">#REF!</definedName>
    <definedName name="FooterLeft6" localSheetId="17">#REF!</definedName>
    <definedName name="FooterLeft6" localSheetId="7">#REF!</definedName>
    <definedName name="FooterLeft6" localSheetId="8">#REF!</definedName>
    <definedName name="FooterLeft6">#REF!</definedName>
    <definedName name="FooterRight1" localSheetId="0">#REF!</definedName>
    <definedName name="FooterRight1" localSheetId="9">#REF!</definedName>
    <definedName name="FooterRight1" localSheetId="10">#REF!</definedName>
    <definedName name="FooterRight1" localSheetId="11">#REF!</definedName>
    <definedName name="FooterRight1" localSheetId="12">#REF!</definedName>
    <definedName name="FooterRight1" localSheetId="13">#REF!</definedName>
    <definedName name="FooterRight1" localSheetId="17">#REF!</definedName>
    <definedName name="FooterRight1" localSheetId="7">#REF!</definedName>
    <definedName name="FooterRight1" localSheetId="8">#REF!</definedName>
    <definedName name="FooterRight1">#REF!</definedName>
    <definedName name="FooterRight2" localSheetId="0">#REF!</definedName>
    <definedName name="FooterRight2" localSheetId="9">#REF!</definedName>
    <definedName name="FooterRight2" localSheetId="10">#REF!</definedName>
    <definedName name="FooterRight2" localSheetId="11">#REF!</definedName>
    <definedName name="FooterRight2" localSheetId="12">#REF!</definedName>
    <definedName name="FooterRight2" localSheetId="13">#REF!</definedName>
    <definedName name="FooterRight2" localSheetId="17">#REF!</definedName>
    <definedName name="FooterRight2" localSheetId="7">#REF!</definedName>
    <definedName name="FooterRight2" localSheetId="8">#REF!</definedName>
    <definedName name="FooterRight2">#REF!</definedName>
    <definedName name="FooterRight3" localSheetId="0">#REF!</definedName>
    <definedName name="FooterRight3" localSheetId="9">#REF!</definedName>
    <definedName name="FooterRight3" localSheetId="10">#REF!</definedName>
    <definedName name="FooterRight3" localSheetId="11">#REF!</definedName>
    <definedName name="FooterRight3" localSheetId="12">#REF!</definedName>
    <definedName name="FooterRight3" localSheetId="13">#REF!</definedName>
    <definedName name="FooterRight3" localSheetId="17">#REF!</definedName>
    <definedName name="FooterRight3" localSheetId="7">#REF!</definedName>
    <definedName name="FooterRight3" localSheetId="8">#REF!</definedName>
    <definedName name="FooterRight3">#REF!</definedName>
    <definedName name="FooterRight4" localSheetId="0">#REF!</definedName>
    <definedName name="FooterRight4" localSheetId="9">#REF!</definedName>
    <definedName name="FooterRight4" localSheetId="10">#REF!</definedName>
    <definedName name="FooterRight4" localSheetId="11">#REF!</definedName>
    <definedName name="FooterRight4" localSheetId="12">#REF!</definedName>
    <definedName name="FooterRight4" localSheetId="13">#REF!</definedName>
    <definedName name="FooterRight4" localSheetId="17">#REF!</definedName>
    <definedName name="FooterRight4" localSheetId="7">#REF!</definedName>
    <definedName name="FooterRight4" localSheetId="8">#REF!</definedName>
    <definedName name="FooterRight4">#REF!</definedName>
    <definedName name="FooterRight5" localSheetId="0">#REF!</definedName>
    <definedName name="FooterRight5" localSheetId="9">#REF!</definedName>
    <definedName name="FooterRight5" localSheetId="10">#REF!</definedName>
    <definedName name="FooterRight5" localSheetId="11">#REF!</definedName>
    <definedName name="FooterRight5" localSheetId="12">#REF!</definedName>
    <definedName name="FooterRight5" localSheetId="13">#REF!</definedName>
    <definedName name="FooterRight5" localSheetId="17">#REF!</definedName>
    <definedName name="FooterRight5" localSheetId="7">#REF!</definedName>
    <definedName name="FooterRight5" localSheetId="8">#REF!</definedName>
    <definedName name="FooterRight5">#REF!</definedName>
    <definedName name="FooterRight6" localSheetId="0">#REF!</definedName>
    <definedName name="FooterRight6" localSheetId="9">#REF!</definedName>
    <definedName name="FooterRight6" localSheetId="10">#REF!</definedName>
    <definedName name="FooterRight6" localSheetId="11">#REF!</definedName>
    <definedName name="FooterRight6" localSheetId="12">#REF!</definedName>
    <definedName name="FooterRight6" localSheetId="13">#REF!</definedName>
    <definedName name="FooterRight6" localSheetId="17">#REF!</definedName>
    <definedName name="FooterRight6" localSheetId="7">#REF!</definedName>
    <definedName name="FooterRight6" localSheetId="8">#REF!</definedName>
    <definedName name="FooterRight6">#REF!</definedName>
    <definedName name="HeaderLeft1" localSheetId="0">#REF!</definedName>
    <definedName name="HeaderLeft1" localSheetId="9">#REF!</definedName>
    <definedName name="HeaderLeft1" localSheetId="10">#REF!</definedName>
    <definedName name="HeaderLeft1" localSheetId="11">#REF!</definedName>
    <definedName name="HeaderLeft1" localSheetId="12">#REF!</definedName>
    <definedName name="HeaderLeft1" localSheetId="13">#REF!</definedName>
    <definedName name="HeaderLeft1" localSheetId="17">#REF!</definedName>
    <definedName name="HeaderLeft1" localSheetId="7">#REF!</definedName>
    <definedName name="HeaderLeft1" localSheetId="8">#REF!</definedName>
    <definedName name="HeaderLeft1">#REF!</definedName>
    <definedName name="HeaderLeft2" localSheetId="0">#REF!</definedName>
    <definedName name="HeaderLeft2" localSheetId="9">#REF!</definedName>
    <definedName name="HeaderLeft2" localSheetId="10">#REF!</definedName>
    <definedName name="HeaderLeft2" localSheetId="11">#REF!</definedName>
    <definedName name="HeaderLeft2" localSheetId="12">#REF!</definedName>
    <definedName name="HeaderLeft2" localSheetId="13">#REF!</definedName>
    <definedName name="HeaderLeft2" localSheetId="17">#REF!</definedName>
    <definedName name="HeaderLeft2" localSheetId="7">#REF!</definedName>
    <definedName name="HeaderLeft2" localSheetId="8">#REF!</definedName>
    <definedName name="HeaderLeft2">#REF!</definedName>
    <definedName name="HeaderLeft3" localSheetId="0">#REF!</definedName>
    <definedName name="HeaderLeft3" localSheetId="9">#REF!</definedName>
    <definedName name="HeaderLeft3" localSheetId="10">#REF!</definedName>
    <definedName name="HeaderLeft3" localSheetId="11">#REF!</definedName>
    <definedName name="HeaderLeft3" localSheetId="12">#REF!</definedName>
    <definedName name="HeaderLeft3" localSheetId="13">#REF!</definedName>
    <definedName name="HeaderLeft3" localSheetId="17">#REF!</definedName>
    <definedName name="HeaderLeft3" localSheetId="7">#REF!</definedName>
    <definedName name="HeaderLeft3" localSheetId="8">#REF!</definedName>
    <definedName name="HeaderLeft3">#REF!</definedName>
    <definedName name="HeaderLeft4" localSheetId="0">#REF!</definedName>
    <definedName name="HeaderLeft4" localSheetId="9">#REF!</definedName>
    <definedName name="HeaderLeft4" localSheetId="10">#REF!</definedName>
    <definedName name="HeaderLeft4" localSheetId="11">#REF!</definedName>
    <definedName name="HeaderLeft4" localSheetId="12">#REF!</definedName>
    <definedName name="HeaderLeft4" localSheetId="13">#REF!</definedName>
    <definedName name="HeaderLeft4" localSheetId="17">#REF!</definedName>
    <definedName name="HeaderLeft4" localSheetId="7">#REF!</definedName>
    <definedName name="HeaderLeft4" localSheetId="8">#REF!</definedName>
    <definedName name="HeaderLeft4">#REF!</definedName>
    <definedName name="HeaderLeft5" localSheetId="0">#REF!</definedName>
    <definedName name="HeaderLeft5" localSheetId="9">#REF!</definedName>
    <definedName name="HeaderLeft5" localSheetId="10">#REF!</definedName>
    <definedName name="HeaderLeft5" localSheetId="11">#REF!</definedName>
    <definedName name="HeaderLeft5" localSheetId="12">#REF!</definedName>
    <definedName name="HeaderLeft5" localSheetId="13">#REF!</definedName>
    <definedName name="HeaderLeft5" localSheetId="17">#REF!</definedName>
    <definedName name="HeaderLeft5" localSheetId="7">#REF!</definedName>
    <definedName name="HeaderLeft5" localSheetId="8">#REF!</definedName>
    <definedName name="HeaderLeft5">#REF!</definedName>
    <definedName name="HeaderLeft6" localSheetId="0">#REF!</definedName>
    <definedName name="HeaderLeft6" localSheetId="9">#REF!</definedName>
    <definedName name="HeaderLeft6" localSheetId="10">#REF!</definedName>
    <definedName name="HeaderLeft6" localSheetId="11">#REF!</definedName>
    <definedName name="HeaderLeft6" localSheetId="12">#REF!</definedName>
    <definedName name="HeaderLeft6" localSheetId="13">#REF!</definedName>
    <definedName name="HeaderLeft6" localSheetId="17">#REF!</definedName>
    <definedName name="HeaderLeft6" localSheetId="7">#REF!</definedName>
    <definedName name="HeaderLeft6" localSheetId="8">#REF!</definedName>
    <definedName name="HeaderLeft6">#REF!</definedName>
    <definedName name="HeaderRight1" localSheetId="0">#REF!</definedName>
    <definedName name="HeaderRight1" localSheetId="9">#REF!</definedName>
    <definedName name="HeaderRight1" localSheetId="10">#REF!</definedName>
    <definedName name="HeaderRight1" localSheetId="11">#REF!</definedName>
    <definedName name="HeaderRight1" localSheetId="12">#REF!</definedName>
    <definedName name="HeaderRight1" localSheetId="13">#REF!</definedName>
    <definedName name="HeaderRight1" localSheetId="17">#REF!</definedName>
    <definedName name="HeaderRight1" localSheetId="7">#REF!</definedName>
    <definedName name="HeaderRight1" localSheetId="8">#REF!</definedName>
    <definedName name="HeaderRight1">#REF!</definedName>
    <definedName name="HeaderRight2" localSheetId="0">#REF!</definedName>
    <definedName name="HeaderRight2" localSheetId="9">#REF!</definedName>
    <definedName name="HeaderRight2" localSheetId="10">#REF!</definedName>
    <definedName name="HeaderRight2" localSheetId="11">#REF!</definedName>
    <definedName name="HeaderRight2" localSheetId="12">#REF!</definedName>
    <definedName name="HeaderRight2" localSheetId="13">#REF!</definedName>
    <definedName name="HeaderRight2" localSheetId="17">#REF!</definedName>
    <definedName name="HeaderRight2" localSheetId="7">#REF!</definedName>
    <definedName name="HeaderRight2" localSheetId="8">#REF!</definedName>
    <definedName name="HeaderRight2">#REF!</definedName>
    <definedName name="HeaderRight3" localSheetId="0">#REF!</definedName>
    <definedName name="HeaderRight3" localSheetId="9">#REF!</definedName>
    <definedName name="HeaderRight3" localSheetId="10">#REF!</definedName>
    <definedName name="HeaderRight3" localSheetId="11">#REF!</definedName>
    <definedName name="HeaderRight3" localSheetId="12">#REF!</definedName>
    <definedName name="HeaderRight3" localSheetId="13">#REF!</definedName>
    <definedName name="HeaderRight3" localSheetId="17">#REF!</definedName>
    <definedName name="HeaderRight3" localSheetId="7">#REF!</definedName>
    <definedName name="HeaderRight3" localSheetId="8">#REF!</definedName>
    <definedName name="HeaderRight3">#REF!</definedName>
    <definedName name="HeaderRight4" localSheetId="0">#REF!</definedName>
    <definedName name="HeaderRight4" localSheetId="9">#REF!</definedName>
    <definedName name="HeaderRight4" localSheetId="10">#REF!</definedName>
    <definedName name="HeaderRight4" localSheetId="11">#REF!</definedName>
    <definedName name="HeaderRight4" localSheetId="12">#REF!</definedName>
    <definedName name="HeaderRight4" localSheetId="13">#REF!</definedName>
    <definedName name="HeaderRight4" localSheetId="17">#REF!</definedName>
    <definedName name="HeaderRight4" localSheetId="7">#REF!</definedName>
    <definedName name="HeaderRight4" localSheetId="8">#REF!</definedName>
    <definedName name="HeaderRight4">#REF!</definedName>
    <definedName name="HeaderRight5" localSheetId="0">#REF!</definedName>
    <definedName name="HeaderRight5" localSheetId="9">#REF!</definedName>
    <definedName name="HeaderRight5" localSheetId="10">#REF!</definedName>
    <definedName name="HeaderRight5" localSheetId="11">#REF!</definedName>
    <definedName name="HeaderRight5" localSheetId="12">#REF!</definedName>
    <definedName name="HeaderRight5" localSheetId="13">#REF!</definedName>
    <definedName name="HeaderRight5" localSheetId="17">#REF!</definedName>
    <definedName name="HeaderRight5" localSheetId="7">#REF!</definedName>
    <definedName name="HeaderRight5" localSheetId="8">#REF!</definedName>
    <definedName name="HeaderRight5">#REF!</definedName>
    <definedName name="HeaderRight6" localSheetId="0">#REF!</definedName>
    <definedName name="HeaderRight6" localSheetId="9">#REF!</definedName>
    <definedName name="HeaderRight6" localSheetId="10">#REF!</definedName>
    <definedName name="HeaderRight6" localSheetId="11">#REF!</definedName>
    <definedName name="HeaderRight6" localSheetId="12">#REF!</definedName>
    <definedName name="HeaderRight6" localSheetId="13">#REF!</definedName>
    <definedName name="HeaderRight6" localSheetId="17">#REF!</definedName>
    <definedName name="HeaderRight6" localSheetId="7">#REF!</definedName>
    <definedName name="HeaderRight6" localSheetId="8">#REF!</definedName>
    <definedName name="HeaderRight6">#REF!</definedName>
    <definedName name="hello" localSheetId="0">#REF!</definedName>
    <definedName name="hello" localSheetId="13">#REF!</definedName>
    <definedName name="hello" localSheetId="17">#REF!</definedName>
    <definedName name="hello" localSheetId="7">#REF!</definedName>
    <definedName name="hello" localSheetId="8">#REF!</definedName>
    <definedName name="hello">#REF!</definedName>
    <definedName name="hellooo" localSheetId="0">#REF!</definedName>
    <definedName name="hellooo" localSheetId="13">#REF!</definedName>
    <definedName name="hellooo" localSheetId="17">#REF!</definedName>
    <definedName name="hellooo" localSheetId="6">#REF!</definedName>
    <definedName name="hellooo" localSheetId="7">#REF!</definedName>
    <definedName name="hellooo" localSheetId="8">#REF!</definedName>
    <definedName name="hellooo">#REF!</definedName>
    <definedName name="Hennie_Table_5_Page_1" localSheetId="0">#REF!</definedName>
    <definedName name="Hennie_Table_5_Page_1" localSheetId="9">#REF!</definedName>
    <definedName name="Hennie_Table_5_Page_1" localSheetId="10">#REF!</definedName>
    <definedName name="Hennie_Table_5_Page_1" localSheetId="11">#REF!</definedName>
    <definedName name="Hennie_Table_5_Page_1" localSheetId="12">#REF!</definedName>
    <definedName name="Hennie_Table_5_Page_1" localSheetId="13">#REF!</definedName>
    <definedName name="Hennie_Table_5_Page_1" localSheetId="17">#REF!</definedName>
    <definedName name="Hennie_Table_5_Page_1" localSheetId="7">#REF!</definedName>
    <definedName name="Hennie_Table_5_Page_1" localSheetId="8">#REF!</definedName>
    <definedName name="Hennie_Table_5_Page_1">#REF!</definedName>
    <definedName name="Hennie_Table_5_page_2" localSheetId="0">#REF!</definedName>
    <definedName name="Hennie_Table_5_page_2" localSheetId="9">#REF!</definedName>
    <definedName name="Hennie_Table_5_page_2" localSheetId="10">#REF!</definedName>
    <definedName name="Hennie_Table_5_page_2" localSheetId="11">#REF!</definedName>
    <definedName name="Hennie_Table_5_page_2" localSheetId="12">#REF!</definedName>
    <definedName name="Hennie_Table_5_page_2" localSheetId="13">#REF!</definedName>
    <definedName name="Hennie_Table_5_page_2" localSheetId="17">#REF!</definedName>
    <definedName name="Hennie_Table_5_page_2" localSheetId="7">#REF!</definedName>
    <definedName name="Hennie_Table_5_page_2" localSheetId="8">#REF!</definedName>
    <definedName name="Hennie_Table_5_page_2">#REF!</definedName>
    <definedName name="hhuh" localSheetId="0">#REF!</definedName>
    <definedName name="hhuh" localSheetId="9">#REF!</definedName>
    <definedName name="hhuh" localSheetId="11">#REF!</definedName>
    <definedName name="hhuh" localSheetId="13">#REF!</definedName>
    <definedName name="hhuh" localSheetId="17">#REF!</definedName>
    <definedName name="hhuh" localSheetId="7">#REF!</definedName>
    <definedName name="hhuh" localSheetId="8">#REF!</definedName>
    <definedName name="hhuh">#REF!</definedName>
    <definedName name="huh" localSheetId="0">#REF!</definedName>
    <definedName name="huh" localSheetId="9">#REF!</definedName>
    <definedName name="huh" localSheetId="10">#REF!</definedName>
    <definedName name="huh" localSheetId="11">#REF!</definedName>
    <definedName name="huh" localSheetId="12">#REF!</definedName>
    <definedName name="huh" localSheetId="13">#REF!</definedName>
    <definedName name="huh" localSheetId="17">#REF!</definedName>
    <definedName name="huh" localSheetId="7">#REF!</definedName>
    <definedName name="huh" localSheetId="8">#REF!</definedName>
    <definedName name="huh">#REF!</definedName>
    <definedName name="Index_Sheet_Kutools" localSheetId="0">#REF!</definedName>
    <definedName name="Index_Sheet_Kutools" localSheetId="9">#REF!</definedName>
    <definedName name="Index_Sheet_Kutools" localSheetId="11">#REF!</definedName>
    <definedName name="Index_Sheet_Kutools" localSheetId="13">#REF!</definedName>
    <definedName name="Index_Sheet_Kutools" localSheetId="17">#REF!</definedName>
    <definedName name="Index_Sheet_Kutools" localSheetId="7">#REF!</definedName>
    <definedName name="Index_Sheet_Kutools" localSheetId="8">#REF!</definedName>
    <definedName name="Index_Sheet_Kutools">#REF!</definedName>
    <definedName name="j" localSheetId="0" hidden="1">#REF!</definedName>
    <definedName name="j" localSheetId="9" hidden="1">#REF!</definedName>
    <definedName name="j" localSheetId="10" hidden="1">#REF!</definedName>
    <definedName name="j" localSheetId="11" hidden="1">#REF!</definedName>
    <definedName name="j" localSheetId="12" hidden="1">#REF!</definedName>
    <definedName name="j" localSheetId="13" hidden="1">#REF!</definedName>
    <definedName name="j" localSheetId="17" hidden="1">#REF!</definedName>
    <definedName name="j" localSheetId="6" hidden="1">#REF!</definedName>
    <definedName name="j" localSheetId="7" hidden="1">#REF!</definedName>
    <definedName name="j" localSheetId="8" hidden="1">#REF!</definedName>
    <definedName name="j" hidden="1">#REF!</definedName>
    <definedName name="MAR09_SML" localSheetId="0">#REF!</definedName>
    <definedName name="MAR09_SML" localSheetId="13">#REF!</definedName>
    <definedName name="MAR09_SML" localSheetId="17">#REF!</definedName>
    <definedName name="MAR09_SML" localSheetId="19">#REF!</definedName>
    <definedName name="MAR09_SML" localSheetId="20">#REF!</definedName>
    <definedName name="MAR09_SML" localSheetId="7">#REF!</definedName>
    <definedName name="MAR09_SML" localSheetId="8">#REF!</definedName>
    <definedName name="MAR09_SML">#REF!</definedName>
    <definedName name="mmm" localSheetId="0" hidden="1">#REF!</definedName>
    <definedName name="mmm" localSheetId="13" hidden="1">#REF!</definedName>
    <definedName name="mmm" localSheetId="17" hidden="1">#REF!</definedName>
    <definedName name="mmm" localSheetId="7" hidden="1">#REF!</definedName>
    <definedName name="mmm" localSheetId="8" hidden="1">#REF!</definedName>
    <definedName name="mmm" hidden="1">#REF!</definedName>
    <definedName name="MTEF_initial_00_01" localSheetId="0">#REF!</definedName>
    <definedName name="MTEF_initial_00_01" localSheetId="9">#REF!</definedName>
    <definedName name="MTEF_initial_00_01" localSheetId="10">#REF!</definedName>
    <definedName name="MTEF_initial_00_01" localSheetId="11">#REF!</definedName>
    <definedName name="MTEF_initial_00_01" localSheetId="12">#REF!</definedName>
    <definedName name="MTEF_initial_00_01" localSheetId="13">#REF!</definedName>
    <definedName name="MTEF_initial_00_01" localSheetId="17">#REF!</definedName>
    <definedName name="MTEF_initial_00_01" localSheetId="7">#REF!</definedName>
    <definedName name="MTEF_initial_00_01" localSheetId="8">#REF!</definedName>
    <definedName name="MTEF_initial_00_01">#REF!</definedName>
    <definedName name="MTEF_initial_98_99" localSheetId="0">#REF!</definedName>
    <definedName name="MTEF_initial_98_99" localSheetId="9">#REF!</definedName>
    <definedName name="MTEF_initial_98_99" localSheetId="10">#REF!</definedName>
    <definedName name="MTEF_initial_98_99" localSheetId="11">#REF!</definedName>
    <definedName name="MTEF_initial_98_99" localSheetId="12">#REF!</definedName>
    <definedName name="MTEF_initial_98_99" localSheetId="13">#REF!</definedName>
    <definedName name="MTEF_initial_98_99" localSheetId="17">#REF!</definedName>
    <definedName name="MTEF_initial_98_99" localSheetId="7">#REF!</definedName>
    <definedName name="MTEF_initial_98_99" localSheetId="8">#REF!</definedName>
    <definedName name="MTEF_initial_98_99">#REF!</definedName>
    <definedName name="MTEF_initial_99_00" localSheetId="0">#REF!</definedName>
    <definedName name="MTEF_initial_99_00" localSheetId="9">#REF!</definedName>
    <definedName name="MTEF_initial_99_00" localSheetId="10">#REF!</definedName>
    <definedName name="MTEF_initial_99_00" localSheetId="11">#REF!</definedName>
    <definedName name="MTEF_initial_99_00" localSheetId="12">#REF!</definedName>
    <definedName name="MTEF_initial_99_00" localSheetId="13">#REF!</definedName>
    <definedName name="MTEF_initial_99_00" localSheetId="17">#REF!</definedName>
    <definedName name="MTEF_initial_99_00" localSheetId="7">#REF!</definedName>
    <definedName name="MTEF_initial_99_00" localSheetId="8">#REF!</definedName>
    <definedName name="MTEF_initial_99_00">#REF!</definedName>
    <definedName name="MTEF_revised_00_01" localSheetId="0">#REF!</definedName>
    <definedName name="MTEF_revised_00_01" localSheetId="9">#REF!</definedName>
    <definedName name="MTEF_revised_00_01" localSheetId="10">#REF!</definedName>
    <definedName name="MTEF_revised_00_01" localSheetId="11">#REF!</definedName>
    <definedName name="MTEF_revised_00_01" localSheetId="12">#REF!</definedName>
    <definedName name="MTEF_revised_00_01" localSheetId="13">#REF!</definedName>
    <definedName name="MTEF_revised_00_01" localSheetId="17">#REF!</definedName>
    <definedName name="MTEF_revised_00_01" localSheetId="7">#REF!</definedName>
    <definedName name="MTEF_revised_00_01" localSheetId="8">#REF!</definedName>
    <definedName name="MTEF_revised_00_01">#REF!</definedName>
    <definedName name="MTEF_revised_98_99" localSheetId="0">#REF!</definedName>
    <definedName name="MTEF_revised_98_99" localSheetId="9">#REF!</definedName>
    <definedName name="MTEF_revised_98_99" localSheetId="10">#REF!</definedName>
    <definedName name="MTEF_revised_98_99" localSheetId="11">#REF!</definedName>
    <definedName name="MTEF_revised_98_99" localSheetId="12">#REF!</definedName>
    <definedName name="MTEF_revised_98_99" localSheetId="13">#REF!</definedName>
    <definedName name="MTEF_revised_98_99" localSheetId="17">#REF!</definedName>
    <definedName name="MTEF_revised_98_99" localSheetId="7">#REF!</definedName>
    <definedName name="MTEF_revised_98_99" localSheetId="8">#REF!</definedName>
    <definedName name="MTEF_revised_98_99">#REF!</definedName>
    <definedName name="MTEF_revised_99_00" localSheetId="0">#REF!</definedName>
    <definedName name="MTEF_revised_99_00" localSheetId="9">#REF!</definedName>
    <definedName name="MTEF_revised_99_00" localSheetId="10">#REF!</definedName>
    <definedName name="MTEF_revised_99_00" localSheetId="11">#REF!</definedName>
    <definedName name="MTEF_revised_99_00" localSheetId="12">#REF!</definedName>
    <definedName name="MTEF_revised_99_00" localSheetId="13">#REF!</definedName>
    <definedName name="MTEF_revised_99_00" localSheetId="17">#REF!</definedName>
    <definedName name="MTEF_revised_99_00" localSheetId="7">#REF!</definedName>
    <definedName name="MTEF_revised_99_00" localSheetId="8">#REF!</definedName>
    <definedName name="MTEF_revised_99_00">#REF!</definedName>
    <definedName name="MyCurYear" localSheetId="0">#REF!</definedName>
    <definedName name="MyCurYear" localSheetId="9">#REF!</definedName>
    <definedName name="MyCurYear" localSheetId="10">#REF!</definedName>
    <definedName name="MyCurYear" localSheetId="11">#REF!</definedName>
    <definedName name="MyCurYear" localSheetId="12">#REF!</definedName>
    <definedName name="MyCurYear" localSheetId="13">#REF!</definedName>
    <definedName name="MyCurYear" localSheetId="17">#REF!</definedName>
    <definedName name="MyCurYear" localSheetId="7">#REF!</definedName>
    <definedName name="MyCurYear" localSheetId="8">#REF!</definedName>
    <definedName name="MyCurYear">#REF!</definedName>
    <definedName name="myHeight" localSheetId="0">#REF!</definedName>
    <definedName name="myHeight" localSheetId="9">#REF!</definedName>
    <definedName name="myHeight" localSheetId="10">#REF!</definedName>
    <definedName name="myHeight" localSheetId="11">#REF!</definedName>
    <definedName name="myHeight" localSheetId="12">#REF!</definedName>
    <definedName name="myHeight" localSheetId="13">#REF!</definedName>
    <definedName name="myHeight" localSheetId="17">#REF!</definedName>
    <definedName name="myHeight" localSheetId="7">#REF!</definedName>
    <definedName name="myHeight" localSheetId="8">#REF!</definedName>
    <definedName name="myHeight">#REF!</definedName>
    <definedName name="myWidth" localSheetId="0">#REF!</definedName>
    <definedName name="myWidth" localSheetId="9">#REF!</definedName>
    <definedName name="myWidth" localSheetId="10">#REF!</definedName>
    <definedName name="myWidth" localSheetId="11">#REF!</definedName>
    <definedName name="myWidth" localSheetId="12">#REF!</definedName>
    <definedName name="myWidth" localSheetId="13">#REF!</definedName>
    <definedName name="myWidth" localSheetId="17">#REF!</definedName>
    <definedName name="myWidth" localSheetId="7">#REF!</definedName>
    <definedName name="myWidth" localSheetId="8">#REF!</definedName>
    <definedName name="myWidth">#REF!</definedName>
    <definedName name="myWodth" localSheetId="0">#REF!</definedName>
    <definedName name="myWodth" localSheetId="9">#REF!</definedName>
    <definedName name="myWodth" localSheetId="10">#REF!</definedName>
    <definedName name="myWodth" localSheetId="11">#REF!</definedName>
    <definedName name="myWodth" localSheetId="12">#REF!</definedName>
    <definedName name="myWodth" localSheetId="13">#REF!</definedName>
    <definedName name="myWodth" localSheetId="17">#REF!</definedName>
    <definedName name="myWodth" localSheetId="7">#REF!</definedName>
    <definedName name="myWodth" localSheetId="8">#REF!</definedName>
    <definedName name="myWodth">#REF!</definedName>
    <definedName name="PrintArea" localSheetId="0">#REF!</definedName>
    <definedName name="PrintArea" localSheetId="9">#REF!</definedName>
    <definedName name="PrintArea" localSheetId="10">#REF!</definedName>
    <definedName name="PrintArea" localSheetId="11">#REF!</definedName>
    <definedName name="PrintArea" localSheetId="12">#REF!</definedName>
    <definedName name="PrintArea" localSheetId="13">#REF!</definedName>
    <definedName name="PrintArea" localSheetId="17">#REF!</definedName>
    <definedName name="PrintArea" localSheetId="7">#REF!</definedName>
    <definedName name="PrintArea" localSheetId="8">#REF!</definedName>
    <definedName name="PrintArea">#REF!</definedName>
    <definedName name="Projection_adjusted_97_98" localSheetId="0">#REF!</definedName>
    <definedName name="Projection_adjusted_97_98" localSheetId="9">#REF!</definedName>
    <definedName name="Projection_adjusted_97_98" localSheetId="10">#REF!</definedName>
    <definedName name="Projection_adjusted_97_98" localSheetId="11">#REF!</definedName>
    <definedName name="Projection_adjusted_97_98" localSheetId="12">#REF!</definedName>
    <definedName name="Projection_adjusted_97_98" localSheetId="13">#REF!</definedName>
    <definedName name="Projection_adjusted_97_98" localSheetId="17">#REF!</definedName>
    <definedName name="Projection_adjusted_97_98" localSheetId="7">#REF!</definedName>
    <definedName name="Projection_adjusted_97_98" localSheetId="8">#REF!</definedName>
    <definedName name="Projection_adjusted_97_98">#REF!</definedName>
    <definedName name="Projection_arithmetic_97_98" localSheetId="0">#REF!</definedName>
    <definedName name="Projection_arithmetic_97_98" localSheetId="9">#REF!</definedName>
    <definedName name="Projection_arithmetic_97_98" localSheetId="10">#REF!</definedName>
    <definedName name="Projection_arithmetic_97_98" localSheetId="11">#REF!</definedName>
    <definedName name="Projection_arithmetic_97_98" localSheetId="12">#REF!</definedName>
    <definedName name="Projection_arithmetic_97_98" localSheetId="13">#REF!</definedName>
    <definedName name="Projection_arithmetic_97_98" localSheetId="17">#REF!</definedName>
    <definedName name="Projection_arithmetic_97_98" localSheetId="7">#REF!</definedName>
    <definedName name="Projection_arithmetic_97_98" localSheetId="8">#REF!</definedName>
    <definedName name="Projection_arithmetic_97_98">#REF!</definedName>
    <definedName name="Projection_initial_97_98" localSheetId="0">#REF!</definedName>
    <definedName name="Projection_initial_97_98" localSheetId="9">#REF!</definedName>
    <definedName name="Projection_initial_97_98" localSheetId="10">#REF!</definedName>
    <definedName name="Projection_initial_97_98" localSheetId="11">#REF!</definedName>
    <definedName name="Projection_initial_97_98" localSheetId="12">#REF!</definedName>
    <definedName name="Projection_initial_97_98" localSheetId="13">#REF!</definedName>
    <definedName name="Projection_initial_97_98" localSheetId="17">#REF!</definedName>
    <definedName name="Projection_initial_97_98" localSheetId="7">#REF!</definedName>
    <definedName name="Projection_initial_97_98" localSheetId="8">#REF!</definedName>
    <definedName name="Projection_initial_97_98">#REF!</definedName>
    <definedName name="RowSettings" localSheetId="0">#REF!</definedName>
    <definedName name="RowSettings" localSheetId="9">#REF!</definedName>
    <definedName name="RowSettings" localSheetId="10">#REF!</definedName>
    <definedName name="RowSettings" localSheetId="11">#REF!</definedName>
    <definedName name="RowSettings" localSheetId="12">#REF!</definedName>
    <definedName name="RowSettings" localSheetId="13">#REF!</definedName>
    <definedName name="RowSettings" localSheetId="17">#REF!</definedName>
    <definedName name="RowSettings" localSheetId="7">#REF!</definedName>
    <definedName name="RowSettings" localSheetId="8">#REF!</definedName>
    <definedName name="RowSettings">#REF!</definedName>
    <definedName name="SASApp_GDPDATA_DISCREPANCY_TABLE" localSheetId="0">#REF!</definedName>
    <definedName name="SASApp_GDPDATA_DISCREPANCY_TABLE" localSheetId="9">#REF!</definedName>
    <definedName name="SASApp_GDPDATA_DISCREPANCY_TABLE" localSheetId="10">#REF!</definedName>
    <definedName name="SASApp_GDPDATA_DISCREPANCY_TABLE" localSheetId="11">#REF!</definedName>
    <definedName name="SASApp_GDPDATA_DISCREPANCY_TABLE" localSheetId="12">#REF!</definedName>
    <definedName name="SASApp_GDPDATA_DISCREPANCY_TABLE" localSheetId="13">#REF!</definedName>
    <definedName name="SASApp_GDPDATA_DISCREPANCY_TABLE" localSheetId="17">#REF!</definedName>
    <definedName name="SASApp_GDPDATA_DISCREPANCY_TABLE" localSheetId="1">#REF!</definedName>
    <definedName name="SASApp_GDPDATA_DISCREPANCY_TABLE" localSheetId="7">#REF!</definedName>
    <definedName name="SASApp_GDPDATA_DISCREPANCY_TABLE" localSheetId="8">#REF!</definedName>
    <definedName name="SASApp_GDPDATA_DISCREPANCY_TABLE">#REF!</definedName>
    <definedName name="SASApp_GDPDATA_SUPPLY_TABLE_FIRST" localSheetId="0">#REF!</definedName>
    <definedName name="SASApp_GDPDATA_SUPPLY_TABLE_FIRST" localSheetId="9">#REF!</definedName>
    <definedName name="SASApp_GDPDATA_SUPPLY_TABLE_FIRST" localSheetId="10">#REF!</definedName>
    <definedName name="SASApp_GDPDATA_SUPPLY_TABLE_FIRST" localSheetId="11">#REF!</definedName>
    <definedName name="SASApp_GDPDATA_SUPPLY_TABLE_FIRST" localSheetId="12">#REF!</definedName>
    <definedName name="SASApp_GDPDATA_SUPPLY_TABLE_FIRST" localSheetId="13">#REF!</definedName>
    <definedName name="SASApp_GDPDATA_SUPPLY_TABLE_FIRST" localSheetId="17">#REF!</definedName>
    <definedName name="SASApp_GDPDATA_SUPPLY_TABLE_FIRST" localSheetId="1">#REF!</definedName>
    <definedName name="SASApp_GDPDATA_SUPPLY_TABLE_FIRST" localSheetId="7">#REF!</definedName>
    <definedName name="SASApp_GDPDATA_SUPPLY_TABLE_FIRST" localSheetId="8">#REF!</definedName>
    <definedName name="SASApp_GDPDATA_SUPPLY_TABLE_FIRST">#REF!</definedName>
    <definedName name="SASApp_GDPDATA_SUPPLY_TABLE_SECOND" localSheetId="0">#REF!</definedName>
    <definedName name="SASApp_GDPDATA_SUPPLY_TABLE_SECOND" localSheetId="9">#REF!</definedName>
    <definedName name="SASApp_GDPDATA_SUPPLY_TABLE_SECOND" localSheetId="10">#REF!</definedName>
    <definedName name="SASApp_GDPDATA_SUPPLY_TABLE_SECOND" localSheetId="11">#REF!</definedName>
    <definedName name="SASApp_GDPDATA_SUPPLY_TABLE_SECOND" localSheetId="12">#REF!</definedName>
    <definedName name="SASApp_GDPDATA_SUPPLY_TABLE_SECOND" localSheetId="13">#REF!</definedName>
    <definedName name="SASApp_GDPDATA_SUPPLY_TABLE_SECOND" localSheetId="17">#REF!</definedName>
    <definedName name="SASApp_GDPDATA_SUPPLY_TABLE_SECOND" localSheetId="1">#REF!</definedName>
    <definedName name="SASApp_GDPDATA_SUPPLY_TABLE_SECOND" localSheetId="7">#REF!</definedName>
    <definedName name="SASApp_GDPDATA_SUPPLY_TABLE_SECOND" localSheetId="8">#REF!</definedName>
    <definedName name="SASApp_GDPDATA_SUPPLY_TABLE_SECOND">#REF!</definedName>
    <definedName name="SASApp_GDPDATA_USE_TABLE_FIRST" localSheetId="0">#REF!</definedName>
    <definedName name="SASApp_GDPDATA_USE_TABLE_FIRST" localSheetId="9">#REF!</definedName>
    <definedName name="SASApp_GDPDATA_USE_TABLE_FIRST" localSheetId="10">#REF!</definedName>
    <definedName name="SASApp_GDPDATA_USE_TABLE_FIRST" localSheetId="11">#REF!</definedName>
    <definedName name="SASApp_GDPDATA_USE_TABLE_FIRST" localSheetId="12">#REF!</definedName>
    <definedName name="SASApp_GDPDATA_USE_TABLE_FIRST" localSheetId="13">#REF!</definedName>
    <definedName name="SASApp_GDPDATA_USE_TABLE_FIRST" localSheetId="17">#REF!</definedName>
    <definedName name="SASApp_GDPDATA_USE_TABLE_FIRST" localSheetId="1">#REF!</definedName>
    <definedName name="SASApp_GDPDATA_USE_TABLE_FIRST" localSheetId="7">#REF!</definedName>
    <definedName name="SASApp_GDPDATA_USE_TABLE_FIRST" localSheetId="8">#REF!</definedName>
    <definedName name="SASApp_GDPDATA_USE_TABLE_FIRST">#REF!</definedName>
    <definedName name="SASApp_GDPDATA_USE_TABLE_SECOND" localSheetId="0">#REF!</definedName>
    <definedName name="SASApp_GDPDATA_USE_TABLE_SECOND" localSheetId="9">#REF!</definedName>
    <definedName name="SASApp_GDPDATA_USE_TABLE_SECOND" localSheetId="10">#REF!</definedName>
    <definedName name="SASApp_GDPDATA_USE_TABLE_SECOND" localSheetId="11">#REF!</definedName>
    <definedName name="SASApp_GDPDATA_USE_TABLE_SECOND" localSheetId="12">#REF!</definedName>
    <definedName name="SASApp_GDPDATA_USE_TABLE_SECOND" localSheetId="13">#REF!</definedName>
    <definedName name="SASApp_GDPDATA_USE_TABLE_SECOND" localSheetId="17">#REF!</definedName>
    <definedName name="SASApp_GDPDATA_USE_TABLE_SECOND" localSheetId="1">#REF!</definedName>
    <definedName name="SASApp_GDPDATA_USE_TABLE_SECOND" localSheetId="7">#REF!</definedName>
    <definedName name="SASApp_GDPDATA_USE_TABLE_SECOND" localSheetId="8">#REF!</definedName>
    <definedName name="SASApp_GDPDATA_USE_TABLE_SECOND">#REF!</definedName>
    <definedName name="SEP08N_SML" localSheetId="0">#REF!</definedName>
    <definedName name="SEP08N_SML" localSheetId="9">#REF!</definedName>
    <definedName name="SEP08N_SML" localSheetId="10">#REF!</definedName>
    <definedName name="SEP08N_SML" localSheetId="11">#REF!</definedName>
    <definedName name="SEP08N_SML" localSheetId="12">#REF!</definedName>
    <definedName name="SEP08N_SML" localSheetId="13">#REF!</definedName>
    <definedName name="SEP08N_SML" localSheetId="17">#REF!</definedName>
    <definedName name="SEP08N_SML" localSheetId="7">#REF!</definedName>
    <definedName name="SEP08N_SML" localSheetId="8">#REF!</definedName>
    <definedName name="SEP08N_SML">#REF!</definedName>
    <definedName name="Start_column" localSheetId="0">#REF!</definedName>
    <definedName name="Start_column" localSheetId="9">#REF!</definedName>
    <definedName name="Start_column" localSheetId="10">#REF!</definedName>
    <definedName name="Start_column" localSheetId="11">#REF!</definedName>
    <definedName name="Start_column" localSheetId="12">#REF!</definedName>
    <definedName name="Start_column" localSheetId="13">#REF!</definedName>
    <definedName name="Start_column" localSheetId="17">#REF!</definedName>
    <definedName name="Start_column" localSheetId="7">#REF!</definedName>
    <definedName name="Start_column" localSheetId="8">#REF!</definedName>
    <definedName name="Start_column">#REF!</definedName>
    <definedName name="Start_Row" localSheetId="0">#REF!</definedName>
    <definedName name="Start_Row" localSheetId="9">#REF!</definedName>
    <definedName name="Start_Row" localSheetId="10">#REF!</definedName>
    <definedName name="Start_Row" localSheetId="11">#REF!</definedName>
    <definedName name="Start_Row" localSheetId="12">#REF!</definedName>
    <definedName name="Start_Row" localSheetId="13">#REF!</definedName>
    <definedName name="Start_Row" localSheetId="17">#REF!</definedName>
    <definedName name="Start_Row" localSheetId="7">#REF!</definedName>
    <definedName name="Start_Row" localSheetId="8">#REF!</definedName>
    <definedName name="Start_Row">#REF!</definedName>
    <definedName name="Start_sheet" localSheetId="0">#REF!</definedName>
    <definedName name="Start_sheet" localSheetId="9">#REF!</definedName>
    <definedName name="Start_sheet" localSheetId="10">#REF!</definedName>
    <definedName name="Start_sheet" localSheetId="11">#REF!</definedName>
    <definedName name="Start_sheet" localSheetId="12">#REF!</definedName>
    <definedName name="Start_sheet" localSheetId="13">#REF!</definedName>
    <definedName name="Start_sheet" localSheetId="17">#REF!</definedName>
    <definedName name="Start_sheet" localSheetId="7">#REF!</definedName>
    <definedName name="Start_sheet" localSheetId="8">#REF!</definedName>
    <definedName name="Start_sheet">#REF!</definedName>
    <definedName name="Summary_Tables" localSheetId="0">#REF!</definedName>
    <definedName name="Summary_Tables" localSheetId="9">#REF!</definedName>
    <definedName name="Summary_Tables" localSheetId="10">#REF!</definedName>
    <definedName name="Summary_Tables" localSheetId="11">#REF!</definedName>
    <definedName name="Summary_Tables" localSheetId="12">#REF!</definedName>
    <definedName name="Summary_Tables" localSheetId="13">#REF!</definedName>
    <definedName name="Summary_Tables" localSheetId="17">#REF!</definedName>
    <definedName name="Summary_Tables" localSheetId="6">#REF!</definedName>
    <definedName name="Summary_Tables" localSheetId="7">#REF!</definedName>
    <definedName name="Summary_Tables" localSheetId="8">#REF!</definedName>
    <definedName name="Summary_Tables">#REF!</definedName>
    <definedName name="Summary_Tables_10" localSheetId="0">#REF!</definedName>
    <definedName name="Summary_Tables_10" localSheetId="9">#REF!</definedName>
    <definedName name="Summary_Tables_10" localSheetId="10">#REF!</definedName>
    <definedName name="Summary_Tables_10" localSheetId="11">#REF!</definedName>
    <definedName name="Summary_Tables_10" localSheetId="12">#REF!</definedName>
    <definedName name="Summary_Tables_10" localSheetId="13">#REF!</definedName>
    <definedName name="Summary_Tables_10" localSheetId="17">#REF!</definedName>
    <definedName name="Summary_Tables_10" localSheetId="7">#REF!</definedName>
    <definedName name="Summary_Tables_10" localSheetId="8">#REF!</definedName>
    <definedName name="Summary_Tables_10">#REF!</definedName>
    <definedName name="Summary_Tables_11" localSheetId="0">#REF!</definedName>
    <definedName name="Summary_Tables_11" localSheetId="9">#REF!</definedName>
    <definedName name="Summary_Tables_11" localSheetId="10">#REF!</definedName>
    <definedName name="Summary_Tables_11" localSheetId="11">#REF!</definedName>
    <definedName name="Summary_Tables_11" localSheetId="12">#REF!</definedName>
    <definedName name="Summary_Tables_11" localSheetId="13">#REF!</definedName>
    <definedName name="Summary_Tables_11" localSheetId="17">#REF!</definedName>
    <definedName name="Summary_Tables_11" localSheetId="6">#REF!</definedName>
    <definedName name="Summary_Tables_11" localSheetId="7">#REF!</definedName>
    <definedName name="Summary_Tables_11" localSheetId="8">#REF!</definedName>
    <definedName name="Summary_Tables_11">#REF!</definedName>
    <definedName name="Summary_Tables_14" localSheetId="0">#REF!</definedName>
    <definedName name="Summary_Tables_14" localSheetId="9">#REF!</definedName>
    <definedName name="Summary_Tables_14" localSheetId="10">#REF!</definedName>
    <definedName name="Summary_Tables_14" localSheetId="11">#REF!</definedName>
    <definedName name="Summary_Tables_14" localSheetId="12">#REF!</definedName>
    <definedName name="Summary_Tables_14" localSheetId="13">#REF!</definedName>
    <definedName name="Summary_Tables_14" localSheetId="17">#REF!</definedName>
    <definedName name="Summary_Tables_14" localSheetId="7">#REF!</definedName>
    <definedName name="Summary_Tables_14" localSheetId="8">#REF!</definedName>
    <definedName name="Summary_Tables_14">#REF!</definedName>
    <definedName name="Summary_Tables_15" localSheetId="0">#REF!</definedName>
    <definedName name="Summary_Tables_15" localSheetId="9">#REF!</definedName>
    <definedName name="Summary_Tables_15" localSheetId="10">#REF!</definedName>
    <definedName name="Summary_Tables_15" localSheetId="11">#REF!</definedName>
    <definedName name="Summary_Tables_15" localSheetId="12">#REF!</definedName>
    <definedName name="Summary_Tables_15" localSheetId="13">#REF!</definedName>
    <definedName name="Summary_Tables_15" localSheetId="17">#REF!</definedName>
    <definedName name="Summary_Tables_15" localSheetId="7">#REF!</definedName>
    <definedName name="Summary_Tables_15" localSheetId="8">#REF!</definedName>
    <definedName name="Summary_Tables_15">#REF!</definedName>
    <definedName name="Summary_Tables_17" localSheetId="0">#REF!</definedName>
    <definedName name="Summary_Tables_17" localSheetId="9">#REF!</definedName>
    <definedName name="Summary_Tables_17" localSheetId="10">#REF!</definedName>
    <definedName name="Summary_Tables_17" localSheetId="11">#REF!</definedName>
    <definedName name="Summary_Tables_17" localSheetId="12">#REF!</definedName>
    <definedName name="Summary_Tables_17" localSheetId="13">#REF!</definedName>
    <definedName name="Summary_Tables_17" localSheetId="17">#REF!</definedName>
    <definedName name="Summary_Tables_17" localSheetId="6">#REF!</definedName>
    <definedName name="Summary_Tables_17" localSheetId="7">#REF!</definedName>
    <definedName name="Summary_Tables_17" localSheetId="8">#REF!</definedName>
    <definedName name="Summary_Tables_17">#REF!</definedName>
    <definedName name="Summary_Tables_18" localSheetId="0">#REF!</definedName>
    <definedName name="Summary_Tables_18" localSheetId="9">#REF!</definedName>
    <definedName name="Summary_Tables_18" localSheetId="10">#REF!</definedName>
    <definedName name="Summary_Tables_18" localSheetId="11">#REF!</definedName>
    <definedName name="Summary_Tables_18" localSheetId="12">#REF!</definedName>
    <definedName name="Summary_Tables_18" localSheetId="13">#REF!</definedName>
    <definedName name="Summary_Tables_18" localSheetId="17">#REF!</definedName>
    <definedName name="Summary_Tables_18" localSheetId="6">#REF!</definedName>
    <definedName name="Summary_Tables_18" localSheetId="7">#REF!</definedName>
    <definedName name="Summary_Tables_18" localSheetId="8">#REF!</definedName>
    <definedName name="Summary_Tables_18">#REF!</definedName>
    <definedName name="Summary_Tables_19" localSheetId="0">#REF!</definedName>
    <definedName name="Summary_Tables_19" localSheetId="9">#REF!</definedName>
    <definedName name="Summary_Tables_19" localSheetId="10">#REF!</definedName>
    <definedName name="Summary_Tables_19" localSheetId="11">#REF!</definedName>
    <definedName name="Summary_Tables_19" localSheetId="12">#REF!</definedName>
    <definedName name="Summary_Tables_19" localSheetId="13">#REF!</definedName>
    <definedName name="Summary_Tables_19" localSheetId="17">#REF!</definedName>
    <definedName name="Summary_Tables_19" localSheetId="7">#REF!</definedName>
    <definedName name="Summary_Tables_19" localSheetId="8">#REF!</definedName>
    <definedName name="Summary_Tables_19">#REF!</definedName>
    <definedName name="Summary_Tables_2" localSheetId="0">#REF!</definedName>
    <definedName name="Summary_Tables_2" localSheetId="9">#REF!</definedName>
    <definedName name="Summary_Tables_2" localSheetId="10">#REF!</definedName>
    <definedName name="Summary_Tables_2" localSheetId="11">#REF!</definedName>
    <definedName name="Summary_Tables_2" localSheetId="12">#REF!</definedName>
    <definedName name="Summary_Tables_2" localSheetId="13">#REF!</definedName>
    <definedName name="Summary_Tables_2" localSheetId="17">#REF!</definedName>
    <definedName name="Summary_Tables_2" localSheetId="6">#REF!</definedName>
    <definedName name="Summary_Tables_2" localSheetId="7">#REF!</definedName>
    <definedName name="Summary_Tables_2" localSheetId="8">#REF!</definedName>
    <definedName name="Summary_Tables_2">#REF!</definedName>
    <definedName name="Summary_Tables_20" localSheetId="0">#REF!</definedName>
    <definedName name="Summary_Tables_20" localSheetId="9">#REF!</definedName>
    <definedName name="Summary_Tables_20" localSheetId="10">#REF!</definedName>
    <definedName name="Summary_Tables_20" localSheetId="11">#REF!</definedName>
    <definedName name="Summary_Tables_20" localSheetId="12">#REF!</definedName>
    <definedName name="Summary_Tables_20" localSheetId="13">#REF!</definedName>
    <definedName name="Summary_Tables_20" localSheetId="17">#REF!</definedName>
    <definedName name="Summary_Tables_20" localSheetId="6">#REF!</definedName>
    <definedName name="Summary_Tables_20" localSheetId="7">#REF!</definedName>
    <definedName name="Summary_Tables_20" localSheetId="8">#REF!</definedName>
    <definedName name="Summary_Tables_20">#REF!</definedName>
    <definedName name="Summary_Tables_24" localSheetId="0">#REF!</definedName>
    <definedName name="Summary_Tables_24" localSheetId="9">#REF!</definedName>
    <definedName name="Summary_Tables_24" localSheetId="10">#REF!</definedName>
    <definedName name="Summary_Tables_24" localSheetId="11">#REF!</definedName>
    <definedName name="Summary_Tables_24" localSheetId="12">#REF!</definedName>
    <definedName name="Summary_Tables_24" localSheetId="13">#REF!</definedName>
    <definedName name="Summary_Tables_24" localSheetId="17">#REF!</definedName>
    <definedName name="Summary_Tables_24" localSheetId="6">#REF!</definedName>
    <definedName name="Summary_Tables_24" localSheetId="7">#REF!</definedName>
    <definedName name="Summary_Tables_24" localSheetId="8">#REF!</definedName>
    <definedName name="Summary_Tables_24">#REF!</definedName>
    <definedName name="Summary_Tables_25" localSheetId="0">#REF!</definedName>
    <definedName name="Summary_Tables_25" localSheetId="9">#REF!</definedName>
    <definedName name="Summary_Tables_25" localSheetId="10">#REF!</definedName>
    <definedName name="Summary_Tables_25" localSheetId="11">#REF!</definedName>
    <definedName name="Summary_Tables_25" localSheetId="12">#REF!</definedName>
    <definedName name="Summary_Tables_25" localSheetId="13">#REF!</definedName>
    <definedName name="Summary_Tables_25" localSheetId="17">#REF!</definedName>
    <definedName name="Summary_Tables_25" localSheetId="6">#REF!</definedName>
    <definedName name="Summary_Tables_25" localSheetId="7">#REF!</definedName>
    <definedName name="Summary_Tables_25" localSheetId="8">#REF!</definedName>
    <definedName name="Summary_Tables_25">#REF!</definedName>
    <definedName name="Summary_Tables_26" localSheetId="0">#REF!</definedName>
    <definedName name="Summary_Tables_26" localSheetId="9">#REF!</definedName>
    <definedName name="Summary_Tables_26" localSheetId="10">#REF!</definedName>
    <definedName name="Summary_Tables_26" localSheetId="11">#REF!</definedName>
    <definedName name="Summary_Tables_26" localSheetId="12">#REF!</definedName>
    <definedName name="Summary_Tables_26" localSheetId="13">#REF!</definedName>
    <definedName name="Summary_Tables_26" localSheetId="17">#REF!</definedName>
    <definedName name="Summary_Tables_26" localSheetId="6">#REF!</definedName>
    <definedName name="Summary_Tables_26" localSheetId="7">#REF!</definedName>
    <definedName name="Summary_Tables_26" localSheetId="8">#REF!</definedName>
    <definedName name="Summary_Tables_26">#REF!</definedName>
    <definedName name="Summary_Tables_27" localSheetId="0">#REF!</definedName>
    <definedName name="Summary_Tables_27" localSheetId="9">#REF!</definedName>
    <definedName name="Summary_Tables_27" localSheetId="10">#REF!</definedName>
    <definedName name="Summary_Tables_27" localSheetId="11">#REF!</definedName>
    <definedName name="Summary_Tables_27" localSheetId="12">#REF!</definedName>
    <definedName name="Summary_Tables_27" localSheetId="13">#REF!</definedName>
    <definedName name="Summary_Tables_27" localSheetId="17">#REF!</definedName>
    <definedName name="Summary_Tables_27" localSheetId="7">#REF!</definedName>
    <definedName name="Summary_Tables_27" localSheetId="8">#REF!</definedName>
    <definedName name="Summary_Tables_27">#REF!</definedName>
    <definedName name="Summary_Tables_28" localSheetId="0">#REF!</definedName>
    <definedName name="Summary_Tables_28" localSheetId="9">#REF!</definedName>
    <definedName name="Summary_Tables_28" localSheetId="10">#REF!</definedName>
    <definedName name="Summary_Tables_28" localSheetId="11">#REF!</definedName>
    <definedName name="Summary_Tables_28" localSheetId="12">#REF!</definedName>
    <definedName name="Summary_Tables_28" localSheetId="13">#REF!</definedName>
    <definedName name="Summary_Tables_28" localSheetId="17">#REF!</definedName>
    <definedName name="Summary_Tables_28" localSheetId="6">#REF!</definedName>
    <definedName name="Summary_Tables_28" localSheetId="7">#REF!</definedName>
    <definedName name="Summary_Tables_28" localSheetId="8">#REF!</definedName>
    <definedName name="Summary_Tables_28">#REF!</definedName>
    <definedName name="Summary_Tables_29" localSheetId="0">#REF!</definedName>
    <definedName name="Summary_Tables_29" localSheetId="9">#REF!</definedName>
    <definedName name="Summary_Tables_29" localSheetId="10">#REF!</definedName>
    <definedName name="Summary_Tables_29" localSheetId="11">#REF!</definedName>
    <definedName name="Summary_Tables_29" localSheetId="12">#REF!</definedName>
    <definedName name="Summary_Tables_29" localSheetId="13">#REF!</definedName>
    <definedName name="Summary_Tables_29" localSheetId="17">#REF!</definedName>
    <definedName name="Summary_Tables_29" localSheetId="6">#REF!</definedName>
    <definedName name="Summary_Tables_29" localSheetId="7">#REF!</definedName>
    <definedName name="Summary_Tables_29" localSheetId="8">#REF!</definedName>
    <definedName name="Summary_Tables_29">#REF!</definedName>
    <definedName name="Summary_Tables_3" localSheetId="0">#REF!</definedName>
    <definedName name="Summary_Tables_3" localSheetId="9">#REF!</definedName>
    <definedName name="Summary_Tables_3" localSheetId="10">#REF!</definedName>
    <definedName name="Summary_Tables_3" localSheetId="11">#REF!</definedName>
    <definedName name="Summary_Tables_3" localSheetId="12">#REF!</definedName>
    <definedName name="Summary_Tables_3" localSheetId="13">#REF!</definedName>
    <definedName name="Summary_Tables_3" localSheetId="17">#REF!</definedName>
    <definedName name="Summary_Tables_3" localSheetId="6">#REF!</definedName>
    <definedName name="Summary_Tables_3" localSheetId="7">#REF!</definedName>
    <definedName name="Summary_Tables_3" localSheetId="8">#REF!</definedName>
    <definedName name="Summary_Tables_3">#REF!</definedName>
    <definedName name="Summary_Tables_30" localSheetId="0">#REF!</definedName>
    <definedName name="Summary_Tables_30" localSheetId="9">#REF!</definedName>
    <definedName name="Summary_Tables_30" localSheetId="10">#REF!</definedName>
    <definedName name="Summary_Tables_30" localSheetId="11">#REF!</definedName>
    <definedName name="Summary_Tables_30" localSheetId="12">#REF!</definedName>
    <definedName name="Summary_Tables_30" localSheetId="13">#REF!</definedName>
    <definedName name="Summary_Tables_30" localSheetId="17">#REF!</definedName>
    <definedName name="Summary_Tables_30" localSheetId="6">#REF!</definedName>
    <definedName name="Summary_Tables_30" localSheetId="7">#REF!</definedName>
    <definedName name="Summary_Tables_30" localSheetId="8">#REF!</definedName>
    <definedName name="Summary_Tables_30">#REF!</definedName>
    <definedName name="Summary_Tables_31" localSheetId="0">#REF!</definedName>
    <definedName name="Summary_Tables_31" localSheetId="9">#REF!</definedName>
    <definedName name="Summary_Tables_31" localSheetId="10">#REF!</definedName>
    <definedName name="Summary_Tables_31" localSheetId="11">#REF!</definedName>
    <definedName name="Summary_Tables_31" localSheetId="12">#REF!</definedName>
    <definedName name="Summary_Tables_31" localSheetId="13">#REF!</definedName>
    <definedName name="Summary_Tables_31" localSheetId="17">#REF!</definedName>
    <definedName name="Summary_Tables_31" localSheetId="7">#REF!</definedName>
    <definedName name="Summary_Tables_31" localSheetId="8">#REF!</definedName>
    <definedName name="Summary_Tables_31">#REF!</definedName>
    <definedName name="Summary_Tables_32" localSheetId="0">#REF!</definedName>
    <definedName name="Summary_Tables_32" localSheetId="9">#REF!</definedName>
    <definedName name="Summary_Tables_32" localSheetId="10">#REF!</definedName>
    <definedName name="Summary_Tables_32" localSheetId="11">#REF!</definedName>
    <definedName name="Summary_Tables_32" localSheetId="12">#REF!</definedName>
    <definedName name="Summary_Tables_32" localSheetId="13">#REF!</definedName>
    <definedName name="Summary_Tables_32" localSheetId="17">#REF!</definedName>
    <definedName name="Summary_Tables_32" localSheetId="7">#REF!</definedName>
    <definedName name="Summary_Tables_32" localSheetId="8">#REF!</definedName>
    <definedName name="Summary_Tables_32">#REF!</definedName>
    <definedName name="Summary_Tables_34" localSheetId="0">#REF!</definedName>
    <definedName name="Summary_Tables_34" localSheetId="9">#REF!</definedName>
    <definedName name="Summary_Tables_34" localSheetId="10">#REF!</definedName>
    <definedName name="Summary_Tables_34" localSheetId="11">#REF!</definedName>
    <definedName name="Summary_Tables_34" localSheetId="12">#REF!</definedName>
    <definedName name="Summary_Tables_34" localSheetId="13">#REF!</definedName>
    <definedName name="Summary_Tables_34" localSheetId="17">#REF!</definedName>
    <definedName name="Summary_Tables_34" localSheetId="6">#REF!</definedName>
    <definedName name="Summary_Tables_34" localSheetId="7">#REF!</definedName>
    <definedName name="Summary_Tables_34" localSheetId="8">#REF!</definedName>
    <definedName name="Summary_Tables_34">#REF!</definedName>
    <definedName name="Summary_Tables_35" localSheetId="0">#REF!</definedName>
    <definedName name="Summary_Tables_35" localSheetId="9">#REF!</definedName>
    <definedName name="Summary_Tables_35" localSheetId="10">#REF!</definedName>
    <definedName name="Summary_Tables_35" localSheetId="11">#REF!</definedName>
    <definedName name="Summary_Tables_35" localSheetId="12">#REF!</definedName>
    <definedName name="Summary_Tables_35" localSheetId="13">#REF!</definedName>
    <definedName name="Summary_Tables_35" localSheetId="17">#REF!</definedName>
    <definedName name="Summary_Tables_35" localSheetId="6">#REF!</definedName>
    <definedName name="Summary_Tables_35" localSheetId="7">#REF!</definedName>
    <definedName name="Summary_Tables_35" localSheetId="8">#REF!</definedName>
    <definedName name="Summary_Tables_35">#REF!</definedName>
    <definedName name="Summary_Tables_36" localSheetId="0">#REF!</definedName>
    <definedName name="Summary_Tables_36" localSheetId="9">#REF!</definedName>
    <definedName name="Summary_Tables_36" localSheetId="10">#REF!</definedName>
    <definedName name="Summary_Tables_36" localSheetId="11">#REF!</definedName>
    <definedName name="Summary_Tables_36" localSheetId="12">#REF!</definedName>
    <definedName name="Summary_Tables_36" localSheetId="13">#REF!</definedName>
    <definedName name="Summary_Tables_36" localSheetId="17">#REF!</definedName>
    <definedName name="Summary_Tables_36" localSheetId="7">#REF!</definedName>
    <definedName name="Summary_Tables_36" localSheetId="8">#REF!</definedName>
    <definedName name="Summary_Tables_36">#REF!</definedName>
    <definedName name="Summary_Tables_37" localSheetId="0">#REF!</definedName>
    <definedName name="Summary_Tables_37" localSheetId="9">#REF!</definedName>
    <definedName name="Summary_Tables_37" localSheetId="10">#REF!</definedName>
    <definedName name="Summary_Tables_37" localSheetId="11">#REF!</definedName>
    <definedName name="Summary_Tables_37" localSheetId="12">#REF!</definedName>
    <definedName name="Summary_Tables_37" localSheetId="13">#REF!</definedName>
    <definedName name="Summary_Tables_37" localSheetId="17">#REF!</definedName>
    <definedName name="Summary_Tables_37" localSheetId="6">#REF!</definedName>
    <definedName name="Summary_Tables_37" localSheetId="7">#REF!</definedName>
    <definedName name="Summary_Tables_37" localSheetId="8">#REF!</definedName>
    <definedName name="Summary_Tables_37">#REF!</definedName>
    <definedName name="Summary_Tables_38" localSheetId="0">#REF!</definedName>
    <definedName name="Summary_Tables_38" localSheetId="9">#REF!</definedName>
    <definedName name="Summary_Tables_38" localSheetId="10">#REF!</definedName>
    <definedName name="Summary_Tables_38" localSheetId="11">#REF!</definedName>
    <definedName name="Summary_Tables_38" localSheetId="12">#REF!</definedName>
    <definedName name="Summary_Tables_38" localSheetId="13">#REF!</definedName>
    <definedName name="Summary_Tables_38" localSheetId="17">#REF!</definedName>
    <definedName name="Summary_Tables_38" localSheetId="6">#REF!</definedName>
    <definedName name="Summary_Tables_38" localSheetId="7">#REF!</definedName>
    <definedName name="Summary_Tables_38" localSheetId="8">#REF!</definedName>
    <definedName name="Summary_Tables_38">#REF!</definedName>
    <definedName name="Summary_Tables_4" localSheetId="0">#REF!</definedName>
    <definedName name="Summary_Tables_4" localSheetId="9">#REF!</definedName>
    <definedName name="Summary_Tables_4" localSheetId="10">#REF!</definedName>
    <definedName name="Summary_Tables_4" localSheetId="11">#REF!</definedName>
    <definedName name="Summary_Tables_4" localSheetId="12">#REF!</definedName>
    <definedName name="Summary_Tables_4" localSheetId="13">#REF!</definedName>
    <definedName name="Summary_Tables_4" localSheetId="17">#REF!</definedName>
    <definedName name="Summary_Tables_4" localSheetId="6">#REF!</definedName>
    <definedName name="Summary_Tables_4" localSheetId="7">#REF!</definedName>
    <definedName name="Summary_Tables_4" localSheetId="8">#REF!</definedName>
    <definedName name="Summary_Tables_4">#REF!</definedName>
    <definedName name="Summary_Tables_44" localSheetId="0">#REF!</definedName>
    <definedName name="Summary_Tables_44" localSheetId="9">#REF!</definedName>
    <definedName name="Summary_Tables_44" localSheetId="10">#REF!</definedName>
    <definedName name="Summary_Tables_44" localSheetId="11">#REF!</definedName>
    <definedName name="Summary_Tables_44" localSheetId="12">#REF!</definedName>
    <definedName name="Summary_Tables_44" localSheetId="13">#REF!</definedName>
    <definedName name="Summary_Tables_44" localSheetId="17">#REF!</definedName>
    <definedName name="Summary_Tables_44" localSheetId="6">#REF!</definedName>
    <definedName name="Summary_Tables_44" localSheetId="7">#REF!</definedName>
    <definedName name="Summary_Tables_44" localSheetId="8">#REF!</definedName>
    <definedName name="Summary_Tables_44">#REF!</definedName>
    <definedName name="Summary_Tables_45" localSheetId="0">#REF!</definedName>
    <definedName name="Summary_Tables_45" localSheetId="9">#REF!</definedName>
    <definedName name="Summary_Tables_45" localSheetId="10">#REF!</definedName>
    <definedName name="Summary_Tables_45" localSheetId="11">#REF!</definedName>
    <definedName name="Summary_Tables_45" localSheetId="12">#REF!</definedName>
    <definedName name="Summary_Tables_45" localSheetId="13">#REF!</definedName>
    <definedName name="Summary_Tables_45" localSheetId="17">#REF!</definedName>
    <definedName name="Summary_Tables_45" localSheetId="6">#REF!</definedName>
    <definedName name="Summary_Tables_45" localSheetId="7">#REF!</definedName>
    <definedName name="Summary_Tables_45" localSheetId="8">#REF!</definedName>
    <definedName name="Summary_Tables_45">#REF!</definedName>
    <definedName name="Summary_Tables_46" localSheetId="0">#REF!</definedName>
    <definedName name="Summary_Tables_46" localSheetId="9">#REF!</definedName>
    <definedName name="Summary_Tables_46" localSheetId="10">#REF!</definedName>
    <definedName name="Summary_Tables_46" localSheetId="11">#REF!</definedName>
    <definedName name="Summary_Tables_46" localSheetId="12">#REF!</definedName>
    <definedName name="Summary_Tables_46" localSheetId="13">#REF!</definedName>
    <definedName name="Summary_Tables_46" localSheetId="17">#REF!</definedName>
    <definedName name="Summary_Tables_46" localSheetId="6">#REF!</definedName>
    <definedName name="Summary_Tables_46" localSheetId="7">#REF!</definedName>
    <definedName name="Summary_Tables_46" localSheetId="8">#REF!</definedName>
    <definedName name="Summary_Tables_46">#REF!</definedName>
    <definedName name="Summary_Tables_5" localSheetId="0">#REF!</definedName>
    <definedName name="Summary_Tables_5" localSheetId="9">#REF!</definedName>
    <definedName name="Summary_Tables_5" localSheetId="10">#REF!</definedName>
    <definedName name="Summary_Tables_5" localSheetId="11">#REF!</definedName>
    <definedName name="Summary_Tables_5" localSheetId="12">#REF!</definedName>
    <definedName name="Summary_Tables_5" localSheetId="13">#REF!</definedName>
    <definedName name="Summary_Tables_5" localSheetId="17">#REF!</definedName>
    <definedName name="Summary_Tables_5" localSheetId="6">#REF!</definedName>
    <definedName name="Summary_Tables_5" localSheetId="7">#REF!</definedName>
    <definedName name="Summary_Tables_5" localSheetId="8">#REF!</definedName>
    <definedName name="Summary_Tables_5">#REF!</definedName>
    <definedName name="TRNR_27252d25533b49a2ae5d652998b4ec22_125_6" localSheetId="0" hidden="1">#REF!</definedName>
    <definedName name="TRNR_27252d25533b49a2ae5d652998b4ec22_125_6" localSheetId="13" hidden="1">#REF!</definedName>
    <definedName name="TRNR_27252d25533b49a2ae5d652998b4ec22_125_6" localSheetId="17" hidden="1">#REF!</definedName>
    <definedName name="TRNR_27252d25533b49a2ae5d652998b4ec22_125_6" localSheetId="6" hidden="1">#REF!</definedName>
    <definedName name="TRNR_27252d25533b49a2ae5d652998b4ec22_125_6" localSheetId="7" hidden="1">#REF!</definedName>
    <definedName name="TRNR_27252d25533b49a2ae5d652998b4ec22_125_6" localSheetId="8" hidden="1">#REF!</definedName>
    <definedName name="TRNR_27252d25533b49a2ae5d652998b4ec22_125_6" hidden="1">#REF!</definedName>
    <definedName name="TRNR_4a25bddce7e94a4691b613e1f447ec80_125_6" localSheetId="0" hidden="1">#REF!</definedName>
    <definedName name="TRNR_4a25bddce7e94a4691b613e1f447ec80_125_6" localSheetId="13" hidden="1">#REF!</definedName>
    <definedName name="TRNR_4a25bddce7e94a4691b613e1f447ec80_125_6" localSheetId="17" hidden="1">#REF!</definedName>
    <definedName name="TRNR_4a25bddce7e94a4691b613e1f447ec80_125_6" localSheetId="6" hidden="1">#REF!</definedName>
    <definedName name="TRNR_4a25bddce7e94a4691b613e1f447ec80_125_6" localSheetId="7" hidden="1">#REF!</definedName>
    <definedName name="TRNR_4a25bddce7e94a4691b613e1f447ec80_125_6" localSheetId="8" hidden="1">#REF!</definedName>
    <definedName name="TRNR_4a25bddce7e94a4691b613e1f447ec80_125_6" hidden="1">#REF!</definedName>
    <definedName name="TRNR_8834841dd5134ebb8743db6226aa1d57_125_6" localSheetId="0" hidden="1">#REF!</definedName>
    <definedName name="TRNR_8834841dd5134ebb8743db6226aa1d57_125_6" localSheetId="13" hidden="1">#REF!</definedName>
    <definedName name="TRNR_8834841dd5134ebb8743db6226aa1d57_125_6" localSheetId="17" hidden="1">#REF!</definedName>
    <definedName name="TRNR_8834841dd5134ebb8743db6226aa1d57_125_6" localSheetId="6" hidden="1">#REF!</definedName>
    <definedName name="TRNR_8834841dd5134ebb8743db6226aa1d57_125_6" localSheetId="7" hidden="1">#REF!</definedName>
    <definedName name="TRNR_8834841dd5134ebb8743db6226aa1d57_125_6" localSheetId="8" hidden="1">#REF!</definedName>
    <definedName name="TRNR_8834841dd5134ebb8743db6226aa1d57_125_6" hidden="1">#REF!</definedName>
    <definedName name="TRNR_93fda65b34ef4468bc0e176e1fc49700_125_6" localSheetId="0" hidden="1">#REF!</definedName>
    <definedName name="TRNR_93fda65b34ef4468bc0e176e1fc49700_125_6" localSheetId="13" hidden="1">#REF!</definedName>
    <definedName name="TRNR_93fda65b34ef4468bc0e176e1fc49700_125_6" localSheetId="17" hidden="1">#REF!</definedName>
    <definedName name="TRNR_93fda65b34ef4468bc0e176e1fc49700_125_6" localSheetId="6" hidden="1">#REF!</definedName>
    <definedName name="TRNR_93fda65b34ef4468bc0e176e1fc49700_125_6" localSheetId="7" hidden="1">#REF!</definedName>
    <definedName name="TRNR_93fda65b34ef4468bc0e176e1fc49700_125_6" localSheetId="8" hidden="1">#REF!</definedName>
    <definedName name="TRNR_93fda65b34ef4468bc0e176e1fc49700_125_6" hidden="1">#REF!</definedName>
    <definedName name="TRNR_9a1f6f35f6a34ec2ae2cc7e9f8d408de_125_6" localSheetId="0" hidden="1">#REF!</definedName>
    <definedName name="TRNR_9a1f6f35f6a34ec2ae2cc7e9f8d408de_125_6" localSheetId="13" hidden="1">#REF!</definedName>
    <definedName name="TRNR_9a1f6f35f6a34ec2ae2cc7e9f8d408de_125_6" localSheetId="17" hidden="1">#REF!</definedName>
    <definedName name="TRNR_9a1f6f35f6a34ec2ae2cc7e9f8d408de_125_6" localSheetId="6" hidden="1">#REF!</definedName>
    <definedName name="TRNR_9a1f6f35f6a34ec2ae2cc7e9f8d408de_125_6" localSheetId="7" hidden="1">#REF!</definedName>
    <definedName name="TRNR_9a1f6f35f6a34ec2ae2cc7e9f8d408de_125_6" localSheetId="8" hidden="1">#REF!</definedName>
    <definedName name="TRNR_9a1f6f35f6a34ec2ae2cc7e9f8d408de_125_6" hidden="1">#REF!</definedName>
    <definedName name="TRNR_a0797764f0d8457f91f598ca4e180462_125_6" localSheetId="0" hidden="1">#REF!</definedName>
    <definedName name="TRNR_a0797764f0d8457f91f598ca4e180462_125_6" localSheetId="13" hidden="1">#REF!</definedName>
    <definedName name="TRNR_a0797764f0d8457f91f598ca4e180462_125_6" localSheetId="17" hidden="1">#REF!</definedName>
    <definedName name="TRNR_a0797764f0d8457f91f598ca4e180462_125_6" localSheetId="6" hidden="1">#REF!</definedName>
    <definedName name="TRNR_a0797764f0d8457f91f598ca4e180462_125_6" localSheetId="7" hidden="1">#REF!</definedName>
    <definedName name="TRNR_a0797764f0d8457f91f598ca4e180462_125_6" localSheetId="8" hidden="1">#REF!</definedName>
    <definedName name="TRNR_a0797764f0d8457f91f598ca4e180462_125_6" hidden="1">#REF!</definedName>
    <definedName name="TRNR_b82114740f634c1fb9a10248c154a1b9_125_6" localSheetId="0" hidden="1">#REF!</definedName>
    <definedName name="TRNR_b82114740f634c1fb9a10248c154a1b9_125_6" localSheetId="13" hidden="1">#REF!</definedName>
    <definedName name="TRNR_b82114740f634c1fb9a10248c154a1b9_125_6" localSheetId="17" hidden="1">#REF!</definedName>
    <definedName name="TRNR_b82114740f634c1fb9a10248c154a1b9_125_6" localSheetId="6" hidden="1">#REF!</definedName>
    <definedName name="TRNR_b82114740f634c1fb9a10248c154a1b9_125_6" localSheetId="7" hidden="1">#REF!</definedName>
    <definedName name="TRNR_b82114740f634c1fb9a10248c154a1b9_125_6" localSheetId="8" hidden="1">#REF!</definedName>
    <definedName name="TRNR_b82114740f634c1fb9a10248c154a1b9_125_6" hidden="1">#REF!</definedName>
    <definedName name="TRNR_d9166fe0221c4074aed36a46b684215b_125_6" localSheetId="0" hidden="1">#REF!</definedName>
    <definedName name="TRNR_d9166fe0221c4074aed36a46b684215b_125_6" localSheetId="13" hidden="1">#REF!</definedName>
    <definedName name="TRNR_d9166fe0221c4074aed36a46b684215b_125_6" localSheetId="17" hidden="1">#REF!</definedName>
    <definedName name="TRNR_d9166fe0221c4074aed36a46b684215b_125_6" localSheetId="6" hidden="1">#REF!</definedName>
    <definedName name="TRNR_d9166fe0221c4074aed36a46b684215b_125_6" localSheetId="7" hidden="1">#REF!</definedName>
    <definedName name="TRNR_d9166fe0221c4074aed36a46b684215b_125_6" localSheetId="8" hidden="1">#REF!</definedName>
    <definedName name="TRNR_d9166fe0221c4074aed36a46b684215b_125_6" hidden="1">#REF!</definedName>
    <definedName name="TRNR_f8530f1de0a7463284c941bfe9e4e249_125_6" localSheetId="0" hidden="1">#REF!</definedName>
    <definedName name="TRNR_f8530f1de0a7463284c941bfe9e4e249_125_6" localSheetId="13" hidden="1">#REF!</definedName>
    <definedName name="TRNR_f8530f1de0a7463284c941bfe9e4e249_125_6" localSheetId="17" hidden="1">#REF!</definedName>
    <definedName name="TRNR_f8530f1de0a7463284c941bfe9e4e249_125_6" localSheetId="6" hidden="1">#REF!</definedName>
    <definedName name="TRNR_f8530f1de0a7463284c941bfe9e4e249_125_6" localSheetId="7" hidden="1">#REF!</definedName>
    <definedName name="TRNR_f8530f1de0a7463284c941bfe9e4e249_125_6" localSheetId="8" hidden="1">#REF!</definedName>
    <definedName name="TRNR_f8530f1de0a7463284c941bfe9e4e249_125_6" hidden="1">#REF!</definedName>
    <definedName name="TRNR_f86c585bc31248c8bc2b3a1a46c88b17_65_6" localSheetId="0" hidden="1">#REF!</definedName>
    <definedName name="TRNR_f86c585bc31248c8bc2b3a1a46c88b17_65_6" localSheetId="13" hidden="1">#REF!</definedName>
    <definedName name="TRNR_f86c585bc31248c8bc2b3a1a46c88b17_65_6" localSheetId="17" hidden="1">#REF!</definedName>
    <definedName name="TRNR_f86c585bc31248c8bc2b3a1a46c88b17_65_6" localSheetId="6" hidden="1">#REF!</definedName>
    <definedName name="TRNR_f86c585bc31248c8bc2b3a1a46c88b17_65_6" localSheetId="7" hidden="1">#REF!</definedName>
    <definedName name="TRNR_f86c585bc31248c8bc2b3a1a46c88b17_65_6" localSheetId="8" hidden="1">#REF!</definedName>
    <definedName name="TRNR_f86c585bc31248c8bc2b3a1a46c88b17_65_6" hidden="1">#REF!</definedName>
    <definedName name="xxx" localSheetId="0">#REF!</definedName>
    <definedName name="xxx" localSheetId="13">#REF!</definedName>
    <definedName name="xxx" localSheetId="17">#REF!</definedName>
    <definedName name="xxx" localSheetId="7">#REF!</definedName>
    <definedName name="xxx" localSheetId="8">#REF!</definedName>
    <definedName name="xxx">#REF!</definedName>
    <definedName name="xxxxx" localSheetId="0" hidden="1">#REF!</definedName>
    <definedName name="xxxxx" localSheetId="13" hidden="1">#REF!</definedName>
    <definedName name="xxxxx" localSheetId="17" hidden="1">#REF!</definedName>
    <definedName name="xxxxx" localSheetId="6" hidden="1">#REF!</definedName>
    <definedName name="xxxxx" localSheetId="7" hidden="1">#REF!</definedName>
    <definedName name="xxxxx" localSheetId="8" hidden="1">#REF!</definedName>
    <definedName name="xxxxx" hidden="1">#REF!</definedName>
    <definedName name="Z_14A37906_4245_11D2_A0DD_006008720D93_.wvu.PrintArea" localSheetId="0" hidden="1">#REF!</definedName>
    <definedName name="Z_14A37906_4245_11D2_A0DD_006008720D93_.wvu.PrintArea" localSheetId="13" hidden="1">#REF!</definedName>
    <definedName name="Z_14A37906_4245_11D2_A0DD_006008720D93_.wvu.PrintArea" localSheetId="17" hidden="1">#REF!</definedName>
    <definedName name="Z_14A37906_4245_11D2_A0DD_006008720D93_.wvu.PrintArea" localSheetId="7" hidden="1">#REF!</definedName>
    <definedName name="Z_14A37906_4245_11D2_A0DD_006008720D93_.wvu.PrintArea" localSheetId="8" hidden="1">#REF!</definedName>
    <definedName name="Z_14A37906_4245_11D2_A0DD_006008720D93_.wvu.PrintArea" hidden="1">#REF!</definedName>
    <definedName name="Z_8EEF5401_87C6_11D3_BF6F_444553540000_.wvu.PrintArea" localSheetId="0" hidden="1">#REF!</definedName>
    <definedName name="Z_8EEF5401_87C6_11D3_BF6F_444553540000_.wvu.PrintArea" localSheetId="13" hidden="1">#REF!</definedName>
    <definedName name="Z_8EEF5401_87C6_11D3_BF6F_444553540000_.wvu.PrintArea" localSheetId="17" hidden="1">#REF!</definedName>
    <definedName name="Z_8EEF5401_87C6_11D3_BF6F_444553540000_.wvu.PrintArea" localSheetId="7" hidden="1">#REF!</definedName>
    <definedName name="Z_8EEF5401_87C6_11D3_BF6F_444553540000_.wvu.PrintArea" localSheetId="8" hidden="1">#REF!</definedName>
    <definedName name="Z_8EEF5401_87C6_11D3_BF6F_444553540000_.wvu.PrintArea" hidden="1">#REF!</definedName>
    <definedName name="Z_B5B3C281_3E7C_11D3_BF6D_444553540000_.wvu.Cols" localSheetId="0" hidden="1">#REF!,#REF!,#REF!,#REF!</definedName>
    <definedName name="Z_B5B3C281_3E7C_11D3_BF6D_444553540000_.wvu.Cols" localSheetId="9" hidden="1">#REF!,#REF!,#REF!,#REF!</definedName>
    <definedName name="Z_B5B3C281_3E7C_11D3_BF6D_444553540000_.wvu.Cols" localSheetId="10" hidden="1">#REF!,#REF!,#REF!,#REF!</definedName>
    <definedName name="Z_B5B3C281_3E7C_11D3_BF6D_444553540000_.wvu.Cols" localSheetId="11" hidden="1">#REF!,#REF!,#REF!,#REF!</definedName>
    <definedName name="Z_B5B3C281_3E7C_11D3_BF6D_444553540000_.wvu.Cols" localSheetId="12" hidden="1">#REF!,#REF!,#REF!,#REF!</definedName>
    <definedName name="Z_B5B3C281_3E7C_11D3_BF6D_444553540000_.wvu.Cols" localSheetId="13" hidden="1">#REF!,#REF!,#REF!,#REF!</definedName>
    <definedName name="Z_B5B3C281_3E7C_11D3_BF6D_444553540000_.wvu.Cols" localSheetId="17" hidden="1">#REF!,#REF!,#REF!,#REF!</definedName>
    <definedName name="Z_B5B3C281_3E7C_11D3_BF6D_444553540000_.wvu.Cols" localSheetId="7" hidden="1">#REF!,#REF!,#REF!,#REF!</definedName>
    <definedName name="Z_B5B3C281_3E7C_11D3_BF6D_444553540000_.wvu.Cols" localSheetId="8" hidden="1">#REF!,#REF!,#REF!,#REF!</definedName>
    <definedName name="Z_B5B3C281_3E7C_11D3_BF6D_444553540000_.wvu.Cols" hidden="1">#REF!,#REF!,#REF!,#REF!</definedName>
    <definedName name="Z_B5B3C281_3E7C_11D3_BF6D_444553540000_.wvu.PrintArea" localSheetId="0" hidden="1">#REF!</definedName>
    <definedName name="Z_B5B3C281_3E7C_11D3_BF6D_444553540000_.wvu.PrintArea" localSheetId="9" hidden="1">#REF!</definedName>
    <definedName name="Z_B5B3C281_3E7C_11D3_BF6D_444553540000_.wvu.PrintArea" localSheetId="10" hidden="1">#REF!</definedName>
    <definedName name="Z_B5B3C281_3E7C_11D3_BF6D_444553540000_.wvu.PrintArea" localSheetId="11" hidden="1">#REF!</definedName>
    <definedName name="Z_B5B3C281_3E7C_11D3_BF6D_444553540000_.wvu.PrintArea" localSheetId="12" hidden="1">#REF!</definedName>
    <definedName name="Z_B5B3C281_3E7C_11D3_BF6D_444553540000_.wvu.PrintArea" localSheetId="13" hidden="1">#REF!</definedName>
    <definedName name="Z_B5B3C281_3E7C_11D3_BF6D_444553540000_.wvu.PrintArea" localSheetId="17" hidden="1">#REF!</definedName>
    <definedName name="Z_B5B3C281_3E7C_11D3_BF6D_444553540000_.wvu.PrintArea" localSheetId="7" hidden="1">#REF!</definedName>
    <definedName name="Z_B5B3C281_3E7C_11D3_BF6D_444553540000_.wvu.PrintArea" localSheetId="8" hidden="1">#REF!</definedName>
    <definedName name="Z_B5B3C281_3E7C_11D3_BF6D_444553540000_.wvu.PrintArea" hidden="1">#REF!</definedName>
    <definedName name="Z_B5B3C281_3E7C_11D3_BF6D_444553540000_.wvu.Rows" localSheetId="0" hidden="1">#REF!</definedName>
    <definedName name="Z_B5B3C281_3E7C_11D3_BF6D_444553540000_.wvu.Rows" localSheetId="9" hidden="1">#REF!</definedName>
    <definedName name="Z_B5B3C281_3E7C_11D3_BF6D_444553540000_.wvu.Rows" localSheetId="10" hidden="1">#REF!</definedName>
    <definedName name="Z_B5B3C281_3E7C_11D3_BF6D_444553540000_.wvu.Rows" localSheetId="11" hidden="1">#REF!</definedName>
    <definedName name="Z_B5B3C281_3E7C_11D3_BF6D_444553540000_.wvu.Rows" localSheetId="12" hidden="1">#REF!</definedName>
    <definedName name="Z_B5B3C281_3E7C_11D3_BF6D_444553540000_.wvu.Rows" localSheetId="13" hidden="1">#REF!</definedName>
    <definedName name="Z_B5B3C281_3E7C_11D3_BF6D_444553540000_.wvu.Rows" localSheetId="17" hidden="1">#REF!</definedName>
    <definedName name="Z_B5B3C281_3E7C_11D3_BF6D_444553540000_.wvu.Rows" localSheetId="7" hidden="1">#REF!</definedName>
    <definedName name="Z_B5B3C281_3E7C_11D3_BF6D_444553540000_.wvu.Rows" localSheetId="8" hidden="1">#REF!</definedName>
    <definedName name="Z_B5B3C281_3E7C_11D3_BF6D_444553540000_.wvu.Rows" hidden="1">#REF!</definedName>
    <definedName name="Z_E06AAC6B_EB02_4A68_A314_AB97A5C2BEF4_.wvu.PrintArea" localSheetId="0" hidden="1">#REF!</definedName>
    <definedName name="Z_E06AAC6B_EB02_4A68_A314_AB97A5C2BEF4_.wvu.PrintArea" localSheetId="13" hidden="1">#REF!</definedName>
    <definedName name="Z_E06AAC6B_EB02_4A68_A314_AB97A5C2BEF4_.wvu.PrintArea" localSheetId="17" hidden="1">#REF!</definedName>
    <definedName name="Z_E06AAC6B_EB02_4A68_A314_AB97A5C2BEF4_.wvu.PrintArea" localSheetId="7" hidden="1">#REF!</definedName>
    <definedName name="Z_E06AAC6B_EB02_4A68_A314_AB97A5C2BEF4_.wvu.PrintArea" localSheetId="8" hidden="1">#REF!</definedName>
    <definedName name="Z_E06AAC6B_EB02_4A68_A314_AB97A5C2BEF4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9" l="1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BA13" i="9"/>
  <c r="BB13" i="9"/>
  <c r="BC13" i="9"/>
  <c r="BD13" i="9"/>
  <c r="BE13" i="9"/>
  <c r="BF13" i="9"/>
  <c r="I4" i="31" l="1"/>
  <c r="K4" i="31" s="1"/>
  <c r="J4" i="31"/>
  <c r="N4" i="31"/>
  <c r="P4" i="31" s="1"/>
  <c r="O4" i="31"/>
  <c r="I5" i="31"/>
  <c r="J5" i="31"/>
  <c r="K5" i="31" s="1"/>
  <c r="N5" i="31"/>
  <c r="P5" i="31" s="1"/>
  <c r="O5" i="31"/>
  <c r="I6" i="31"/>
  <c r="K6" i="31" s="1"/>
  <c r="J6" i="31"/>
  <c r="N6" i="31"/>
  <c r="O6" i="31"/>
  <c r="P6" i="31"/>
  <c r="I7" i="31"/>
  <c r="J7" i="31"/>
  <c r="K7" i="31"/>
  <c r="N7" i="31"/>
  <c r="O7" i="31"/>
  <c r="P7" i="31"/>
  <c r="I8" i="31"/>
  <c r="K8" i="31" s="1"/>
  <c r="J8" i="31"/>
  <c r="N8" i="31"/>
  <c r="O8" i="31"/>
  <c r="P8" i="31" s="1"/>
  <c r="I9" i="31"/>
  <c r="J9" i="31"/>
  <c r="K9" i="31"/>
  <c r="N9" i="31"/>
  <c r="P9" i="31" s="1"/>
  <c r="O9" i="31"/>
  <c r="I10" i="31"/>
  <c r="K10" i="31" s="1"/>
  <c r="J10" i="31"/>
  <c r="N10" i="31"/>
  <c r="O10" i="31"/>
  <c r="P10" i="31"/>
  <c r="I11" i="31"/>
  <c r="J11" i="31"/>
  <c r="K11" i="31"/>
  <c r="N11" i="31"/>
  <c r="O11" i="31"/>
  <c r="P11" i="31"/>
  <c r="I12" i="31"/>
  <c r="K12" i="31" s="1"/>
  <c r="J12" i="31"/>
  <c r="N12" i="31"/>
  <c r="O12" i="31"/>
  <c r="P12" i="31" s="1"/>
  <c r="I13" i="31"/>
  <c r="J13" i="31"/>
  <c r="K13" i="31"/>
  <c r="N13" i="31"/>
  <c r="P13" i="31" s="1"/>
  <c r="O13" i="31"/>
  <c r="I14" i="31"/>
  <c r="K14" i="31" s="1"/>
  <c r="J14" i="31"/>
  <c r="N14" i="31"/>
  <c r="O14" i="31"/>
  <c r="P14" i="31"/>
  <c r="I15" i="31"/>
  <c r="J15" i="31"/>
  <c r="K15" i="31"/>
  <c r="N15" i="31"/>
  <c r="O15" i="31"/>
  <c r="P15" i="31"/>
  <c r="I16" i="31"/>
  <c r="K16" i="31" s="1"/>
  <c r="J16" i="31"/>
  <c r="N16" i="31"/>
  <c r="O16" i="31"/>
  <c r="P16" i="31" s="1"/>
  <c r="I17" i="31"/>
  <c r="J17" i="31"/>
  <c r="K17" i="31"/>
  <c r="N17" i="31"/>
  <c r="P17" i="31" s="1"/>
  <c r="O17" i="31"/>
  <c r="I18" i="31"/>
  <c r="K18" i="31" s="1"/>
  <c r="J18" i="31"/>
  <c r="N18" i="31"/>
  <c r="O18" i="31"/>
  <c r="P18" i="31"/>
  <c r="I19" i="31"/>
  <c r="J19" i="31"/>
  <c r="K19" i="31"/>
  <c r="N19" i="31"/>
  <c r="O19" i="31"/>
  <c r="P19" i="31"/>
  <c r="I20" i="31"/>
  <c r="K20" i="31" s="1"/>
  <c r="J20" i="31"/>
  <c r="N20" i="31"/>
  <c r="O20" i="31"/>
  <c r="P20" i="31" s="1"/>
  <c r="I21" i="31"/>
  <c r="J21" i="31"/>
  <c r="K21" i="31"/>
  <c r="N21" i="31"/>
  <c r="P21" i="31" s="1"/>
  <c r="O21" i="31"/>
  <c r="I22" i="31"/>
  <c r="K22" i="31" s="1"/>
  <c r="J22" i="31"/>
  <c r="N22" i="31"/>
  <c r="O22" i="31"/>
  <c r="P22" i="31"/>
  <c r="I23" i="31"/>
  <c r="J23" i="31"/>
  <c r="K23" i="31"/>
  <c r="N23" i="31"/>
  <c r="O23" i="31"/>
  <c r="P23" i="31"/>
  <c r="I24" i="31"/>
  <c r="K24" i="31" s="1"/>
  <c r="J24" i="31"/>
  <c r="N24" i="31"/>
  <c r="O24" i="31"/>
  <c r="P24" i="31" s="1"/>
  <c r="I25" i="31"/>
  <c r="J25" i="31"/>
  <c r="K25" i="31"/>
  <c r="N25" i="31"/>
  <c r="P25" i="31" s="1"/>
  <c r="O25" i="31"/>
  <c r="I26" i="31"/>
  <c r="K26" i="31" s="1"/>
  <c r="J26" i="31"/>
  <c r="N26" i="31"/>
  <c r="O26" i="31"/>
  <c r="P26" i="31"/>
  <c r="I27" i="31"/>
  <c r="J27" i="31"/>
  <c r="K27" i="31"/>
  <c r="N27" i="31"/>
  <c r="O27" i="31"/>
  <c r="P27" i="31"/>
  <c r="I28" i="31"/>
  <c r="K28" i="31" s="1"/>
  <c r="J28" i="31"/>
  <c r="N28" i="31"/>
  <c r="O28" i="31"/>
  <c r="P28" i="31" s="1"/>
  <c r="I29" i="31"/>
  <c r="J29" i="31"/>
  <c r="K29" i="31"/>
  <c r="N29" i="31"/>
  <c r="P29" i="31" s="1"/>
  <c r="O29" i="31"/>
  <c r="I30" i="31"/>
  <c r="K30" i="31" s="1"/>
  <c r="J30" i="31"/>
  <c r="N30" i="31"/>
  <c r="O30" i="31"/>
  <c r="P30" i="31"/>
  <c r="I31" i="31"/>
  <c r="J31" i="31"/>
  <c r="K31" i="31"/>
  <c r="N31" i="31"/>
  <c r="O31" i="31"/>
  <c r="P31" i="31"/>
  <c r="I32" i="31"/>
  <c r="K32" i="31" s="1"/>
  <c r="J32" i="31"/>
  <c r="N32" i="31"/>
  <c r="O32" i="31"/>
  <c r="P32" i="31" s="1"/>
  <c r="I33" i="31"/>
  <c r="J33" i="31"/>
  <c r="K33" i="31"/>
  <c r="N33" i="31"/>
  <c r="P33" i="31" s="1"/>
  <c r="O33" i="31"/>
  <c r="I34" i="31"/>
  <c r="K34" i="31" s="1"/>
  <c r="J34" i="31"/>
  <c r="N34" i="31"/>
  <c r="O34" i="31"/>
  <c r="P34" i="31"/>
  <c r="I35" i="31"/>
  <c r="J35" i="31"/>
  <c r="K35" i="31"/>
  <c r="N35" i="31"/>
  <c r="O35" i="31"/>
  <c r="P35" i="31"/>
  <c r="I36" i="31"/>
  <c r="K36" i="31" s="1"/>
  <c r="J36" i="31"/>
  <c r="N36" i="31"/>
  <c r="O36" i="31"/>
  <c r="P36" i="31" s="1"/>
  <c r="I37" i="31"/>
  <c r="J37" i="31"/>
  <c r="K37" i="31"/>
  <c r="N37" i="31"/>
  <c r="P37" i="31" s="1"/>
  <c r="O37" i="31"/>
  <c r="I38" i="31"/>
  <c r="K38" i="31" s="1"/>
  <c r="J38" i="31"/>
  <c r="N38" i="31"/>
  <c r="O38" i="31"/>
  <c r="P38" i="31"/>
  <c r="I39" i="31"/>
  <c r="J39" i="31"/>
  <c r="K39" i="31"/>
  <c r="N39" i="31"/>
  <c r="O39" i="31"/>
  <c r="P39" i="31"/>
  <c r="I40" i="31"/>
  <c r="K40" i="31" s="1"/>
  <c r="J40" i="31"/>
  <c r="N40" i="31"/>
  <c r="O40" i="31"/>
  <c r="P40" i="31" s="1"/>
  <c r="B41" i="31"/>
  <c r="C41" i="31"/>
  <c r="O41" i="31" s="1"/>
  <c r="P41" i="31" s="1"/>
  <c r="I41" i="31"/>
  <c r="K41" i="31" s="1"/>
  <c r="J41" i="31"/>
  <c r="N41" i="31"/>
  <c r="B42" i="31"/>
  <c r="C42" i="31"/>
  <c r="I42" i="31"/>
  <c r="K42" i="31" s="1"/>
  <c r="J42" i="31"/>
  <c r="N42" i="31"/>
  <c r="O42" i="31"/>
  <c r="P42" i="31" s="1"/>
  <c r="B43" i="31"/>
  <c r="C43" i="31"/>
  <c r="O43" i="31" s="1"/>
  <c r="P43" i="31" s="1"/>
  <c r="I43" i="31"/>
  <c r="K43" i="31" s="1"/>
  <c r="J43" i="31"/>
  <c r="N43" i="31"/>
  <c r="I44" i="31"/>
  <c r="J44" i="31"/>
  <c r="K44" i="31"/>
  <c r="N44" i="31"/>
  <c r="P44" i="31" s="1"/>
  <c r="O44" i="31"/>
  <c r="I45" i="31"/>
  <c r="K45" i="31" s="1"/>
  <c r="J45" i="31"/>
  <c r="N45" i="31"/>
  <c r="O45" i="31"/>
  <c r="P45" i="31"/>
  <c r="I46" i="31"/>
  <c r="J46" i="31"/>
  <c r="K46" i="31"/>
  <c r="N46" i="31"/>
  <c r="O46" i="31"/>
  <c r="P46" i="31"/>
  <c r="I47" i="31"/>
  <c r="K47" i="31" s="1"/>
  <c r="J47" i="31"/>
  <c r="N47" i="31"/>
  <c r="O47" i="31"/>
  <c r="P47" i="31" s="1"/>
  <c r="I48" i="31"/>
  <c r="J48" i="31"/>
  <c r="K48" i="31"/>
  <c r="N48" i="31"/>
  <c r="P48" i="31" s="1"/>
  <c r="O48" i="31"/>
  <c r="I49" i="31"/>
  <c r="K49" i="31" s="1"/>
  <c r="J49" i="31"/>
  <c r="N49" i="31"/>
  <c r="O49" i="31"/>
  <c r="P49" i="31"/>
  <c r="I50" i="31"/>
  <c r="J50" i="31"/>
  <c r="K50" i="31"/>
  <c r="N50" i="31"/>
  <c r="O50" i="31"/>
  <c r="P50" i="31"/>
  <c r="I51" i="31"/>
  <c r="K51" i="31" s="1"/>
  <c r="J51" i="31"/>
  <c r="N51" i="31"/>
  <c r="O51" i="31"/>
  <c r="P51" i="31" s="1"/>
  <c r="I52" i="31"/>
  <c r="J52" i="31"/>
  <c r="K52" i="31"/>
  <c r="N52" i="31"/>
  <c r="P52" i="31" s="1"/>
  <c r="O52" i="31"/>
  <c r="I53" i="31"/>
  <c r="K53" i="31" s="1"/>
  <c r="J53" i="31"/>
  <c r="N53" i="31"/>
  <c r="O53" i="31"/>
  <c r="P53" i="31"/>
  <c r="I54" i="31"/>
  <c r="J54" i="31"/>
  <c r="K54" i="31"/>
  <c r="N54" i="31"/>
  <c r="O54" i="31"/>
  <c r="P54" i="31"/>
  <c r="I55" i="31"/>
  <c r="K55" i="31" s="1"/>
  <c r="J55" i="31"/>
  <c r="N55" i="31"/>
  <c r="O55" i="31"/>
  <c r="P55" i="31" s="1"/>
  <c r="I56" i="31"/>
  <c r="J56" i="31"/>
  <c r="K56" i="31"/>
  <c r="N56" i="31"/>
  <c r="P56" i="31" s="1"/>
  <c r="O56" i="31"/>
  <c r="I57" i="31"/>
  <c r="K57" i="31" s="1"/>
  <c r="J57" i="31"/>
  <c r="N57" i="31"/>
  <c r="O57" i="31"/>
  <c r="P57" i="31"/>
  <c r="I58" i="31"/>
  <c r="J58" i="31"/>
  <c r="K58" i="31"/>
  <c r="N58" i="31"/>
  <c r="O58" i="31"/>
  <c r="P58" i="31"/>
  <c r="I59" i="31"/>
  <c r="K59" i="31" s="1"/>
  <c r="J59" i="31"/>
  <c r="N59" i="31"/>
  <c r="O59" i="31"/>
  <c r="P59" i="31" s="1"/>
  <c r="I60" i="31"/>
  <c r="J60" i="31"/>
  <c r="K60" i="31"/>
  <c r="N60" i="31"/>
  <c r="P60" i="31" s="1"/>
  <c r="O60" i="31"/>
  <c r="B7" i="9" l="1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AM7" i="9"/>
  <c r="AN7" i="9"/>
  <c r="AO7" i="9"/>
  <c r="AP7" i="9"/>
  <c r="AQ7" i="9"/>
  <c r="AR7" i="9"/>
  <c r="AS7" i="9"/>
  <c r="AT7" i="9"/>
  <c r="AU7" i="9"/>
  <c r="AV7" i="9"/>
  <c r="AW7" i="9"/>
  <c r="AX7" i="9"/>
  <c r="AY7" i="9"/>
  <c r="AZ7" i="9"/>
  <c r="BA7" i="9"/>
  <c r="BB7" i="9"/>
  <c r="BC7" i="9"/>
  <c r="BD7" i="9"/>
  <c r="BE7" i="9"/>
  <c r="BF7" i="9"/>
  <c r="S6" i="5" l="1"/>
  <c r="R6" i="5"/>
  <c r="S5" i="5"/>
  <c r="R5" i="5"/>
  <c r="Q7" i="5"/>
  <c r="Q8" i="5" s="1"/>
  <c r="S8" i="5" s="1"/>
  <c r="P7" i="5"/>
  <c r="P8" i="5" s="1"/>
  <c r="O7" i="5"/>
  <c r="O8" i="5" s="1"/>
  <c r="N7" i="5"/>
  <c r="N8" i="5" s="1"/>
  <c r="M7" i="5"/>
  <c r="M8" i="5" s="1"/>
  <c r="L7" i="5"/>
  <c r="L8" i="5" s="1"/>
  <c r="K7" i="5"/>
  <c r="K8" i="5" s="1"/>
  <c r="J7" i="5"/>
  <c r="J8" i="5" s="1"/>
  <c r="I7" i="5"/>
  <c r="I8" i="5" s="1"/>
  <c r="H7" i="5"/>
  <c r="H8" i="5" s="1"/>
  <c r="G7" i="5"/>
  <c r="G8" i="5" s="1"/>
  <c r="F7" i="5"/>
  <c r="F8" i="5" s="1"/>
  <c r="E7" i="5"/>
  <c r="E8" i="5" s="1"/>
  <c r="D7" i="5"/>
  <c r="D8" i="5" s="1"/>
  <c r="C7" i="5"/>
  <c r="C8" i="5" s="1"/>
  <c r="B7" i="5"/>
  <c r="B8" i="5" s="1"/>
  <c r="U10" i="14"/>
  <c r="T10" i="14"/>
  <c r="S7" i="5" l="1"/>
  <c r="R7" i="5"/>
  <c r="R8" i="5"/>
  <c r="R10" i="14"/>
  <c r="S10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B10" i="14"/>
  <c r="S7" i="14"/>
  <c r="S8" i="14"/>
  <c r="S9" i="14"/>
  <c r="S6" i="14"/>
  <c r="R7" i="14"/>
  <c r="R8" i="14"/>
  <c r="R9" i="14"/>
  <c r="R12" i="14"/>
  <c r="R6" i="14"/>
  <c r="BF11" i="9" l="1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B8" i="9" s="1"/>
  <c r="K8" i="9" l="1"/>
  <c r="AQ8" i="9"/>
  <c r="E8" i="9"/>
  <c r="AC8" i="9"/>
  <c r="AK8" i="9"/>
  <c r="AS8" i="9"/>
  <c r="BA8" i="9"/>
  <c r="C8" i="9"/>
  <c r="AI8" i="9"/>
  <c r="F8" i="9"/>
  <c r="AL8" i="9"/>
  <c r="AT8" i="9"/>
  <c r="BB8" i="9"/>
  <c r="AA8" i="9"/>
  <c r="D8" i="9"/>
  <c r="U8" i="9"/>
  <c r="V8" i="9"/>
  <c r="G8" i="9"/>
  <c r="O8" i="9"/>
  <c r="AE8" i="9"/>
  <c r="AM8" i="9"/>
  <c r="BC8" i="9"/>
  <c r="S8" i="9"/>
  <c r="AY8" i="9"/>
  <c r="M8" i="9"/>
  <c r="N8" i="9"/>
  <c r="AD8" i="9"/>
  <c r="W8" i="9"/>
  <c r="AU8" i="9"/>
  <c r="H8" i="9"/>
  <c r="P8" i="9"/>
  <c r="X8" i="9"/>
  <c r="AF8" i="9"/>
  <c r="AN8" i="9"/>
  <c r="AV8" i="9"/>
  <c r="BD8" i="9"/>
  <c r="I8" i="9"/>
  <c r="Q8" i="9"/>
  <c r="Y8" i="9"/>
  <c r="AG8" i="9"/>
  <c r="AO8" i="9"/>
  <c r="AW8" i="9"/>
  <c r="BE8" i="9"/>
  <c r="J8" i="9"/>
  <c r="R8" i="9"/>
  <c r="Z8" i="9"/>
  <c r="AH8" i="9"/>
  <c r="AP8" i="9"/>
  <c r="AX8" i="9"/>
  <c r="BF8" i="9"/>
  <c r="L8" i="9"/>
  <c r="T8" i="9"/>
  <c r="AB8" i="9"/>
  <c r="AJ8" i="9"/>
  <c r="AR8" i="9"/>
  <c r="AZ8" i="9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B18" i="14"/>
  <c r="B19" i="14"/>
  <c r="B20" i="14"/>
  <c r="B17" i="14"/>
  <c r="G15" i="6" l="1"/>
  <c r="F15" i="6" l="1"/>
  <c r="E15" i="6"/>
  <c r="D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C15" i="6" s="1"/>
  <c r="B7" i="6"/>
  <c r="C6" i="6"/>
  <c r="B6" i="6"/>
  <c r="C5" i="6"/>
  <c r="B5" i="6"/>
  <c r="B15" i="6" l="1"/>
</calcChain>
</file>

<file path=xl/sharedStrings.xml><?xml version="1.0" encoding="utf-8"?>
<sst xmlns="http://schemas.openxmlformats.org/spreadsheetml/2006/main" count="381" uniqueCount="230">
  <si>
    <t>First quarter employment by sector, and employment ratio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</si>
  <si>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</si>
  <si>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</si>
  <si>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</si>
  <si>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</si>
  <si>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</si>
  <si>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</si>
  <si>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</si>
  <si>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</si>
  <si>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</si>
  <si>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</si>
  <si>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</si>
  <si>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</si>
  <si>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</si>
  <si>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Formal</t>
  </si>
  <si>
    <t>Informal</t>
  </si>
  <si>
    <t>Domestic</t>
  </si>
  <si>
    <t>Agriculture</t>
  </si>
  <si>
    <t xml:space="preserve">a. Employed as percentage of working-aged population. </t>
  </si>
  <si>
    <t>Q4</t>
  </si>
  <si>
    <t>y-on-y</t>
  </si>
  <si>
    <t>employment ratio (right axis)</t>
  </si>
  <si>
    <t>Q1</t>
  </si>
  <si>
    <t>first quarter</t>
  </si>
  <si>
    <t>Manufacturing</t>
  </si>
  <si>
    <t>Q1 2022</t>
  </si>
  <si>
    <t>Q1 2023</t>
  </si>
  <si>
    <t>Other (right axis)</t>
  </si>
  <si>
    <t>Employment by manufacturing industry</t>
  </si>
  <si>
    <t>Q1 2020</t>
  </si>
  <si>
    <t>Q1 2021</t>
  </si>
  <si>
    <t>Clothing, textiles 
and footwear</t>
  </si>
  <si>
    <t>Wood and paper</t>
  </si>
  <si>
    <t>Publishing 
and printing</t>
  </si>
  <si>
    <t>Petroleum, chemicals, 
rubber, and plastic</t>
  </si>
  <si>
    <t>Glass and non-
metallic minerals</t>
  </si>
  <si>
    <t>Metals and 
metal products</t>
  </si>
  <si>
    <t>Machinery, equipment
 and appliances</t>
  </si>
  <si>
    <t>Transport 
equipment</t>
  </si>
  <si>
    <t>Furniture, 
and other</t>
  </si>
  <si>
    <t>Q4 2023</t>
  </si>
  <si>
    <t>Q1 2024</t>
  </si>
  <si>
    <t>Mining employment</t>
  </si>
  <si>
    <t>Employed</t>
  </si>
  <si>
    <t>Employment by main occupation and sector</t>
  </si>
  <si>
    <t>formal</t>
  </si>
  <si>
    <t>managers/profes-
sionals/technicians</t>
  </si>
  <si>
    <t>clerical/service
 workers</t>
  </si>
  <si>
    <t>skilled produc-
tion workers</t>
  </si>
  <si>
    <t>elementary
 workers</t>
  </si>
  <si>
    <t>informal</t>
  </si>
  <si>
    <t>total</t>
  </si>
  <si>
    <t>domestic</t>
  </si>
  <si>
    <t>Indices of employment in manufacturing and the rest of the economy</t>
  </si>
  <si>
    <t>Base</t>
  </si>
  <si>
    <t>Total ex manufacturing</t>
  </si>
  <si>
    <t>Total employed</t>
  </si>
  <si>
    <t>First quarter</t>
  </si>
  <si>
    <t>2023</t>
  </si>
  <si>
    <t>Not seasonally adjusted. Millions employed.</t>
  </si>
  <si>
    <t>% of total</t>
  </si>
  <si>
    <t>Total</t>
  </si>
  <si>
    <t>Transport equipment</t>
  </si>
  <si>
    <t xml:space="preserve">  Agriculture</t>
  </si>
  <si>
    <t xml:space="preserve">  Manufacturing</t>
  </si>
  <si>
    <t xml:space="preserve">  Utilities</t>
  </si>
  <si>
    <t xml:space="preserve">  Construction</t>
  </si>
  <si>
    <t xml:space="preserve">  Trade</t>
  </si>
  <si>
    <t xml:space="preserve">  Transport</t>
  </si>
  <si>
    <t xml:space="preserve">  Finance</t>
  </si>
  <si>
    <t xml:space="preserve">  Community and social services</t>
  </si>
  <si>
    <t xml:space="preserve">  Private households</t>
  </si>
  <si>
    <t xml:space="preserve">  Other</t>
  </si>
  <si>
    <t>Construction and utilities</t>
  </si>
  <si>
    <t xml:space="preserve">Q4 </t>
  </si>
  <si>
    <t xml:space="preserve">Q1 </t>
  </si>
  <si>
    <t>Food processing</t>
  </si>
  <si>
    <t>Source: SARS monthly data</t>
  </si>
  <si>
    <t>Balance</t>
  </si>
  <si>
    <t>Imports</t>
  </si>
  <si>
    <t>Exports</t>
  </si>
  <si>
    <t>Rands/dollar</t>
  </si>
  <si>
    <t>CPI</t>
  </si>
  <si>
    <t>Billions of current U.S. dollars</t>
  </si>
  <si>
    <t>Billions of constant rand - deflated with CPI</t>
  </si>
  <si>
    <t>Nominal rand</t>
  </si>
  <si>
    <t>Balance of trade</t>
  </si>
  <si>
    <t>USD</t>
  </si>
  <si>
    <t>Mining</t>
  </si>
  <si>
    <t>constant rand</t>
  </si>
  <si>
    <t>Extractive (mostly petroleum)</t>
  </si>
  <si>
    <t>Machinery and appliances</t>
  </si>
  <si>
    <t>Metals and metal products</t>
  </si>
  <si>
    <t>Glass and non-metallic mineral products</t>
  </si>
  <si>
    <t>Chemicals, rubber, plastic</t>
  </si>
  <si>
    <t>Paper and publishing</t>
  </si>
  <si>
    <t>Wood products</t>
  </si>
  <si>
    <t>Clothing and footwear</t>
  </si>
  <si>
    <t>Food and beverages</t>
  </si>
  <si>
    <t>IMPORTS</t>
  </si>
  <si>
    <t>EXPORTS</t>
  </si>
  <si>
    <t>Rand</t>
  </si>
  <si>
    <t xml:space="preserve"> Rand </t>
  </si>
  <si>
    <t>Change in Billions</t>
  </si>
  <si>
    <t>% change from Q1 2023</t>
  </si>
  <si>
    <t>Value (billions)</t>
  </si>
  <si>
    <t>INDUSTRY</t>
  </si>
  <si>
    <t>Trade by manufacturing subsector</t>
  </si>
  <si>
    <t>other</t>
  </si>
  <si>
    <t>construction</t>
  </si>
  <si>
    <t>manufacturing</t>
  </si>
  <si>
    <t>mining</t>
  </si>
  <si>
    <t>Other</t>
  </si>
  <si>
    <t>Construction</t>
  </si>
  <si>
    <t>constant R bns</t>
  </si>
  <si>
    <t xml:space="preserve">Net profit or loss before taxation </t>
  </si>
  <si>
    <t>rebased</t>
  </si>
  <si>
    <t>platinum (8%)</t>
  </si>
  <si>
    <t>steel and ferro alloys (7%)</t>
  </si>
  <si>
    <t>coal (6%)</t>
  </si>
  <si>
    <t>iron ore (7%)</t>
  </si>
  <si>
    <t>gold (6%)</t>
  </si>
  <si>
    <t>chrome (4%)</t>
  </si>
  <si>
    <t>Seasonally adjusted</t>
  </si>
  <si>
    <t>constant ZAR bns</t>
  </si>
  <si>
    <t>volume index (Jan 2020 = 100)</t>
  </si>
  <si>
    <t>Total manufacturing: sales in billions of constant (2023) rand and index of production volume (January 2020 = 100)</t>
  </si>
  <si>
    <t>Q3</t>
  </si>
  <si>
    <t>Q2</t>
  </si>
  <si>
    <t>sales in constant rand (a)</t>
  </si>
  <si>
    <t>gold volume</t>
  </si>
  <si>
    <t>quarterly, annualised</t>
  </si>
  <si>
    <t>annual</t>
  </si>
  <si>
    <t>Private business enterprises</t>
  </si>
  <si>
    <t>Public corporations</t>
  </si>
  <si>
    <t>General government</t>
  </si>
  <si>
    <t>investment rate (right axis)</t>
  </si>
  <si>
    <t>R bns</t>
  </si>
  <si>
    <t xml:space="preserve">Investment rate and investment by public and private sector in constant (2023) rand </t>
  </si>
  <si>
    <t>2024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</si>
  <si>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</si>
  <si>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</si>
  <si>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</si>
  <si>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</si>
  <si>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</si>
  <si>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</si>
  <si>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</si>
  <si>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</si>
  <si>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</si>
  <si>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</si>
  <si>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Eskom</t>
  </si>
  <si>
    <t>% of GDP</t>
  </si>
  <si>
    <t>agriculture (3%)</t>
  </si>
  <si>
    <t>private ser-
vices (40%)</t>
  </si>
  <si>
    <t>public ser-
vices (8%)</t>
  </si>
  <si>
    <t>logistics (8%)</t>
  </si>
  <si>
    <t>manufacturing
(11%)</t>
  </si>
  <si>
    <t>retail &amp; accom-
modation (11%)</t>
  </si>
  <si>
    <t>mining (4%)</t>
  </si>
  <si>
    <t>construction 
&amp; utilities (4%)</t>
  </si>
  <si>
    <t>Q4 2019 = 100</t>
  </si>
  <si>
    <t>volume excluding gold</t>
  </si>
  <si>
    <t>South Africa</t>
  </si>
  <si>
    <t>Brazil</t>
  </si>
  <si>
    <t>China</t>
  </si>
  <si>
    <t>India</t>
  </si>
  <si>
    <t>Other Latin America</t>
  </si>
  <si>
    <t>Other Africa</t>
  </si>
  <si>
    <t>Other developing Asia</t>
  </si>
  <si>
    <t>Forecast</t>
  </si>
  <si>
    <t>Actual</t>
  </si>
  <si>
    <t>Percent of GDP</t>
  </si>
  <si>
    <t xml:space="preserve">Source: StatsSA GDP quarterly figures. Excel spreadsheet downloaded from www.statssa.gov.za </t>
  </si>
  <si>
    <t>seasonally adjusted</t>
  </si>
  <si>
    <t>Percentage change in the GDP, quarter on quarter</t>
  </si>
  <si>
    <t>Indices of gross value added by sector</t>
  </si>
  <si>
    <t>Seasonally adjusted; Q4 2019 = 100</t>
  </si>
  <si>
    <t xml:space="preserve">Source: StatsSA Mining Production and Sales. Excel spreadsheet downloaded from www.statssa.gov.za </t>
  </si>
  <si>
    <t>Indices of mining sales in tonnes and constant rand</t>
  </si>
  <si>
    <t>Source: Quantec EasyData. Exports HS-8 data. Interactive dataset accessed at www.quantec.co.za</t>
  </si>
  <si>
    <t>Constant rand, deflated with CPI</t>
  </si>
  <si>
    <t>Mining unit export prices</t>
  </si>
  <si>
    <t>Electricity available for sale on grid</t>
  </si>
  <si>
    <t>Source: StatsSA. Electricity generated and available for distribution. Excel spreadsheet downloaded from www.statssa.gov.za</t>
  </si>
  <si>
    <t>ports cargo</t>
  </si>
  <si>
    <t>rail freight</t>
  </si>
  <si>
    <t>road freight (right axis)</t>
  </si>
  <si>
    <t>% rail</t>
  </si>
  <si>
    <t>Freight carried by road and rail and transiting ports</t>
  </si>
  <si>
    <t>Millions of tonnes</t>
  </si>
  <si>
    <t>Source: Ports data from Transnet. Ports statistics. Accessed https://www.transnetnationalportsauthority.net/Commercial%20and%20Marketing/Pages/Port-Statistics.aspx  in June 2024.</t>
  </si>
  <si>
    <t>Road and rail data from StatsSA. Land Transport Survey. Excel spreadsheet downloaded from www.statssa.gov.za</t>
  </si>
  <si>
    <t>Sales in rand reflated using CPI rebased to 2024; index rebased from January 1998=100</t>
  </si>
  <si>
    <t>Source: Statistics SA. Manufacturing production and sales. Excel spreadsheet downloaded from www.statssa.gov.za</t>
  </si>
  <si>
    <t>a. includes electrical equipment and machinery</t>
  </si>
  <si>
    <t>b. includes furniture, rubber, recycling and unspecified</t>
  </si>
  <si>
    <t>total manufacturing</t>
  </si>
  <si>
    <t>food and 
beverages</t>
  </si>
  <si>
    <t>transport 
equipment</t>
  </si>
  <si>
    <t>metals and basic 
metal products</t>
  </si>
  <si>
    <t>upstream 
chemicals</t>
  </si>
  <si>
    <t>other chemicals 
and plastics</t>
  </si>
  <si>
    <t>machinery (a)</t>
  </si>
  <si>
    <t>wood and
 paper</t>
  </si>
  <si>
    <t>glass/non-met-
allic minerals</t>
  </si>
  <si>
    <t>clothing and
 textiles</t>
  </si>
  <si>
    <t>appliances and 
electronics</t>
  </si>
  <si>
    <t>other (b)</t>
  </si>
  <si>
    <t>Manufacturing sales by industry in constant (2024) R bns</t>
  </si>
  <si>
    <t>Seasonally adjusted; reflated with CPI</t>
  </si>
  <si>
    <t>Source: Statistics SA. Quarterly Labour Force Survey. Excel spreadsheet downloaded from www.statssa.gov.za</t>
  </si>
  <si>
    <t>Employment by sector, first quarter 2010 to 2024 and third quarter of 2023</t>
  </si>
  <si>
    <t>Source: StatsSA. QLFS database for relevant quarters. Downloaded from Nesstar facility at www.statssa.gov.za</t>
  </si>
  <si>
    <t xml:space="preserve">Not seasonally adjusted. </t>
  </si>
  <si>
    <t xml:space="preserve">StatsSA. QLFS trends. Excel spreadsheet. Downloaded from www.statssa.gov.za </t>
  </si>
  <si>
    <t>% mfg</t>
  </si>
  <si>
    <t>Q1 2008 = 100</t>
  </si>
  <si>
    <t>Not seasonally adjusted. Figures for third and fourth quarter 2021 had very low response rate and are excluded.</t>
  </si>
  <si>
    <t>Millions. Not seasonally adjusted.</t>
  </si>
  <si>
    <t>Source: Statistics SA. Quarterly Employment Statistics. Details. Excel spreadsheet accessed at www.statssa.gov.za</t>
  </si>
  <si>
    <t>Imports and exports by sector, first quarter</t>
  </si>
  <si>
    <t>Value of investment reflated with implicit deflator rebased to 2023; seasonally adjusted</t>
  </si>
  <si>
    <t>Profits as a percentage of assets</t>
  </si>
  <si>
    <t>Fourth quarter percentage return on assets</t>
  </si>
  <si>
    <t>Source: StatsSA. Quarterly Financial Statistics. Excel spreadsheet downloaded from www.statssa.gov.za</t>
  </si>
  <si>
    <t>Investment rates in South Africa compared to other developing economies</t>
  </si>
  <si>
    <t>Source: International Monetary Fund, World Economic Outlook Database, April 2024. Accessed at www.imf.org</t>
  </si>
  <si>
    <t>Source: StatsSA, Quarterly Financial Statistics. Excel spreadsheet downloaded from www.statssa.gov.za</t>
  </si>
  <si>
    <t>Not seasonally adjusted. Thousands employed for agriculture, manufacturing, utilities and construction; millions for tertiary sector.</t>
  </si>
  <si>
    <t>Terawatt hours (TWh) per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</si>
</sst>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  <numFmt numFmtId="167" formatCode="0.0%"/>
    <numFmt numFmtId="168" formatCode="###0"/>
    <numFmt numFmtId="169" formatCode="_-* #,##0_-;\-* #,##0_-;_-* &quot;-&quot;??_-;_-@_-"/>
    <numFmt numFmtId="170" formatCode="_-* #,##0.0_-;\-* #,##0.0_-;_-* &quot;-&quot;??_-;_-@_-"/>
    <numFmt numFmtId="171" formatCode="_ * #,##0.000_ ;_ * \-#,##0.000_ ;_ * &quot;-&quot;??_ ;_ @_ "/>
    <numFmt numFmtId="172" formatCode="_-* #,##0.000_-;\-* #,##0.000_-;_-* &quot;-&quot;??_-;_-@_-"/>
    <numFmt numFmtId="173" formatCode="0.0"/>
    <numFmt numFmtId="174" formatCode="#,##0.0"/>
    <numFmt numFmtId="175" formatCode="0.000"/>
    <numFmt numFmtId="176" formatCode="[$-409]mmm\-yy;@"/>
    <numFmt numFmtId="177" formatCode="#,##0.0000"/>
    <numFmt numFmtId="178" formatCode="0.00000"/>
    <numFmt numFmtId="179" formatCode="_(* #,##0.00_);_(* \(#,##0.00\);_(* &quot;-&quot;??_);_(@_)"/>
    <numFmt numFmtId="180" formatCode="_(* #,##0.0000_);_(* \(#,##0.0000\);_(* &quot;-&quot;??_);_(@_)"/>
    <numFmt numFmtId="181" formatCode="_(* #,##0_);_(* \(#,##0\);_(* &quot;-&quot;??_);_(@_)"/>
    <numFmt numFmtId="182" formatCode="_(* #,##0.0_);_(* \(#,##0.0\);_(* &quot;-&quot;??_);_(@_)"/>
    <numFmt numFmtId="183" formatCode="_-* #,##0.00000_-;\-* #,##0.00000_-;_-* &quot;-&quot;??_-;_-@_-"/>
    <numFmt numFmtId="184" formatCode="0.00000%"/>
  </numFmts>
  <fonts count="3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20"/>
      <color theme="1"/>
      <name val="Aptos Narrow"/>
      <family val="2"/>
      <scheme val="minor"/>
    </font>
    <font>
      <b/>
      <sz val="20"/>
      <color theme="1"/>
      <name val="Calibri"/>
      <family val="2"/>
    </font>
    <font>
      <sz val="11"/>
      <name val="Aptos Narrow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name val="Aptos Narrow"/>
      <family val="2"/>
      <scheme val="minor"/>
    </font>
    <font>
      <sz val="11"/>
      <name val="Calibri"/>
      <family val="2"/>
    </font>
    <font>
      <sz val="8"/>
      <name val="Aptos Narrow"/>
      <family val="2"/>
      <scheme val="minor"/>
    </font>
    <font>
      <sz val="10"/>
      <name val="MS Sans Serif"/>
      <family val="2"/>
    </font>
    <font>
      <b/>
      <sz val="11"/>
      <color theme="1"/>
      <name val="Aptos Narrow"/>
      <family val="2"/>
      <scheme val="minor"/>
    </font>
    <font>
      <sz val="11"/>
      <color rgb="FF000000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sz val="10"/>
      <name val="MS Sans Serif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6"/>
      <color rgb="FF001634"/>
      <name val="Courier New"/>
      <family val="3"/>
    </font>
    <font>
      <sz val="7"/>
      <color rgb="FF001634"/>
      <name val="Segoe UI"/>
      <family val="2"/>
    </font>
    <font>
      <sz val="12"/>
      <color theme="1"/>
      <name val="Aptos Narrow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 tint="-0.249977111117893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0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9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ck">
        <color theme="4" tint="-0.499984740745262"/>
      </right>
      <top style="thin">
        <color indexed="64"/>
      </top>
      <bottom style="thick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4" tint="-0.499984740745262"/>
      </bottom>
      <diagonal/>
    </border>
    <border>
      <left style="thick">
        <color theme="4" tint="-0.499984740745262"/>
      </left>
      <right style="thin">
        <color indexed="64"/>
      </right>
      <top style="thin">
        <color indexed="64"/>
      </top>
      <bottom style="thick">
        <color theme="4" tint="-0.499984740745262"/>
      </bottom>
      <diagonal/>
    </border>
    <border>
      <left style="thin">
        <color indexed="64"/>
      </left>
      <right style="thick">
        <color theme="4" tint="-0.499984740745262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4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4" tint="-0.499984740745262"/>
      </right>
      <top style="thick">
        <color theme="4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4" tint="-0.499984740745262"/>
      </top>
      <bottom style="thin">
        <color indexed="64"/>
      </bottom>
      <diagonal/>
    </border>
    <border>
      <left style="thick">
        <color theme="4" tint="-0.499984740745262"/>
      </left>
      <right style="thin">
        <color indexed="64"/>
      </right>
      <top style="thick">
        <color theme="4" tint="-0.499984740745262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11" fillId="0" borderId="0"/>
    <xf numFmtId="0" fontId="13" fillId="0" borderId="0"/>
    <xf numFmtId="164" fontId="13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16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5">
    <xf numFmtId="0" fontId="0" fillId="0" borderId="0" xfId="0"/>
    <xf numFmtId="0" fontId="3" fillId="0" borderId="0" xfId="0" applyFont="1"/>
    <xf numFmtId="9" fontId="0" fillId="0" borderId="0" xfId="2" applyFont="1"/>
    <xf numFmtId="0" fontId="4" fillId="0" borderId="0" xfId="0" applyFont="1"/>
    <xf numFmtId="165" fontId="0" fillId="0" borderId="0" xfId="3" applyNumberFormat="1" applyFont="1" applyFill="1"/>
    <xf numFmtId="165" fontId="0" fillId="0" borderId="0" xfId="3" applyNumberFormat="1" applyFont="1"/>
    <xf numFmtId="1" fontId="0" fillId="0" borderId="0" xfId="3" applyNumberFormat="1" applyFont="1"/>
    <xf numFmtId="165" fontId="5" fillId="0" borderId="0" xfId="3" applyNumberFormat="1" applyFont="1" applyFill="1"/>
    <xf numFmtId="165" fontId="5" fillId="0" borderId="0" xfId="3" applyNumberFormat="1" applyFont="1" applyFill="1" applyAlignment="1">
      <alignment horizontal="right"/>
    </xf>
    <xf numFmtId="43" fontId="7" fillId="0" borderId="0" xfId="4" applyNumberFormat="1" applyFont="1"/>
    <xf numFmtId="9" fontId="5" fillId="0" borderId="0" xfId="2" applyFont="1" applyFill="1"/>
    <xf numFmtId="166" fontId="5" fillId="0" borderId="0" xfId="3" applyNumberFormat="1" applyFont="1" applyFill="1"/>
    <xf numFmtId="167" fontId="0" fillId="0" borderId="0" xfId="2" applyNumberFormat="1" applyFont="1"/>
    <xf numFmtId="0" fontId="6" fillId="0" borderId="0" xfId="5"/>
    <xf numFmtId="9" fontId="2" fillId="0" borderId="0" xfId="2" applyFont="1"/>
    <xf numFmtId="9" fontId="5" fillId="0" borderId="0" xfId="2" applyFont="1"/>
    <xf numFmtId="166" fontId="5" fillId="0" borderId="0" xfId="1" applyNumberFormat="1" applyFont="1" applyFill="1"/>
    <xf numFmtId="167" fontId="5" fillId="0" borderId="0" xfId="2" applyNumberFormat="1" applyFont="1" applyFill="1"/>
    <xf numFmtId="9" fontId="0" fillId="0" borderId="0" xfId="2" applyFont="1" applyFill="1"/>
    <xf numFmtId="1" fontId="0" fillId="0" borderId="0" xfId="3" applyNumberFormat="1" applyFont="1" applyFill="1"/>
    <xf numFmtId="1" fontId="0" fillId="0" borderId="0" xfId="0" applyNumberFormat="1"/>
    <xf numFmtId="169" fontId="0" fillId="0" borderId="0" xfId="6" applyNumberFormat="1" applyFont="1"/>
    <xf numFmtId="165" fontId="5" fillId="0" borderId="0" xfId="3" applyNumberFormat="1" applyFont="1"/>
    <xf numFmtId="0" fontId="5" fillId="0" borderId="0" xfId="0" applyFont="1"/>
    <xf numFmtId="0" fontId="0" fillId="0" borderId="0" xfId="3" applyNumberFormat="1" applyFont="1"/>
    <xf numFmtId="165" fontId="5" fillId="0" borderId="0" xfId="0" applyNumberFormat="1" applyFont="1"/>
    <xf numFmtId="1" fontId="5" fillId="0" borderId="0" xfId="0" applyNumberFormat="1" applyFont="1"/>
    <xf numFmtId="3" fontId="0" fillId="0" borderId="0" xfId="0" applyNumberFormat="1"/>
    <xf numFmtId="165" fontId="0" fillId="0" borderId="0" xfId="0" applyNumberFormat="1"/>
    <xf numFmtId="3" fontId="5" fillId="0" borderId="0" xfId="0" applyNumberFormat="1" applyFont="1"/>
    <xf numFmtId="0" fontId="8" fillId="0" borderId="0" xfId="0" applyFont="1"/>
    <xf numFmtId="165" fontId="9" fillId="0" borderId="0" xfId="7" applyNumberFormat="1" applyFont="1" applyFill="1" applyBorder="1" applyAlignment="1"/>
    <xf numFmtId="1" fontId="5" fillId="0" borderId="0" xfId="2" applyNumberFormat="1" applyFont="1" applyFill="1"/>
    <xf numFmtId="169" fontId="5" fillId="0" borderId="0" xfId="6" applyNumberFormat="1" applyFont="1" applyFill="1"/>
    <xf numFmtId="1" fontId="5" fillId="0" borderId="0" xfId="2" applyNumberFormat="1" applyFont="1" applyFill="1" applyAlignment="1"/>
    <xf numFmtId="168" fontId="9" fillId="0" borderId="0" xfId="0" applyNumberFormat="1" applyFont="1"/>
    <xf numFmtId="0" fontId="5" fillId="0" borderId="0" xfId="0" applyFont="1" applyAlignment="1">
      <alignment horizontal="left"/>
    </xf>
    <xf numFmtId="168" fontId="5" fillId="0" borderId="0" xfId="0" applyNumberFormat="1" applyFont="1"/>
    <xf numFmtId="169" fontId="0" fillId="0" borderId="0" xfId="0" applyNumberFormat="1"/>
    <xf numFmtId="0" fontId="0" fillId="0" borderId="0" xfId="0" applyAlignment="1">
      <alignment horizontal="left"/>
    </xf>
    <xf numFmtId="165" fontId="6" fillId="0" borderId="0" xfId="3" applyNumberFormat="1" applyFont="1"/>
    <xf numFmtId="0" fontId="6" fillId="0" borderId="0" xfId="8"/>
    <xf numFmtId="169" fontId="0" fillId="0" borderId="0" xfId="6" applyNumberFormat="1" applyFont="1" applyAlignment="1">
      <alignment horizontal="left"/>
    </xf>
    <xf numFmtId="169" fontId="0" fillId="0" borderId="0" xfId="6" applyNumberFormat="1" applyFont="1" applyAlignment="1">
      <alignment horizontal="center"/>
    </xf>
    <xf numFmtId="169" fontId="0" fillId="0" borderId="0" xfId="6" applyNumberFormat="1" applyFont="1" applyAlignment="1">
      <alignment horizontal="left" wrapText="1"/>
    </xf>
    <xf numFmtId="170" fontId="0" fillId="0" borderId="0" xfId="6" applyNumberFormat="1" applyFont="1"/>
    <xf numFmtId="167" fontId="0" fillId="0" borderId="0" xfId="2" applyNumberFormat="1" applyFont="1" applyBorder="1"/>
    <xf numFmtId="167" fontId="0" fillId="0" borderId="0" xfId="2" applyNumberFormat="1" applyFont="1" applyAlignment="1"/>
    <xf numFmtId="167" fontId="0" fillId="0" borderId="0" xfId="2" applyNumberFormat="1" applyFont="1" applyFill="1" applyAlignment="1"/>
    <xf numFmtId="1" fontId="5" fillId="0" borderId="0" xfId="2" applyNumberFormat="1" applyFont="1"/>
    <xf numFmtId="165" fontId="1" fillId="0" borderId="0" xfId="3" applyNumberFormat="1" applyFont="1"/>
    <xf numFmtId="0" fontId="6" fillId="0" borderId="0" xfId="9"/>
    <xf numFmtId="170" fontId="0" fillId="0" borderId="0" xfId="2" applyNumberFormat="1" applyFont="1"/>
    <xf numFmtId="165" fontId="0" fillId="0" borderId="0" xfId="1" applyNumberFormat="1" applyFont="1"/>
    <xf numFmtId="165" fontId="0" fillId="0" borderId="0" xfId="1" applyNumberFormat="1" applyFont="1" applyAlignment="1"/>
    <xf numFmtId="167" fontId="7" fillId="0" borderId="0" xfId="2" applyNumberFormat="1" applyFont="1"/>
    <xf numFmtId="171" fontId="0" fillId="0" borderId="0" xfId="1" applyNumberFormat="1" applyFont="1" applyFill="1"/>
    <xf numFmtId="167" fontId="0" fillId="0" borderId="0" xfId="2" applyNumberFormat="1" applyFont="1" applyFill="1"/>
    <xf numFmtId="164" fontId="0" fillId="0" borderId="0" xfId="3" applyFont="1"/>
    <xf numFmtId="0" fontId="0" fillId="0" borderId="0" xfId="1" applyNumberFormat="1" applyFont="1"/>
    <xf numFmtId="0" fontId="5" fillId="0" borderId="0" xfId="0" applyFont="1" applyAlignment="1">
      <alignment wrapText="1"/>
    </xf>
    <xf numFmtId="164" fontId="0" fillId="0" borderId="0" xfId="1" applyFont="1"/>
    <xf numFmtId="171" fontId="0" fillId="0" borderId="0" xfId="1" applyNumberFormat="1" applyFont="1"/>
    <xf numFmtId="172" fontId="0" fillId="0" borderId="0" xfId="6" applyNumberFormat="1" applyFont="1"/>
    <xf numFmtId="166" fontId="0" fillId="0" borderId="0" xfId="1" applyNumberFormat="1" applyFont="1"/>
    <xf numFmtId="171" fontId="7" fillId="0" borderId="0" xfId="1" applyNumberFormat="1" applyFont="1"/>
    <xf numFmtId="0" fontId="9" fillId="0" borderId="0" xfId="11" applyFont="1"/>
    <xf numFmtId="166" fontId="9" fillId="0" borderId="0" xfId="11" applyNumberFormat="1" applyFont="1"/>
    <xf numFmtId="165" fontId="9" fillId="0" borderId="0" xfId="12" applyNumberFormat="1" applyFont="1" applyFill="1" applyBorder="1"/>
    <xf numFmtId="166" fontId="9" fillId="0" borderId="0" xfId="1" applyNumberFormat="1" applyFont="1" applyFill="1" applyBorder="1"/>
    <xf numFmtId="2" fontId="9" fillId="0" borderId="0" xfId="11" applyNumberFormat="1" applyFont="1"/>
    <xf numFmtId="1" fontId="9" fillId="0" borderId="0" xfId="11" applyNumberFormat="1" applyFont="1"/>
    <xf numFmtId="165" fontId="9" fillId="0" borderId="0" xfId="11" applyNumberFormat="1" applyFont="1"/>
    <xf numFmtId="2" fontId="1" fillId="0" borderId="0" xfId="12" applyNumberFormat="1" applyFont="1" applyFill="1"/>
    <xf numFmtId="2" fontId="1" fillId="0" borderId="0" xfId="12" applyNumberFormat="1" applyFont="1" applyFill="1" applyBorder="1"/>
    <xf numFmtId="2" fontId="13" fillId="0" borderId="0" xfId="11" applyNumberFormat="1"/>
    <xf numFmtId="2" fontId="0" fillId="0" borderId="0" xfId="12" applyNumberFormat="1" applyFont="1" applyFill="1"/>
    <xf numFmtId="0" fontId="9" fillId="0" borderId="0" xfId="12" applyNumberFormat="1" applyFont="1" applyFill="1" applyBorder="1"/>
    <xf numFmtId="165" fontId="5" fillId="0" borderId="0" xfId="1" applyNumberFormat="1" applyFont="1"/>
    <xf numFmtId="0" fontId="12" fillId="0" borderId="0" xfId="0" applyFont="1"/>
    <xf numFmtId="165" fontId="0" fillId="0" borderId="0" xfId="2" applyNumberFormat="1" applyFont="1"/>
    <xf numFmtId="0" fontId="14" fillId="0" borderId="0" xfId="0" applyFont="1"/>
    <xf numFmtId="164" fontId="5" fillId="0" borderId="1" xfId="1" applyFont="1" applyFill="1" applyBorder="1"/>
    <xf numFmtId="2" fontId="5" fillId="0" borderId="2" xfId="0" applyNumberFormat="1" applyFont="1" applyBorder="1"/>
    <xf numFmtId="167" fontId="5" fillId="0" borderId="2" xfId="2" applyNumberFormat="1" applyFont="1" applyFill="1" applyBorder="1"/>
    <xf numFmtId="166" fontId="5" fillId="0" borderId="2" xfId="1" applyNumberFormat="1" applyFont="1" applyFill="1" applyBorder="1"/>
    <xf numFmtId="164" fontId="5" fillId="0" borderId="2" xfId="1" applyFont="1" applyFill="1" applyBorder="1"/>
    <xf numFmtId="166" fontId="5" fillId="0" borderId="3" xfId="1" applyNumberFormat="1" applyFont="1" applyFill="1" applyBorder="1"/>
    <xf numFmtId="164" fontId="5" fillId="0" borderId="4" xfId="1" applyFont="1" applyFill="1" applyBorder="1"/>
    <xf numFmtId="2" fontId="5" fillId="0" borderId="5" xfId="0" applyNumberFormat="1" applyFont="1" applyBorder="1"/>
    <xf numFmtId="167" fontId="5" fillId="0" borderId="5" xfId="2" applyNumberFormat="1" applyFont="1" applyFill="1" applyBorder="1"/>
    <xf numFmtId="166" fontId="5" fillId="0" borderId="5" xfId="1" applyNumberFormat="1" applyFont="1" applyFill="1" applyBorder="1"/>
    <xf numFmtId="164" fontId="5" fillId="0" borderId="5" xfId="1" applyFont="1" applyFill="1" applyBorder="1"/>
    <xf numFmtId="166" fontId="5" fillId="0" borderId="6" xfId="1" applyNumberFormat="1" applyFont="1" applyFill="1" applyBorder="1"/>
    <xf numFmtId="166" fontId="5" fillId="0" borderId="4" xfId="1" applyNumberFormat="1" applyFont="1" applyFill="1" applyBorder="1"/>
    <xf numFmtId="9" fontId="5" fillId="0" borderId="5" xfId="2" applyFont="1" applyFill="1" applyBorder="1"/>
    <xf numFmtId="166" fontId="8" fillId="0" borderId="6" xfId="1" applyNumberFormat="1" applyFont="1" applyFill="1" applyBorder="1"/>
    <xf numFmtId="173" fontId="5" fillId="0" borderId="5" xfId="0" applyNumberFormat="1" applyFont="1" applyBorder="1"/>
    <xf numFmtId="2" fontId="0" fillId="0" borderId="0" xfId="0" applyNumberFormat="1"/>
    <xf numFmtId="166" fontId="12" fillId="0" borderId="4" xfId="1" applyNumberFormat="1" applyFont="1" applyBorder="1" applyAlignment="1">
      <alignment horizontal="center"/>
    </xf>
    <xf numFmtId="166" fontId="12" fillId="0" borderId="5" xfId="1" applyNumberFormat="1" applyFont="1" applyBorder="1" applyAlignment="1">
      <alignment horizontal="center"/>
    </xf>
    <xf numFmtId="0" fontId="0" fillId="0" borderId="6" xfId="0" applyBorder="1"/>
    <xf numFmtId="166" fontId="12" fillId="0" borderId="7" xfId="1" applyNumberFormat="1" applyFont="1" applyBorder="1" applyAlignment="1"/>
    <xf numFmtId="166" fontId="12" fillId="0" borderId="8" xfId="1" applyNumberFormat="1" applyFont="1" applyBorder="1" applyAlignment="1"/>
    <xf numFmtId="166" fontId="12" fillId="0" borderId="9" xfId="1" applyNumberFormat="1" applyFont="1" applyBorder="1"/>
    <xf numFmtId="0" fontId="15" fillId="0" borderId="0" xfId="0" applyFont="1"/>
    <xf numFmtId="0" fontId="1" fillId="0" borderId="0" xfId="13"/>
    <xf numFmtId="0" fontId="5" fillId="0" borderId="0" xfId="3" applyNumberFormat="1" applyFont="1" applyFill="1"/>
    <xf numFmtId="169" fontId="1" fillId="0" borderId="0" xfId="14" applyNumberFormat="1" applyFont="1"/>
    <xf numFmtId="167" fontId="5" fillId="0" borderId="0" xfId="15" applyNumberFormat="1" applyFont="1"/>
    <xf numFmtId="169" fontId="5" fillId="0" borderId="0" xfId="6" applyNumberFormat="1" applyFont="1"/>
    <xf numFmtId="0" fontId="5" fillId="0" borderId="0" xfId="16" applyFont="1"/>
    <xf numFmtId="165" fontId="5" fillId="0" borderId="0" xfId="3" quotePrefix="1" applyNumberFormat="1" applyFont="1"/>
    <xf numFmtId="0" fontId="5" fillId="0" borderId="0" xfId="3" applyNumberFormat="1" applyFont="1"/>
    <xf numFmtId="165" fontId="12" fillId="0" borderId="0" xfId="3" applyNumberFormat="1" applyFont="1"/>
    <xf numFmtId="165" fontId="12" fillId="0" borderId="0" xfId="3" quotePrefix="1" applyNumberFormat="1" applyFont="1"/>
    <xf numFmtId="0" fontId="12" fillId="0" borderId="0" xfId="3" applyNumberFormat="1" applyFont="1"/>
    <xf numFmtId="0" fontId="12" fillId="0" borderId="0" xfId="16" applyFont="1"/>
    <xf numFmtId="0" fontId="0" fillId="0" borderId="0" xfId="6" applyNumberFormat="1" applyFont="1"/>
    <xf numFmtId="0" fontId="17" fillId="0" borderId="1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9" fillId="2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 wrapText="1"/>
    </xf>
    <xf numFmtId="169" fontId="0" fillId="0" borderId="0" xfId="6" applyNumberFormat="1" applyFont="1" applyAlignment="1">
      <alignment wrapText="1"/>
    </xf>
    <xf numFmtId="0" fontId="21" fillId="0" borderId="0" xfId="0" applyFont="1" applyAlignment="1">
      <alignment horizontal="justify" vertical="center"/>
    </xf>
    <xf numFmtId="0" fontId="17" fillId="0" borderId="0" xfId="0" applyFont="1" applyAlignment="1">
      <alignment horizontal="right" vertical="center" wrapText="1"/>
    </xf>
    <xf numFmtId="43" fontId="0" fillId="0" borderId="0" xfId="0" applyNumberFormat="1"/>
    <xf numFmtId="17" fontId="0" fillId="0" borderId="0" xfId="0" applyNumberFormat="1"/>
    <xf numFmtId="0" fontId="22" fillId="0" borderId="0" xfId="0" applyFont="1" applyAlignment="1">
      <alignment vertical="center"/>
    </xf>
    <xf numFmtId="174" fontId="22" fillId="0" borderId="0" xfId="0" applyNumberFormat="1" applyFont="1" applyAlignment="1">
      <alignment vertical="center"/>
    </xf>
    <xf numFmtId="175" fontId="22" fillId="0" borderId="0" xfId="0" applyNumberFormat="1" applyFont="1" applyAlignment="1">
      <alignment vertical="center"/>
    </xf>
    <xf numFmtId="2" fontId="22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173" fontId="23" fillId="0" borderId="0" xfId="0" applyNumberFormat="1" applyFont="1" applyAlignment="1">
      <alignment vertical="center"/>
    </xf>
    <xf numFmtId="4" fontId="22" fillId="0" borderId="0" xfId="0" applyNumberFormat="1" applyFont="1" applyAlignment="1">
      <alignment vertical="center"/>
    </xf>
    <xf numFmtId="173" fontId="22" fillId="0" borderId="0" xfId="0" applyNumberFormat="1" applyFont="1" applyAlignment="1">
      <alignment vertical="center"/>
    </xf>
    <xf numFmtId="0" fontId="22" fillId="0" borderId="0" xfId="0" applyFont="1" applyAlignment="1">
      <alignment horizontal="right" vertical="center"/>
    </xf>
    <xf numFmtId="176" fontId="22" fillId="0" borderId="0" xfId="0" applyNumberFormat="1" applyFont="1" applyAlignme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3" fontId="23" fillId="0" borderId="0" xfId="0" applyNumberFormat="1" applyFont="1" applyAlignment="1">
      <alignment vertical="center"/>
    </xf>
    <xf numFmtId="177" fontId="22" fillId="0" borderId="0" xfId="0" applyNumberFormat="1" applyFont="1" applyAlignment="1">
      <alignment vertical="center"/>
    </xf>
    <xf numFmtId="174" fontId="23" fillId="0" borderId="0" xfId="0" applyNumberFormat="1" applyFont="1" applyAlignment="1">
      <alignment vertical="center"/>
    </xf>
    <xf numFmtId="3" fontId="22" fillId="0" borderId="0" xfId="0" applyNumberFormat="1" applyFont="1" applyAlignment="1">
      <alignment vertical="center"/>
    </xf>
    <xf numFmtId="178" fontId="25" fillId="0" borderId="0" xfId="0" applyNumberFormat="1" applyFont="1" applyAlignment="1">
      <alignment vertical="center"/>
    </xf>
    <xf numFmtId="180" fontId="22" fillId="0" borderId="0" xfId="18" applyNumberFormat="1" applyFont="1" applyAlignment="1">
      <alignment vertical="center"/>
    </xf>
    <xf numFmtId="180" fontId="22" fillId="0" borderId="0" xfId="18" applyNumberFormat="1" applyFont="1" applyFill="1" applyAlignment="1">
      <alignment vertical="center"/>
    </xf>
    <xf numFmtId="179" fontId="22" fillId="0" borderId="0" xfId="18" applyFont="1" applyFill="1" applyAlignment="1">
      <alignment vertical="center"/>
    </xf>
    <xf numFmtId="180" fontId="0" fillId="0" borderId="0" xfId="18" applyNumberFormat="1" applyFont="1"/>
    <xf numFmtId="3" fontId="26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181" fontId="22" fillId="0" borderId="0" xfId="18" applyNumberFormat="1" applyFont="1" applyAlignment="1">
      <alignment vertical="center"/>
    </xf>
    <xf numFmtId="182" fontId="22" fillId="0" borderId="0" xfId="18" applyNumberFormat="1" applyFont="1" applyAlignment="1">
      <alignment vertical="center"/>
    </xf>
    <xf numFmtId="0" fontId="21" fillId="0" borderId="10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170" fontId="0" fillId="0" borderId="10" xfId="6" applyNumberFormat="1" applyFont="1" applyBorder="1"/>
    <xf numFmtId="170" fontId="0" fillId="0" borderId="11" xfId="6" applyNumberFormat="1" applyFont="1" applyBorder="1"/>
    <xf numFmtId="0" fontId="17" fillId="0" borderId="0" xfId="0" applyFont="1" applyAlignment="1">
      <alignment horizontal="center" vertical="center" wrapText="1"/>
    </xf>
    <xf numFmtId="9" fontId="22" fillId="0" borderId="0" xfId="2" applyFont="1" applyAlignment="1">
      <alignment vertical="center"/>
    </xf>
    <xf numFmtId="169" fontId="22" fillId="0" borderId="0" xfId="6" applyNumberFormat="1" applyFont="1" applyAlignment="1">
      <alignment vertical="center"/>
    </xf>
    <xf numFmtId="0" fontId="27" fillId="0" borderId="0" xfId="0" applyFont="1" applyAlignment="1">
      <alignment horizontal="right" vertical="center"/>
    </xf>
    <xf numFmtId="169" fontId="22" fillId="0" borderId="0" xfId="6" applyNumberFormat="1" applyFont="1" applyAlignment="1">
      <alignment horizontal="right" vertical="center"/>
    </xf>
    <xf numFmtId="1" fontId="22" fillId="0" borderId="0" xfId="0" applyNumberFormat="1" applyFont="1" applyAlignment="1">
      <alignment horizontal="right" vertical="center"/>
    </xf>
    <xf numFmtId="43" fontId="22" fillId="0" borderId="0" xfId="6" applyFont="1" applyAlignment="1">
      <alignment vertical="center"/>
    </xf>
    <xf numFmtId="183" fontId="22" fillId="0" borderId="0" xfId="6" applyNumberFormat="1" applyFont="1" applyAlignment="1">
      <alignment vertical="center"/>
    </xf>
    <xf numFmtId="0" fontId="22" fillId="0" borderId="0" xfId="0" applyFont="1" applyAlignment="1">
      <alignment vertical="center" wrapText="1"/>
    </xf>
    <xf numFmtId="10" fontId="0" fillId="0" borderId="0" xfId="2" applyNumberFormat="1" applyFont="1"/>
    <xf numFmtId="184" fontId="0" fillId="0" borderId="0" xfId="2" applyNumberFormat="1" applyFont="1"/>
    <xf numFmtId="167" fontId="22" fillId="0" borderId="0" xfId="2" applyNumberFormat="1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0" fontId="29" fillId="0" borderId="0" xfId="0" applyFont="1"/>
    <xf numFmtId="0" fontId="28" fillId="0" borderId="0" xfId="0" applyFont="1"/>
    <xf numFmtId="169" fontId="28" fillId="0" borderId="0" xfId="6" applyNumberFormat="1" applyFont="1"/>
    <xf numFmtId="0" fontId="30" fillId="0" borderId="0" xfId="0" applyFont="1" applyAlignment="1">
      <alignment vertical="center"/>
    </xf>
    <xf numFmtId="181" fontId="30" fillId="0" borderId="0" xfId="18" applyNumberFormat="1" applyFont="1" applyAlignment="1">
      <alignment vertical="center"/>
    </xf>
    <xf numFmtId="9" fontId="30" fillId="0" borderId="0" xfId="2" applyFont="1" applyAlignment="1">
      <alignment vertical="center"/>
    </xf>
    <xf numFmtId="176" fontId="30" fillId="0" borderId="0" xfId="0" applyNumberFormat="1" applyFont="1" applyAlignment="1">
      <alignment vertical="center"/>
    </xf>
    <xf numFmtId="165" fontId="0" fillId="0" borderId="0" xfId="19" applyNumberFormat="1" applyFont="1"/>
    <xf numFmtId="170" fontId="0" fillId="0" borderId="0" xfId="0" applyNumberFormat="1"/>
    <xf numFmtId="0" fontId="0" fillId="0" borderId="0" xfId="6" applyNumberFormat="1" applyFont="1" applyAlignment="1">
      <alignment horizontal="left"/>
    </xf>
    <xf numFmtId="17" fontId="0" fillId="0" borderId="0" xfId="6" applyNumberFormat="1" applyFont="1" applyAlignment="1">
      <alignment horizontal="left"/>
    </xf>
    <xf numFmtId="9" fontId="0" fillId="0" borderId="0" xfId="2" applyFont="1" applyAlignment="1">
      <alignment horizontal="right"/>
    </xf>
    <xf numFmtId="0" fontId="31" fillId="0" borderId="12" xfId="0" applyFont="1" applyBorder="1" applyAlignment="1">
      <alignment horizontal="left" vertical="center" wrapText="1" indent="1"/>
    </xf>
  </cellXfs>
  <cellStyles count="20">
    <cellStyle name="Comma" xfId="1" builtinId="3"/>
    <cellStyle name="Comma 2" xfId="6" xr:uid="{817312E0-672A-4B5C-B83A-718D9927B252}"/>
    <cellStyle name="Comma 2 3" xfId="3" xr:uid="{7EB2BA03-0B02-4746-9097-A2A8F79445CD}"/>
    <cellStyle name="Comma 3" xfId="14" xr:uid="{D9D3FC47-2EFE-4664-999D-F133E2290CFE}"/>
    <cellStyle name="Comma 3 2" xfId="19" xr:uid="{AF79C542-1170-4C2B-90D6-D3D9F3E00BDB}"/>
    <cellStyle name="Comma 4" xfId="18" xr:uid="{B0185DBC-081C-4522-B6CF-FAA0E5DC06AB}"/>
    <cellStyle name="Comma 7" xfId="12" xr:uid="{069278BC-C05C-4FA4-A464-5925BDA46884}"/>
    <cellStyle name="Comma 9" xfId="7" xr:uid="{2C2BC430-B75D-4A63-80F6-AA933CDD97C3}"/>
    <cellStyle name="Normal" xfId="0" builtinId="0"/>
    <cellStyle name="Normal 2 2" xfId="16" xr:uid="{52A94782-AA5E-496C-B269-8DBC75EAACD2}"/>
    <cellStyle name="Normal 3" xfId="10" xr:uid="{628E6766-A2B5-4987-9D3F-42B4976BC58F}"/>
    <cellStyle name="Normal 3 2" xfId="13" xr:uid="{391926E2-99FB-4E35-9833-40A748C121E9}"/>
    <cellStyle name="Normal 8 2" xfId="8" xr:uid="{50319698-3C53-45F0-A04F-B64E78EF3B49}"/>
    <cellStyle name="Normal 9" xfId="11" xr:uid="{972406A8-56FB-4748-969A-DB547ABF657A}"/>
    <cellStyle name="Normal_10. Empl trends and ratio_1" xfId="4" xr:uid="{6F544589-CCD1-41B1-90A4-83DE57D61E1A}"/>
    <cellStyle name="Normal_5. Employment by occupation" xfId="9" xr:uid="{886C0D95-10D7-4776-B04F-817EE070E3FE}"/>
    <cellStyle name="Normal_6. Empl trends and ratio_1" xfId="5" xr:uid="{C1AE2EC3-61CB-49A9-A1EB-C13127960BEC}"/>
    <cellStyle name="Percent" xfId="2" builtinId="5"/>
    <cellStyle name="Percent 2" xfId="15" xr:uid="{D58C5D60-DF4C-4DB2-B75E-E9571842926C}"/>
    <cellStyle name="Percent 3" xfId="17" xr:uid="{7973F70E-A9CC-487F-AB79-E3A8F647F794}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 Quarterly change in GDP'!$B$3</c:f>
              <c:strCache>
                <c:ptCount val="1"/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1B-45C3-BB1B-867177E35FF9}"/>
              </c:ext>
            </c:extLst>
          </c:dPt>
          <c:dPt>
            <c:idx val="2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1B-45C3-BB1B-867177E35FF9}"/>
              </c:ext>
            </c:extLst>
          </c:dPt>
          <c:dPt>
            <c:idx val="18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F1B-45C3-BB1B-867177E35FF9}"/>
              </c:ext>
            </c:extLst>
          </c:dPt>
          <c:dPt>
            <c:idx val="53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F1B-45C3-BB1B-867177E35FF9}"/>
              </c:ext>
            </c:extLst>
          </c:dPt>
          <c:dPt>
            <c:idx val="57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F1B-45C3-BB1B-867177E35FF9}"/>
              </c:ext>
            </c:extLst>
          </c:dPt>
          <c:dPt>
            <c:idx val="58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F1B-45C3-BB1B-867177E35FF9}"/>
              </c:ext>
            </c:extLst>
          </c:dPt>
          <c:dPt>
            <c:idx val="59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F1B-45C3-BB1B-867177E35FF9}"/>
              </c:ext>
            </c:extLst>
          </c:dPt>
          <c:dPt>
            <c:idx val="6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F1B-45C3-BB1B-867177E35FF9}"/>
              </c:ext>
            </c:extLst>
          </c:dPt>
          <c:dPt>
            <c:idx val="61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F1B-45C3-BB1B-867177E35FF9}"/>
              </c:ext>
            </c:extLst>
          </c:dPt>
          <c:dPt>
            <c:idx val="72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F1B-45C3-BB1B-867177E35FF9}"/>
              </c:ext>
            </c:extLst>
          </c:dPt>
          <c:dPt>
            <c:idx val="8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F1B-45C3-BB1B-867177E35FF9}"/>
              </c:ext>
            </c:extLst>
          </c:dPt>
          <c:dPt>
            <c:idx val="81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F1B-45C3-BB1B-867177E35FF9}"/>
              </c:ext>
            </c:extLst>
          </c:dPt>
          <c:dPt>
            <c:idx val="85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F1B-45C3-BB1B-867177E35FF9}"/>
              </c:ext>
            </c:extLst>
          </c:dPt>
          <c:dPt>
            <c:idx val="87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F1B-45C3-BB1B-867177E35FF9}"/>
              </c:ext>
            </c:extLst>
          </c:dPt>
          <c:dPt>
            <c:idx val="9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F1B-45C3-BB1B-867177E35FF9}"/>
              </c:ext>
            </c:extLst>
          </c:dPt>
          <c:dPt>
            <c:idx val="91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F1B-45C3-BB1B-867177E35FF9}"/>
              </c:ext>
            </c:extLst>
          </c:dPt>
          <c:dPt>
            <c:idx val="96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F1B-45C3-BB1B-867177E35FF9}"/>
              </c:ext>
            </c:extLst>
          </c:dPt>
          <c:dPt>
            <c:idx val="97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F1B-45C3-BB1B-867177E35FF9}"/>
              </c:ext>
            </c:extLst>
          </c:dPt>
          <c:dPt>
            <c:idx val="10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0F1B-45C3-BB1B-867177E35FF9}"/>
              </c:ext>
            </c:extLst>
          </c:dPt>
          <c:dPt>
            <c:idx val="103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F1B-45C3-BB1B-867177E35FF9}"/>
              </c:ext>
            </c:extLst>
          </c:dPt>
          <c:dPt>
            <c:idx val="105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0F1B-45C3-BB1B-867177E35FF9}"/>
              </c:ext>
            </c:extLst>
          </c:dPt>
          <c:dPt>
            <c:idx val="11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0F1B-45C3-BB1B-867177E35FF9}"/>
              </c:ext>
            </c:extLst>
          </c:dPt>
          <c:dPt>
            <c:idx val="113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0F1B-45C3-BB1B-867177E35FF9}"/>
              </c:ext>
            </c:extLst>
          </c:dPt>
          <c:dPt>
            <c:idx val="115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0F1B-45C3-BB1B-867177E35FF9}"/>
              </c:ext>
            </c:extLst>
          </c:dPt>
          <c:dPt>
            <c:idx val="118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0F1B-45C3-BB1B-867177E35FF9}"/>
              </c:ext>
            </c:extLst>
          </c:dPt>
          <c:dPt>
            <c:idx val="12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0F1B-45C3-BB1B-867177E35FF9}"/>
              </c:ext>
            </c:extLst>
          </c:dPt>
          <c:cat>
            <c:numRef>
              <c:f>'1. Quarterly change in GDP'!$A$4:$A$124</c:f>
              <c:numCache>
                <c:formatCode>General</c:formatCode>
                <c:ptCount val="121"/>
                <c:pt idx="0">
                  <c:v>1994</c:v>
                </c:pt>
                <c:pt idx="4">
                  <c:v>1995</c:v>
                </c:pt>
                <c:pt idx="8">
                  <c:v>1996</c:v>
                </c:pt>
                <c:pt idx="12">
                  <c:v>1997</c:v>
                </c:pt>
                <c:pt idx="16">
                  <c:v>1998</c:v>
                </c:pt>
                <c:pt idx="20">
                  <c:v>1999</c:v>
                </c:pt>
                <c:pt idx="24">
                  <c:v>2000</c:v>
                </c:pt>
                <c:pt idx="28">
                  <c:v>2001</c:v>
                </c:pt>
                <c:pt idx="32">
                  <c:v>2002</c:v>
                </c:pt>
                <c:pt idx="36">
                  <c:v>2003</c:v>
                </c:pt>
                <c:pt idx="40">
                  <c:v>2004</c:v>
                </c:pt>
                <c:pt idx="44">
                  <c:v>2005</c:v>
                </c:pt>
                <c:pt idx="48">
                  <c:v>2006</c:v>
                </c:pt>
                <c:pt idx="52">
                  <c:v>2007</c:v>
                </c:pt>
                <c:pt idx="56">
                  <c:v>2008</c:v>
                </c:pt>
                <c:pt idx="60">
                  <c:v>2009</c:v>
                </c:pt>
                <c:pt idx="64">
                  <c:v>2010</c:v>
                </c:pt>
                <c:pt idx="68">
                  <c:v>2011</c:v>
                </c:pt>
                <c:pt idx="72">
                  <c:v>2012</c:v>
                </c:pt>
                <c:pt idx="76">
                  <c:v>2013</c:v>
                </c:pt>
                <c:pt idx="80">
                  <c:v>2014</c:v>
                </c:pt>
                <c:pt idx="84">
                  <c:v>2015</c:v>
                </c:pt>
                <c:pt idx="88">
                  <c:v>2016</c:v>
                </c:pt>
                <c:pt idx="92">
                  <c:v>2017</c:v>
                </c:pt>
                <c:pt idx="96">
                  <c:v>2018</c:v>
                </c:pt>
                <c:pt idx="100">
                  <c:v>2019</c:v>
                </c:pt>
                <c:pt idx="104">
                  <c:v>2020</c:v>
                </c:pt>
                <c:pt idx="108">
                  <c:v>2021</c:v>
                </c:pt>
                <c:pt idx="112">
                  <c:v>2022</c:v>
                </c:pt>
                <c:pt idx="116">
                  <c:v>2023</c:v>
                </c:pt>
                <c:pt idx="120">
                  <c:v>2024</c:v>
                </c:pt>
              </c:numCache>
            </c:numRef>
          </c:cat>
          <c:val>
            <c:numRef>
              <c:f>'1. Quarterly change in GDP'!$B$4:$B$124</c:f>
              <c:numCache>
                <c:formatCode>0.0%</c:formatCode>
                <c:ptCount val="121"/>
                <c:pt idx="0">
                  <c:v>-4.7133492258133458E-4</c:v>
                </c:pt>
                <c:pt idx="1">
                  <c:v>9.7566198637673018E-3</c:v>
                </c:pt>
                <c:pt idx="2">
                  <c:v>1.1245152337437947E-2</c:v>
                </c:pt>
                <c:pt idx="3">
                  <c:v>1.8582953859177076E-2</c:v>
                </c:pt>
                <c:pt idx="4">
                  <c:v>2.4994674568008524E-3</c:v>
                </c:pt>
                <c:pt idx="5">
                  <c:v>2.8748405134577659E-3</c:v>
                </c:pt>
                <c:pt idx="6">
                  <c:v>6.6346296747230582E-3</c:v>
                </c:pt>
                <c:pt idx="7">
                  <c:v>3.3636667019540933E-3</c:v>
                </c:pt>
                <c:pt idx="8">
                  <c:v>1.8524983038061604E-2</c:v>
                </c:pt>
                <c:pt idx="9">
                  <c:v>1.1913589158366822E-2</c:v>
                </c:pt>
                <c:pt idx="10">
                  <c:v>1.1914841545854538E-2</c:v>
                </c:pt>
                <c:pt idx="11">
                  <c:v>9.3817146318699862E-3</c:v>
                </c:pt>
                <c:pt idx="12">
                  <c:v>4.6421677875430056E-3</c:v>
                </c:pt>
                <c:pt idx="13">
                  <c:v>6.2741089497306834E-3</c:v>
                </c:pt>
                <c:pt idx="14">
                  <c:v>9.9423784325125553E-4</c:v>
                </c:pt>
                <c:pt idx="15">
                  <c:v>1.3815333373434768E-4</c:v>
                </c:pt>
                <c:pt idx="16">
                  <c:v>2.6270385036457622E-3</c:v>
                </c:pt>
                <c:pt idx="17">
                  <c:v>1.414253049444758E-3</c:v>
                </c:pt>
                <c:pt idx="18">
                  <c:v>-2.1903341686316802E-3</c:v>
                </c:pt>
                <c:pt idx="19">
                  <c:v>9.6284345307862118E-4</c:v>
                </c:pt>
                <c:pt idx="20">
                  <c:v>9.6106895421861349E-3</c:v>
                </c:pt>
                <c:pt idx="21">
                  <c:v>7.9589020389099208E-3</c:v>
                </c:pt>
                <c:pt idx="22">
                  <c:v>1.0918972593946474E-2</c:v>
                </c:pt>
                <c:pt idx="23">
                  <c:v>1.0999821584012581E-2</c:v>
                </c:pt>
                <c:pt idx="24">
                  <c:v>1.1688399926261583E-2</c:v>
                </c:pt>
                <c:pt idx="25">
                  <c:v>9.1999078327755779E-3</c:v>
                </c:pt>
                <c:pt idx="26">
                  <c:v>9.9039428763350035E-3</c:v>
                </c:pt>
                <c:pt idx="27">
                  <c:v>8.5095467046614193E-3</c:v>
                </c:pt>
                <c:pt idx="28">
                  <c:v>6.1451184646779122E-3</c:v>
                </c:pt>
                <c:pt idx="29">
                  <c:v>4.9970441205888783E-3</c:v>
                </c:pt>
                <c:pt idx="30">
                  <c:v>2.6574794215044051E-3</c:v>
                </c:pt>
                <c:pt idx="31">
                  <c:v>7.6932290380802293E-3</c:v>
                </c:pt>
                <c:pt idx="32">
                  <c:v>1.0860090271194611E-2</c:v>
                </c:pt>
                <c:pt idx="33">
                  <c:v>1.2688591870982702E-2</c:v>
                </c:pt>
                <c:pt idx="34">
                  <c:v>1.1318294922630923E-2</c:v>
                </c:pt>
                <c:pt idx="35">
                  <c:v>8.3198863115936383E-3</c:v>
                </c:pt>
                <c:pt idx="36">
                  <c:v>6.3476230694994307E-3</c:v>
                </c:pt>
                <c:pt idx="37">
                  <c:v>4.8836948048669448E-3</c:v>
                </c:pt>
                <c:pt idx="38">
                  <c:v>5.4269059072238335E-3</c:v>
                </c:pt>
                <c:pt idx="39">
                  <c:v>5.7693128266878002E-3</c:v>
                </c:pt>
                <c:pt idx="40">
                  <c:v>1.513781621841348E-2</c:v>
                </c:pt>
                <c:pt idx="41">
                  <c:v>1.3974499245385852E-2</c:v>
                </c:pt>
                <c:pt idx="42">
                  <c:v>1.6351179575896158E-2</c:v>
                </c:pt>
                <c:pt idx="43">
                  <c:v>1.0679301033353683E-2</c:v>
                </c:pt>
                <c:pt idx="44">
                  <c:v>1.0165997447253439E-2</c:v>
                </c:pt>
                <c:pt idx="45">
                  <c:v>1.7945539735341853E-2</c:v>
                </c:pt>
                <c:pt idx="46">
                  <c:v>1.3636185403032242E-2</c:v>
                </c:pt>
                <c:pt idx="47">
                  <c:v>6.6935606296185668E-3</c:v>
                </c:pt>
                <c:pt idx="48">
                  <c:v>1.7571684316958214E-2</c:v>
                </c:pt>
                <c:pt idx="49">
                  <c:v>1.4202436253424988E-2</c:v>
                </c:pt>
                <c:pt idx="50">
                  <c:v>1.3811529745072493E-2</c:v>
                </c:pt>
                <c:pt idx="51">
                  <c:v>1.3828179232528992E-2</c:v>
                </c:pt>
                <c:pt idx="52">
                  <c:v>1.6236720047158926E-2</c:v>
                </c:pt>
                <c:pt idx="53">
                  <c:v>8.1955799541209018E-3</c:v>
                </c:pt>
                <c:pt idx="54">
                  <c:v>1.1719351832540914E-2</c:v>
                </c:pt>
                <c:pt idx="55">
                  <c:v>1.4170797245472988E-2</c:v>
                </c:pt>
                <c:pt idx="56">
                  <c:v>4.200052698526191E-3</c:v>
                </c:pt>
                <c:pt idx="57">
                  <c:v>1.2208871395048337E-2</c:v>
                </c:pt>
                <c:pt idx="58">
                  <c:v>2.3893335016145212E-3</c:v>
                </c:pt>
                <c:pt idx="59">
                  <c:v>-5.6924852404030002E-3</c:v>
                </c:pt>
                <c:pt idx="60">
                  <c:v>-1.5555425976118475E-2</c:v>
                </c:pt>
                <c:pt idx="61">
                  <c:v>-3.4321137221483555E-3</c:v>
                </c:pt>
                <c:pt idx="62">
                  <c:v>2.3190719909902402E-3</c:v>
                </c:pt>
                <c:pt idx="63">
                  <c:v>6.6697167932647794E-3</c:v>
                </c:pt>
                <c:pt idx="64">
                  <c:v>1.1667249068162411E-2</c:v>
                </c:pt>
                <c:pt idx="65">
                  <c:v>8.394119791030219E-3</c:v>
                </c:pt>
                <c:pt idx="66">
                  <c:v>8.9024630823741902E-3</c:v>
                </c:pt>
                <c:pt idx="67">
                  <c:v>9.3078134346715746E-3</c:v>
                </c:pt>
                <c:pt idx="68">
                  <c:v>9.8480169218579938E-3</c:v>
                </c:pt>
                <c:pt idx="69">
                  <c:v>5.596715133178165E-3</c:v>
                </c:pt>
                <c:pt idx="70">
                  <c:v>4.1377111629474772E-3</c:v>
                </c:pt>
                <c:pt idx="71">
                  <c:v>6.8408623596842855E-3</c:v>
                </c:pt>
                <c:pt idx="72">
                  <c:v>5.6684325344733555E-3</c:v>
                </c:pt>
                <c:pt idx="73">
                  <c:v>8.3473352076288698E-3</c:v>
                </c:pt>
                <c:pt idx="74">
                  <c:v>4.0655842081378513E-3</c:v>
                </c:pt>
                <c:pt idx="75">
                  <c:v>4.7694280200250017E-3</c:v>
                </c:pt>
                <c:pt idx="76">
                  <c:v>7.7602471495237246E-3</c:v>
                </c:pt>
                <c:pt idx="77">
                  <c:v>7.2737858352649454E-3</c:v>
                </c:pt>
                <c:pt idx="78">
                  <c:v>4.7445959749716771E-3</c:v>
                </c:pt>
                <c:pt idx="79">
                  <c:v>5.3835202912677627E-3</c:v>
                </c:pt>
                <c:pt idx="80">
                  <c:v>-1.3793495052292215E-3</c:v>
                </c:pt>
                <c:pt idx="81">
                  <c:v>3.9466659953117933E-3</c:v>
                </c:pt>
                <c:pt idx="82">
                  <c:v>4.8057925605446972E-3</c:v>
                </c:pt>
                <c:pt idx="83">
                  <c:v>7.4877563834854222E-3</c:v>
                </c:pt>
                <c:pt idx="84">
                  <c:v>7.2235218227727493E-3</c:v>
                </c:pt>
                <c:pt idx="85">
                  <c:v>-8.442626298788114E-3</c:v>
                </c:pt>
                <c:pt idx="86">
                  <c:v>4.5042400976491592E-3</c:v>
                </c:pt>
                <c:pt idx="87">
                  <c:v>4.3346618430486483E-3</c:v>
                </c:pt>
                <c:pt idx="88">
                  <c:v>2.3886475790229067E-3</c:v>
                </c:pt>
                <c:pt idx="89">
                  <c:v>9.6213852476267903E-4</c:v>
                </c:pt>
                <c:pt idx="90">
                  <c:v>-1.2183101536766827E-4</c:v>
                </c:pt>
                <c:pt idx="91">
                  <c:v>8.4913562659250097E-4</c:v>
                </c:pt>
                <c:pt idx="92">
                  <c:v>4.7212570114936181E-3</c:v>
                </c:pt>
                <c:pt idx="93">
                  <c:v>5.4530290939673876E-3</c:v>
                </c:pt>
                <c:pt idx="94">
                  <c:v>1.8389597941168567E-3</c:v>
                </c:pt>
                <c:pt idx="95">
                  <c:v>3.9336109943264308E-3</c:v>
                </c:pt>
                <c:pt idx="96">
                  <c:v>5.2902451784919702E-3</c:v>
                </c:pt>
                <c:pt idx="97">
                  <c:v>-2.4865571563448263E-3</c:v>
                </c:pt>
                <c:pt idx="98">
                  <c:v>1.2298210152111189E-2</c:v>
                </c:pt>
                <c:pt idx="99">
                  <c:v>2.7749492677291432E-3</c:v>
                </c:pt>
                <c:pt idx="100">
                  <c:v>-8.7343448163600401E-3</c:v>
                </c:pt>
                <c:pt idx="101">
                  <c:v>4.5221080931374669E-3</c:v>
                </c:pt>
                <c:pt idx="102">
                  <c:v>1.0510848777030013E-3</c:v>
                </c:pt>
                <c:pt idx="103">
                  <c:v>-3.6211979394717986E-4</c:v>
                </c:pt>
                <c:pt idx="104">
                  <c:v>-4.0208853398315814E-4</c:v>
                </c:pt>
                <c:pt idx="105">
                  <c:v>-0.16842584487251333</c:v>
                </c:pt>
                <c:pt idx="106">
                  <c:v>0.13756385407056748</c:v>
                </c:pt>
                <c:pt idx="107">
                  <c:v>2.7555714043366208E-2</c:v>
                </c:pt>
                <c:pt idx="108">
                  <c:v>5.9757845765373574E-3</c:v>
                </c:pt>
                <c:pt idx="109">
                  <c:v>1.4352878306925554E-2</c:v>
                </c:pt>
                <c:pt idx="110">
                  <c:v>-1.7021430209742561E-2</c:v>
                </c:pt>
                <c:pt idx="111">
                  <c:v>1.6057627181588208E-2</c:v>
                </c:pt>
                <c:pt idx="112">
                  <c:v>1.3034092750788373E-2</c:v>
                </c:pt>
                <c:pt idx="113">
                  <c:v>-9.377194949777512E-3</c:v>
                </c:pt>
                <c:pt idx="114">
                  <c:v>1.9477020600517037E-2</c:v>
                </c:pt>
                <c:pt idx="115">
                  <c:v>-1.3967658725328125E-2</c:v>
                </c:pt>
                <c:pt idx="116">
                  <c:v>6.3038497222096535E-3</c:v>
                </c:pt>
                <c:pt idx="117">
                  <c:v>6.8990827115893438E-3</c:v>
                </c:pt>
                <c:pt idx="118">
                  <c:v>-4.120964915149683E-3</c:v>
                </c:pt>
                <c:pt idx="119">
                  <c:v>3.4699592280376113E-3</c:v>
                </c:pt>
                <c:pt idx="120">
                  <c:v>-5.6795339393356237E-4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0F1B-45C3-BB1B-867177E35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'9. Empl trends and ratio'!$A$6</c:f>
              <c:strCache>
                <c:ptCount val="1"/>
                <c:pt idx="0">
                  <c:v> Formal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'9. Empl trends and ratio'!$B$4:$Q$5</c:f>
              <c:multiLvlStrCache>
                <c:ptCount val="16"/>
                <c:lvl>
                  <c:pt idx="0">
                    <c:v> 2010 </c:v>
                  </c:pt>
                  <c:pt idx="1">
                    <c:v> 2011 </c:v>
                  </c:pt>
                  <c:pt idx="2">
                    <c:v> 2012 </c:v>
                  </c:pt>
                  <c:pt idx="3">
                    <c:v> 2013 </c:v>
                  </c:pt>
                  <c:pt idx="4">
                    <c:v> 2014 </c:v>
                  </c:pt>
                  <c:pt idx="5">
                    <c:v> 2015 </c:v>
                  </c:pt>
                  <c:pt idx="6">
                    <c:v> 2016 </c:v>
                  </c:pt>
                  <c:pt idx="7">
                    <c:v> 2017 </c:v>
                  </c:pt>
                  <c:pt idx="8">
                    <c:v> 2018 </c:v>
                  </c:pt>
                  <c:pt idx="9">
                    <c:v> 2019 </c:v>
                  </c:pt>
                  <c:pt idx="10">
                    <c:v> 2020 </c:v>
                  </c:pt>
                  <c:pt idx="11">
                    <c:v> 2021 </c:v>
                  </c:pt>
                  <c:pt idx="12">
                    <c:v> 2022 </c:v>
                  </c:pt>
                  <c:pt idx="13">
                    <c:v> 2023 </c:v>
                  </c:pt>
                  <c:pt idx="14">
                    <c:v>Q4</c:v>
                  </c:pt>
                  <c:pt idx="15">
                    <c:v> Q1 </c:v>
                  </c:pt>
                </c:lvl>
                <c:lvl>
                  <c:pt idx="0">
                    <c:v> first quarter </c:v>
                  </c:pt>
                  <c:pt idx="14">
                    <c:v>2023</c:v>
                  </c:pt>
                  <c:pt idx="15">
                    <c:v>2024</c:v>
                  </c:pt>
                </c:lvl>
              </c:multiLvlStrCache>
            </c:multiLvlStrRef>
          </c:cat>
          <c:val>
            <c:numRef>
              <c:f>'9. Empl trends and ratio'!$B$6:$Q$6</c:f>
              <c:numCache>
                <c:formatCode>_ * #\ ##0.0_ ;_ * \-#\ ##0.0_ ;_ * "-"??_ ;_ @_ </c:formatCode>
                <c:ptCount val="16"/>
                <c:pt idx="0">
                  <c:v>9.6952355149844003</c:v>
                </c:pt>
                <c:pt idx="1">
                  <c:v>9.7854514309129499</c:v>
                </c:pt>
                <c:pt idx="2">
                  <c:v>10.120825928952275</c:v>
                </c:pt>
                <c:pt idx="3">
                  <c:v>10.241528353351548</c:v>
                </c:pt>
                <c:pt idx="4">
                  <c:v>10.779596043318888</c:v>
                </c:pt>
                <c:pt idx="5">
                  <c:v>10.796411091465494</c:v>
                </c:pt>
                <c:pt idx="6">
                  <c:v>10.983220234466947</c:v>
                </c:pt>
                <c:pt idx="7">
                  <c:v>11.336967478755229</c:v>
                </c:pt>
                <c:pt idx="8">
                  <c:v>11.35495004387124</c:v>
                </c:pt>
                <c:pt idx="9">
                  <c:v>11.220333795381713</c:v>
                </c:pt>
                <c:pt idx="10">
                  <c:v>11.281528148528567</c:v>
                </c:pt>
                <c:pt idx="11">
                  <c:v>10.574455810515389</c:v>
                </c:pt>
                <c:pt idx="12">
                  <c:v>10.179288604095058</c:v>
                </c:pt>
                <c:pt idx="13">
                  <c:v>11.186093957245156</c:v>
                </c:pt>
                <c:pt idx="14">
                  <c:v>11.487559528854275</c:v>
                </c:pt>
                <c:pt idx="15">
                  <c:v>11.543596807655634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E-4F90-BCFE-B6CA0AF8EC86}"/>
            </c:ext>
          </c:extLst>
        </c:ser>
        <c:ser>
          <c:idx val="3"/>
          <c:order val="1"/>
          <c:tx>
            <c:strRef>
              <c:f>'9. Empl trends and ratio'!$A$7</c:f>
              <c:strCache>
                <c:ptCount val="1"/>
                <c:pt idx="0">
                  <c:v> Informal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'9. Empl trends and ratio'!$B$4:$Q$5</c:f>
              <c:multiLvlStrCache>
                <c:ptCount val="16"/>
                <c:lvl>
                  <c:pt idx="0">
                    <c:v> 2010 </c:v>
                  </c:pt>
                  <c:pt idx="1">
                    <c:v> 2011 </c:v>
                  </c:pt>
                  <c:pt idx="2">
                    <c:v> 2012 </c:v>
                  </c:pt>
                  <c:pt idx="3">
                    <c:v> 2013 </c:v>
                  </c:pt>
                  <c:pt idx="4">
                    <c:v> 2014 </c:v>
                  </c:pt>
                  <c:pt idx="5">
                    <c:v> 2015 </c:v>
                  </c:pt>
                  <c:pt idx="6">
                    <c:v> 2016 </c:v>
                  </c:pt>
                  <c:pt idx="7">
                    <c:v> 2017 </c:v>
                  </c:pt>
                  <c:pt idx="8">
                    <c:v> 2018 </c:v>
                  </c:pt>
                  <c:pt idx="9">
                    <c:v> 2019 </c:v>
                  </c:pt>
                  <c:pt idx="10">
                    <c:v> 2020 </c:v>
                  </c:pt>
                  <c:pt idx="11">
                    <c:v> 2021 </c:v>
                  </c:pt>
                  <c:pt idx="12">
                    <c:v> 2022 </c:v>
                  </c:pt>
                  <c:pt idx="13">
                    <c:v> 2023 </c:v>
                  </c:pt>
                  <c:pt idx="14">
                    <c:v>Q4</c:v>
                  </c:pt>
                  <c:pt idx="15">
                    <c:v> Q1 </c:v>
                  </c:pt>
                </c:lvl>
                <c:lvl>
                  <c:pt idx="0">
                    <c:v> first quarter </c:v>
                  </c:pt>
                  <c:pt idx="14">
                    <c:v>2023</c:v>
                  </c:pt>
                  <c:pt idx="15">
                    <c:v>2024</c:v>
                  </c:pt>
                </c:lvl>
              </c:multiLvlStrCache>
            </c:multiLvlStrRef>
          </c:cat>
          <c:val>
            <c:numRef>
              <c:f>'9. Empl trends and ratio'!$B$7:$Q$7</c:f>
              <c:numCache>
                <c:formatCode>_ * #\ ##0.0_ ;_ * \-#\ ##0.0_ ;_ * "-"??_ ;_ @_ </c:formatCode>
                <c:ptCount val="16"/>
                <c:pt idx="0">
                  <c:v>2.148043509933494</c:v>
                </c:pt>
                <c:pt idx="1">
                  <c:v>2.2772109795533813</c:v>
                </c:pt>
                <c:pt idx="2">
                  <c:v>2.2122578822689714</c:v>
                </c:pt>
                <c:pt idx="3">
                  <c:v>2.3339422969881363</c:v>
                </c:pt>
                <c:pt idx="4">
                  <c:v>2.3359512661813442</c:v>
                </c:pt>
                <c:pt idx="5">
                  <c:v>2.4834447076082578</c:v>
                </c:pt>
                <c:pt idx="6">
                  <c:v>2.5649949473052542</c:v>
                </c:pt>
                <c:pt idx="7">
                  <c:v>2.6808753675640578</c:v>
                </c:pt>
                <c:pt idx="8">
                  <c:v>2.9012428742937026</c:v>
                </c:pt>
                <c:pt idx="9">
                  <c:v>2.9332203780650818</c:v>
                </c:pt>
                <c:pt idx="10">
                  <c:v>2.9206013235921171</c:v>
                </c:pt>
                <c:pt idx="11">
                  <c:v>2.5016701702387207</c:v>
                </c:pt>
                <c:pt idx="12">
                  <c:v>2.8184204048539114</c:v>
                </c:pt>
                <c:pt idx="13">
                  <c:v>3.0623663049149137</c:v>
                </c:pt>
                <c:pt idx="14">
                  <c:v>3.1812673499814195</c:v>
                </c:pt>
                <c:pt idx="15">
                  <c:v>3.0816005558769373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BE-4F90-BCFE-B6CA0AF8EC86}"/>
            </c:ext>
          </c:extLst>
        </c:ser>
        <c:ser>
          <c:idx val="0"/>
          <c:order val="2"/>
          <c:tx>
            <c:strRef>
              <c:f>'9. Empl trends and ratio'!$A$8</c:f>
              <c:strCache>
                <c:ptCount val="1"/>
                <c:pt idx="0">
                  <c:v> Domestic 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'9. Empl trends and ratio'!$B$4:$Q$5</c:f>
              <c:multiLvlStrCache>
                <c:ptCount val="16"/>
                <c:lvl>
                  <c:pt idx="0">
                    <c:v> 2010 </c:v>
                  </c:pt>
                  <c:pt idx="1">
                    <c:v> 2011 </c:v>
                  </c:pt>
                  <c:pt idx="2">
                    <c:v> 2012 </c:v>
                  </c:pt>
                  <c:pt idx="3">
                    <c:v> 2013 </c:v>
                  </c:pt>
                  <c:pt idx="4">
                    <c:v> 2014 </c:v>
                  </c:pt>
                  <c:pt idx="5">
                    <c:v> 2015 </c:v>
                  </c:pt>
                  <c:pt idx="6">
                    <c:v> 2016 </c:v>
                  </c:pt>
                  <c:pt idx="7">
                    <c:v> 2017 </c:v>
                  </c:pt>
                  <c:pt idx="8">
                    <c:v> 2018 </c:v>
                  </c:pt>
                  <c:pt idx="9">
                    <c:v> 2019 </c:v>
                  </c:pt>
                  <c:pt idx="10">
                    <c:v> 2020 </c:v>
                  </c:pt>
                  <c:pt idx="11">
                    <c:v> 2021 </c:v>
                  </c:pt>
                  <c:pt idx="12">
                    <c:v> 2022 </c:v>
                  </c:pt>
                  <c:pt idx="13">
                    <c:v> 2023 </c:v>
                  </c:pt>
                  <c:pt idx="14">
                    <c:v>Q4</c:v>
                  </c:pt>
                  <c:pt idx="15">
                    <c:v> Q1 </c:v>
                  </c:pt>
                </c:lvl>
                <c:lvl>
                  <c:pt idx="0">
                    <c:v> first quarter </c:v>
                  </c:pt>
                  <c:pt idx="14">
                    <c:v>2023</c:v>
                  </c:pt>
                  <c:pt idx="15">
                    <c:v>2024</c:v>
                  </c:pt>
                </c:lvl>
              </c:multiLvlStrCache>
            </c:multiLvlStrRef>
          </c:cat>
          <c:val>
            <c:numRef>
              <c:f>'9. Empl trends and ratio'!$B$8:$Q$8</c:f>
              <c:numCache>
                <c:formatCode>_ * #\ ##0.0_ ;_ * \-#\ ##0.0_ ;_ * "-"??_ ;_ @_ </c:formatCode>
                <c:ptCount val="16"/>
                <c:pt idx="0">
                  <c:v>1.2708585436057029</c:v>
                </c:pt>
                <c:pt idx="1">
                  <c:v>1.2136162603923162</c:v>
                </c:pt>
                <c:pt idx="2">
                  <c:v>1.257184783547691</c:v>
                </c:pt>
                <c:pt idx="3">
                  <c:v>1.2189893602860755</c:v>
                </c:pt>
                <c:pt idx="4">
                  <c:v>1.2305519334333723</c:v>
                </c:pt>
                <c:pt idx="5">
                  <c:v>1.2880790472831152</c:v>
                </c:pt>
                <c:pt idx="6">
                  <c:v>1.2570343924987271</c:v>
                </c:pt>
                <c:pt idx="7">
                  <c:v>1.3193520884411731</c:v>
                </c:pt>
                <c:pt idx="8">
                  <c:v>1.274720786018892</c:v>
                </c:pt>
                <c:pt idx="9">
                  <c:v>1.3006837710996808</c:v>
                </c:pt>
                <c:pt idx="10">
                  <c:v>1.3157276169352805</c:v>
                </c:pt>
                <c:pt idx="11">
                  <c:v>1.1268971135097585</c:v>
                </c:pt>
                <c:pt idx="12">
                  <c:v>1.0721099233303044</c:v>
                </c:pt>
                <c:pt idx="13">
                  <c:v>1.0561990254739662</c:v>
                </c:pt>
                <c:pt idx="14">
                  <c:v>1.1340234598938546</c:v>
                </c:pt>
                <c:pt idx="15">
                  <c:v>1.1781616581652883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BE-4F90-BCFE-B6CA0AF8EC86}"/>
            </c:ext>
          </c:extLst>
        </c:ser>
        <c:ser>
          <c:idx val="1"/>
          <c:order val="3"/>
          <c:tx>
            <c:strRef>
              <c:f>'9. Empl trends and ratio'!$A$9</c:f>
              <c:strCache>
                <c:ptCount val="1"/>
                <c:pt idx="0">
                  <c:v> Agriculture 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'9. Empl trends and ratio'!$B$4:$Q$5</c:f>
              <c:multiLvlStrCache>
                <c:ptCount val="16"/>
                <c:lvl>
                  <c:pt idx="0">
                    <c:v> 2010 </c:v>
                  </c:pt>
                  <c:pt idx="1">
                    <c:v> 2011 </c:v>
                  </c:pt>
                  <c:pt idx="2">
                    <c:v> 2012 </c:v>
                  </c:pt>
                  <c:pt idx="3">
                    <c:v> 2013 </c:v>
                  </c:pt>
                  <c:pt idx="4">
                    <c:v> 2014 </c:v>
                  </c:pt>
                  <c:pt idx="5">
                    <c:v> 2015 </c:v>
                  </c:pt>
                  <c:pt idx="6">
                    <c:v> 2016 </c:v>
                  </c:pt>
                  <c:pt idx="7">
                    <c:v> 2017 </c:v>
                  </c:pt>
                  <c:pt idx="8">
                    <c:v> 2018 </c:v>
                  </c:pt>
                  <c:pt idx="9">
                    <c:v> 2019 </c:v>
                  </c:pt>
                  <c:pt idx="10">
                    <c:v> 2020 </c:v>
                  </c:pt>
                  <c:pt idx="11">
                    <c:v> 2021 </c:v>
                  </c:pt>
                  <c:pt idx="12">
                    <c:v> 2022 </c:v>
                  </c:pt>
                  <c:pt idx="13">
                    <c:v> 2023 </c:v>
                  </c:pt>
                  <c:pt idx="14">
                    <c:v>Q4</c:v>
                  </c:pt>
                  <c:pt idx="15">
                    <c:v> Q1 </c:v>
                  </c:pt>
                </c:lvl>
                <c:lvl>
                  <c:pt idx="0">
                    <c:v> first quarter </c:v>
                  </c:pt>
                  <c:pt idx="14">
                    <c:v>2023</c:v>
                  </c:pt>
                  <c:pt idx="15">
                    <c:v>2024</c:v>
                  </c:pt>
                </c:lvl>
              </c:multiLvlStrCache>
            </c:multiLvlStrRef>
          </c:cat>
          <c:val>
            <c:numRef>
              <c:f>'9. Empl trends and ratio'!$B$9:$Q$9</c:f>
              <c:numCache>
                <c:formatCode>_ * #\ ##0.0_ ;_ * \-#\ ##0.0_ ;_ * "-"??_ ;_ @_ </c:formatCode>
                <c:ptCount val="16"/>
                <c:pt idx="0">
                  <c:v>0.68311531114478008</c:v>
                </c:pt>
                <c:pt idx="1">
                  <c:v>0.62731448352835417</c:v>
                </c:pt>
                <c:pt idx="2">
                  <c:v>0.69380710129236145</c:v>
                </c:pt>
                <c:pt idx="3">
                  <c:v>0.76391499694195819</c:v>
                </c:pt>
                <c:pt idx="4">
                  <c:v>0.70869209108153064</c:v>
                </c:pt>
                <c:pt idx="5">
                  <c:v>0.89148486893173717</c:v>
                </c:pt>
                <c:pt idx="6">
                  <c:v>0.86926377328116367</c:v>
                </c:pt>
                <c:pt idx="7">
                  <c:v>0.87505551586645258</c:v>
                </c:pt>
                <c:pt idx="8">
                  <c:v>0.8466101194308967</c:v>
                </c:pt>
                <c:pt idx="9">
                  <c:v>0.83719830537656292</c:v>
                </c:pt>
                <c:pt idx="10">
                  <c:v>0.8646980853105074</c:v>
                </c:pt>
                <c:pt idx="11">
                  <c:v>0.79232150797874057</c:v>
                </c:pt>
                <c:pt idx="12">
                  <c:v>0.84438855208479768</c:v>
                </c:pt>
                <c:pt idx="13">
                  <c:v>0.88761936337281544</c:v>
                </c:pt>
                <c:pt idx="14">
                  <c:v>0.92034422262961724</c:v>
                </c:pt>
                <c:pt idx="15">
                  <c:v>0.94139034486787398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BE-4F90-BCFE-B6CA0AF8EC8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lineChart>
        <c:grouping val="standard"/>
        <c:varyColors val="0"/>
        <c:ser>
          <c:idx val="4"/>
          <c:order val="4"/>
          <c:tx>
            <c:strRef>
              <c:f>'9. Empl trends and ratio'!$A$12</c:f>
              <c:strCache>
                <c:ptCount val="1"/>
                <c:pt idx="0">
                  <c:v> employment ratio (right axis)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32"/>
            <c:spPr>
              <a:solidFill>
                <a:srgbClr val="F79646">
                  <a:lumMod val="20000"/>
                  <a:lumOff val="80000"/>
                </a:srgbClr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'9. Empl trends and ratio'!$B$4:$Q$5</c:f>
              <c:multiLvlStrCache>
                <c:ptCount val="16"/>
                <c:lvl>
                  <c:pt idx="0">
                    <c:v> 2010 </c:v>
                  </c:pt>
                  <c:pt idx="1">
                    <c:v> 2011 </c:v>
                  </c:pt>
                  <c:pt idx="2">
                    <c:v> 2012 </c:v>
                  </c:pt>
                  <c:pt idx="3">
                    <c:v> 2013 </c:v>
                  </c:pt>
                  <c:pt idx="4">
                    <c:v> 2014 </c:v>
                  </c:pt>
                  <c:pt idx="5">
                    <c:v> 2015 </c:v>
                  </c:pt>
                  <c:pt idx="6">
                    <c:v> 2016 </c:v>
                  </c:pt>
                  <c:pt idx="7">
                    <c:v> 2017 </c:v>
                  </c:pt>
                  <c:pt idx="8">
                    <c:v> 2018 </c:v>
                  </c:pt>
                  <c:pt idx="9">
                    <c:v> 2019 </c:v>
                  </c:pt>
                  <c:pt idx="10">
                    <c:v> 2020 </c:v>
                  </c:pt>
                  <c:pt idx="11">
                    <c:v> 2021 </c:v>
                  </c:pt>
                  <c:pt idx="12">
                    <c:v> 2022 </c:v>
                  </c:pt>
                  <c:pt idx="13">
                    <c:v> 2023 </c:v>
                  </c:pt>
                  <c:pt idx="14">
                    <c:v>Q4</c:v>
                  </c:pt>
                  <c:pt idx="15">
                    <c:v> Q1 </c:v>
                  </c:pt>
                </c:lvl>
                <c:lvl>
                  <c:pt idx="0">
                    <c:v> first quarter </c:v>
                  </c:pt>
                  <c:pt idx="14">
                    <c:v>2023</c:v>
                  </c:pt>
                  <c:pt idx="15">
                    <c:v>2024</c:v>
                  </c:pt>
                </c:lvl>
              </c:multiLvlStrCache>
            </c:multiLvlStrRef>
          </c:cat>
          <c:val>
            <c:numRef>
              <c:f>'9. Empl trends and ratio'!$B$12:$Q$12</c:f>
              <c:numCache>
                <c:formatCode>0%</c:formatCode>
                <c:ptCount val="16"/>
                <c:pt idx="0">
                  <c:v>0.42200000000000004</c:v>
                </c:pt>
                <c:pt idx="1">
                  <c:v>0.41700000000000004</c:v>
                </c:pt>
                <c:pt idx="2">
                  <c:v>0.42100000000000004</c:v>
                </c:pt>
                <c:pt idx="3">
                  <c:v>0.42100000000000004</c:v>
                </c:pt>
                <c:pt idx="4">
                  <c:v>0.42799999999999999</c:v>
                </c:pt>
                <c:pt idx="5">
                  <c:v>0.43200000000000005</c:v>
                </c:pt>
                <c:pt idx="6">
                  <c:v>0.43</c:v>
                </c:pt>
                <c:pt idx="7">
                  <c:v>0.43700000000000006</c:v>
                </c:pt>
                <c:pt idx="8">
                  <c:v>0.435</c:v>
                </c:pt>
                <c:pt idx="9">
                  <c:v>0.42599999999999999</c:v>
                </c:pt>
                <c:pt idx="10">
                  <c:v>0.42100000000000004</c:v>
                </c:pt>
                <c:pt idx="11">
                  <c:v>0.38</c:v>
                </c:pt>
                <c:pt idx="12">
                  <c:v>0.373</c:v>
                </c:pt>
                <c:pt idx="13" formatCode="0.0%">
                  <c:v>0.39899999999999997</c:v>
                </c:pt>
                <c:pt idx="14" formatCode="0.0%">
                  <c:v>0.40799999999999997</c:v>
                </c:pt>
                <c:pt idx="15" formatCode="0.0%">
                  <c:v>0.40700000000000003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BE-4F90-BCFE-B6CA0AF8EC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5201679"/>
        <c:axId val="1258859295"/>
      </c:line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  <c:majorUnit val="2.5"/>
      </c:valAx>
      <c:valAx>
        <c:axId val="1258859295"/>
        <c:scaling>
          <c:orientation val="minMax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201679"/>
        <c:crosses val="max"/>
        <c:crossBetween val="between"/>
      </c:valAx>
      <c:catAx>
        <c:axId val="78520167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8859295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'10. Empl by prodn sector'!$A$5</c:f>
              <c:strCache>
                <c:ptCount val="1"/>
                <c:pt idx="0">
                  <c:v>   Agriculture </c:v>
                </c:pt>
              </c:strCache>
            </c:strRef>
          </c:tx>
          <c:spPr>
            <a:solidFill>
              <a:srgbClr val="4F81BD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'10. Empl by prodn sector'!$B$3:$Q$4</c:f>
              <c:multiLvlStrCache>
                <c:ptCount val="16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 2 023 </c:v>
                  </c:pt>
                  <c:pt idx="15">
                    <c:v> 2 024 </c:v>
                  </c:pt>
                </c:lvl>
                <c:lvl>
                  <c:pt idx="0">
                    <c:v> First quarter </c:v>
                  </c:pt>
                  <c:pt idx="14">
                    <c:v> Q4  </c:v>
                  </c:pt>
                  <c:pt idx="15">
                    <c:v> Q1  </c:v>
                  </c:pt>
                </c:lvl>
              </c:multiLvlStrCache>
            </c:multiLvlStrRef>
          </c:cat>
          <c:val>
            <c:numRef>
              <c:f>'10. Empl by prodn sector'!$B$5:$Q$5</c:f>
              <c:numCache>
                <c:formatCode>_ * #\ ##0_ ;_ * \-#\ ##0_ ;_ * "-"??_ ;_ @_ </c:formatCode>
                <c:ptCount val="16"/>
                <c:pt idx="0">
                  <c:v>683.11531114478009</c:v>
                </c:pt>
                <c:pt idx="1">
                  <c:v>627.31448352835412</c:v>
                </c:pt>
                <c:pt idx="2">
                  <c:v>693.80710129236149</c:v>
                </c:pt>
                <c:pt idx="3">
                  <c:v>763.91499694195818</c:v>
                </c:pt>
                <c:pt idx="4">
                  <c:v>708.69209108153063</c:v>
                </c:pt>
                <c:pt idx="5">
                  <c:v>891.4848689317372</c:v>
                </c:pt>
                <c:pt idx="6">
                  <c:v>869.26377328116371</c:v>
                </c:pt>
                <c:pt idx="7">
                  <c:v>875.05551586645254</c:v>
                </c:pt>
                <c:pt idx="8">
                  <c:v>846.6101194308967</c:v>
                </c:pt>
                <c:pt idx="9">
                  <c:v>837.19830537656287</c:v>
                </c:pt>
                <c:pt idx="10">
                  <c:v>864.69808531050739</c:v>
                </c:pt>
                <c:pt idx="11">
                  <c:v>792.32150797874056</c:v>
                </c:pt>
                <c:pt idx="12">
                  <c:v>844.38855208479765</c:v>
                </c:pt>
                <c:pt idx="13">
                  <c:v>887.61936337281543</c:v>
                </c:pt>
                <c:pt idx="14">
                  <c:v>920.34422262961721</c:v>
                </c:pt>
                <c:pt idx="15">
                  <c:v>941.39034486787398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D-43CA-8205-7C1E6A20C01A}"/>
            </c:ext>
          </c:extLst>
        </c:ser>
        <c:ser>
          <c:idx val="1"/>
          <c:order val="1"/>
          <c:tx>
            <c:strRef>
              <c:f>'10. Empl by prodn sector'!$A$6</c:f>
              <c:strCache>
                <c:ptCount val="1"/>
                <c:pt idx="0">
                  <c:v>   Manufacturing 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'10. Empl by prodn sector'!$B$3:$Q$4</c:f>
              <c:multiLvlStrCache>
                <c:ptCount val="16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 2 023 </c:v>
                  </c:pt>
                  <c:pt idx="15">
                    <c:v> 2 024 </c:v>
                  </c:pt>
                </c:lvl>
                <c:lvl>
                  <c:pt idx="0">
                    <c:v> First quarter </c:v>
                  </c:pt>
                  <c:pt idx="14">
                    <c:v> Q4  </c:v>
                  </c:pt>
                  <c:pt idx="15">
                    <c:v> Q1  </c:v>
                  </c:pt>
                </c:lvl>
              </c:multiLvlStrCache>
            </c:multiLvlStrRef>
          </c:cat>
          <c:val>
            <c:numRef>
              <c:f>'10. Empl by prodn sector'!$B$6:$Q$6</c:f>
              <c:numCache>
                <c:formatCode>_ * #\ ##0_ ;_ * \-#\ ##0_ ;_ * "-"??_ ;_ @_ </c:formatCode>
                <c:ptCount val="16"/>
                <c:pt idx="0">
                  <c:v>1846.3144271279368</c:v>
                </c:pt>
                <c:pt idx="1">
                  <c:v>1905.7981599096424</c:v>
                </c:pt>
                <c:pt idx="2">
                  <c:v>1837.6347337142749</c:v>
                </c:pt>
                <c:pt idx="3">
                  <c:v>1856.195368679922</c:v>
                </c:pt>
                <c:pt idx="4">
                  <c:v>1804.1720621900051</c:v>
                </c:pt>
                <c:pt idx="5">
                  <c:v>1778.5954019479886</c:v>
                </c:pt>
                <c:pt idx="6">
                  <c:v>1644.6823720360915</c:v>
                </c:pt>
                <c:pt idx="7">
                  <c:v>1789.777150156895</c:v>
                </c:pt>
                <c:pt idx="8">
                  <c:v>1849.0172085352781</c:v>
                </c:pt>
                <c:pt idx="9">
                  <c:v>1780.0865505618044</c:v>
                </c:pt>
                <c:pt idx="10">
                  <c:v>1705.8407742046122</c:v>
                </c:pt>
                <c:pt idx="11">
                  <c:v>1497.4052300022386</c:v>
                </c:pt>
                <c:pt idx="12">
                  <c:v>1579.4950855607474</c:v>
                </c:pt>
                <c:pt idx="13">
                  <c:v>1654.357926425607</c:v>
                </c:pt>
                <c:pt idx="14">
                  <c:v>1507.2911496648892</c:v>
                </c:pt>
                <c:pt idx="15">
                  <c:v>1606.1446232459173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3D-43CA-8205-7C1E6A20C01A}"/>
            </c:ext>
          </c:extLst>
        </c:ser>
        <c:ser>
          <c:idx val="2"/>
          <c:order val="2"/>
          <c:tx>
            <c:strRef>
              <c:f>'10. Empl by prodn sector'!$A$7</c:f>
              <c:strCache>
                <c:ptCount val="1"/>
                <c:pt idx="0">
                  <c:v> Construction and utilities 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'10. Empl by prodn sector'!$B$3:$Q$4</c:f>
              <c:multiLvlStrCache>
                <c:ptCount val="16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 2 023 </c:v>
                  </c:pt>
                  <c:pt idx="15">
                    <c:v> 2 024 </c:v>
                  </c:pt>
                </c:lvl>
                <c:lvl>
                  <c:pt idx="0">
                    <c:v> First quarter </c:v>
                  </c:pt>
                  <c:pt idx="14">
                    <c:v> Q4  </c:v>
                  </c:pt>
                  <c:pt idx="15">
                    <c:v> Q1  </c:v>
                  </c:pt>
                </c:lvl>
              </c:multiLvlStrCache>
            </c:multiLvlStrRef>
          </c:cat>
          <c:val>
            <c:numRef>
              <c:f>'10. Empl by prodn sector'!$B$7:$Q$7</c:f>
              <c:numCache>
                <c:formatCode>_ * #\ ##0_ ;_ * \-#\ ##0_ ;_ * "-"??_ ;_ @_ </c:formatCode>
                <c:ptCount val="16"/>
                <c:pt idx="0">
                  <c:v>1183.0302216967787</c:v>
                </c:pt>
                <c:pt idx="1">
                  <c:v>1193.1635494268232</c:v>
                </c:pt>
                <c:pt idx="2">
                  <c:v>1136.623663878692</c:v>
                </c:pt>
                <c:pt idx="3">
                  <c:v>1207.7409796286829</c:v>
                </c:pt>
                <c:pt idx="4">
                  <c:v>1328.8899673031108</c:v>
                </c:pt>
                <c:pt idx="5">
                  <c:v>1464.5709869482189</c:v>
                </c:pt>
                <c:pt idx="6">
                  <c:v>1472.6991501729642</c:v>
                </c:pt>
                <c:pt idx="7">
                  <c:v>1650.8738646337654</c:v>
                </c:pt>
                <c:pt idx="8">
                  <c:v>1573.6634014791844</c:v>
                </c:pt>
                <c:pt idx="9">
                  <c:v>1488.6074750563259</c:v>
                </c:pt>
                <c:pt idx="10">
                  <c:v>1458.8746643405541</c:v>
                </c:pt>
                <c:pt idx="11">
                  <c:v>1193.7598461018283</c:v>
                </c:pt>
                <c:pt idx="12">
                  <c:v>1175.9867105145129</c:v>
                </c:pt>
                <c:pt idx="13">
                  <c:v>1335.4365153338158</c:v>
                </c:pt>
                <c:pt idx="14">
                  <c:v>1444.2230700596474</c:v>
                </c:pt>
                <c:pt idx="15">
                  <c:v>1320.5964714293098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3D-43CA-8205-7C1E6A20C01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lineChart>
        <c:grouping val="standard"/>
        <c:varyColors val="0"/>
        <c:ser>
          <c:idx val="3"/>
          <c:order val="3"/>
          <c:tx>
            <c:strRef>
              <c:f>'10. Empl by prodn sector'!$A$8</c:f>
              <c:strCache>
                <c:ptCount val="1"/>
                <c:pt idx="0">
                  <c:v> Other (right axis) </c:v>
                </c:pt>
              </c:strCache>
            </c:strRef>
          </c:tx>
          <c:spPr>
            <a:ln w="28575" cap="rnd">
              <a:solidFill>
                <a:srgbClr val="1F497D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'10. Empl by prodn sector'!$B$3:$Q$4</c:f>
              <c:multiLvlStrCache>
                <c:ptCount val="16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 2 023 </c:v>
                  </c:pt>
                  <c:pt idx="15">
                    <c:v> 2 024 </c:v>
                  </c:pt>
                </c:lvl>
                <c:lvl>
                  <c:pt idx="0">
                    <c:v> First quarter </c:v>
                  </c:pt>
                  <c:pt idx="14">
                    <c:v> Q4  </c:v>
                  </c:pt>
                  <c:pt idx="15">
                    <c:v> Q1  </c:v>
                  </c:pt>
                </c:lvl>
              </c:multiLvlStrCache>
            </c:multiLvlStrRef>
          </c:cat>
          <c:val>
            <c:numRef>
              <c:f>'10. Empl by prodn sector'!$B$8:$Q$8</c:f>
              <c:numCache>
                <c:formatCode>_ * #\ ##0_ ;_ * \-#\ ##0_ ;_ * "-"??_ ;_ @_ </c:formatCode>
                <c:ptCount val="16"/>
                <c:pt idx="0">
                  <c:v>10.084792919698881</c:v>
                </c:pt>
                <c:pt idx="1">
                  <c:v>10.17731696152218</c:v>
                </c:pt>
                <c:pt idx="2">
                  <c:v>10.616010197175939</c:v>
                </c:pt>
                <c:pt idx="3">
                  <c:v>10.730523662317248</c:v>
                </c:pt>
                <c:pt idx="4">
                  <c:v>11.213037213440469</c:v>
                </c:pt>
                <c:pt idx="5">
                  <c:v>11.324768457460547</c:v>
                </c:pt>
                <c:pt idx="6">
                  <c:v>11.687868052061802</c:v>
                </c:pt>
                <c:pt idx="7">
                  <c:v>11.896543919969732</c:v>
                </c:pt>
                <c:pt idx="8">
                  <c:v>12.108233094169332</c:v>
                </c:pt>
                <c:pt idx="9">
                  <c:v>12.185543918928349</c:v>
                </c:pt>
                <c:pt idx="10">
                  <c:v>12.353141650510768</c:v>
                </c:pt>
                <c:pt idx="11">
                  <c:v>11.511858018159797</c:v>
                </c:pt>
                <c:pt idx="12">
                  <c:v>11.314337136204108</c:v>
                </c:pt>
                <c:pt idx="13">
                  <c:v>12.314864845874615</c:v>
                </c:pt>
                <c:pt idx="14">
                  <c:v>12.851336119004994</c:v>
                </c:pt>
                <c:pt idx="15">
                  <c:v>12.876617927022577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D3D-43CA-8205-7C1E6A20C0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5918512"/>
        <c:axId val="385917072"/>
      </c:line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thousands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valAx>
        <c:axId val="385917072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918512"/>
        <c:crosses val="max"/>
        <c:crossBetween val="between"/>
      </c:valAx>
      <c:catAx>
        <c:axId val="38591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591707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'11. Empl by mfg industry'!$B$4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'11. Empl by mfg industry'!$A$5:$A$14</c:f>
              <c:strCache>
                <c:ptCount val="10"/>
                <c:pt idx="0">
                  <c:v>Food processing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'11. Empl by mfg industry'!$B$5:$B$14</c:f>
              <c:numCache>
                <c:formatCode>0</c:formatCode>
                <c:ptCount val="10"/>
                <c:pt idx="0">
                  <c:v>370.75400000000002</c:v>
                </c:pt>
                <c:pt idx="1">
                  <c:v>245.76400000000001</c:v>
                </c:pt>
                <c:pt idx="2">
                  <c:v>101.66</c:v>
                </c:pt>
                <c:pt idx="3">
                  <c:v>64.441999999999993</c:v>
                </c:pt>
                <c:pt idx="4">
                  <c:v>243.64699999999999</c:v>
                </c:pt>
                <c:pt idx="5">
                  <c:v>122.78700000000001</c:v>
                </c:pt>
                <c:pt idx="6">
                  <c:v>238.96700000000001</c:v>
                </c:pt>
                <c:pt idx="7">
                  <c:v>117.821</c:v>
                </c:pt>
                <c:pt idx="8">
                  <c:v>101.18899999999999</c:v>
                </c:pt>
                <c:pt idx="9">
                  <c:v>77.573999999999998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5-4B96-9B99-A308908F974C}"/>
            </c:ext>
          </c:extLst>
        </c:ser>
        <c:ser>
          <c:idx val="1"/>
          <c:order val="1"/>
          <c:tx>
            <c:strRef>
              <c:f>'11. Empl by mfg industry'!$C$4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'11. Empl by mfg industry'!$A$5:$A$14</c:f>
              <c:strCache>
                <c:ptCount val="10"/>
                <c:pt idx="0">
                  <c:v>Food processing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'11. Empl by mfg industry'!$C$5:$C$14</c:f>
              <c:numCache>
                <c:formatCode>###0</c:formatCode>
                <c:ptCount val="10"/>
                <c:pt idx="0" formatCode="_ * #\ ##0_ ;_ * \-#\ ##0_ ;_ * &quot;-&quot;??_ ;_ @_ ">
                  <c:v>354.67500000000001</c:v>
                </c:pt>
                <c:pt idx="1">
                  <c:v>213.49600000000001</c:v>
                </c:pt>
                <c:pt idx="2">
                  <c:v>87.5</c:v>
                </c:pt>
                <c:pt idx="3">
                  <c:v>45.375999999999998</c:v>
                </c:pt>
                <c:pt idx="4">
                  <c:v>210.51599999999999</c:v>
                </c:pt>
                <c:pt idx="5">
                  <c:v>92.224000000000004</c:v>
                </c:pt>
                <c:pt idx="6">
                  <c:v>205.43199999999999</c:v>
                </c:pt>
                <c:pt idx="7">
                  <c:v>121.80500000000001</c:v>
                </c:pt>
                <c:pt idx="8">
                  <c:v>81.587000000000003</c:v>
                </c:pt>
                <c:pt idx="9">
                  <c:v>64.867999999999995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95-4B96-9B99-A308908F974C}"/>
            </c:ext>
          </c:extLst>
        </c:ser>
        <c:ser>
          <c:idx val="2"/>
          <c:order val="2"/>
          <c:tx>
            <c:strRef>
              <c:f>'11. Empl by mfg industry'!$D$4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'11. Empl by mfg industry'!$A$5:$A$14</c:f>
              <c:strCache>
                <c:ptCount val="10"/>
                <c:pt idx="0">
                  <c:v>Food processing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'11. Empl by mfg industry'!$D$5:$D$14</c:f>
              <c:numCache>
                <c:formatCode>0</c:formatCode>
                <c:ptCount val="10"/>
                <c:pt idx="0">
                  <c:v>400.459</c:v>
                </c:pt>
                <c:pt idx="1">
                  <c:v>178.4</c:v>
                </c:pt>
                <c:pt idx="2">
                  <c:v>73.245000000000005</c:v>
                </c:pt>
                <c:pt idx="3">
                  <c:v>64.885000000000005</c:v>
                </c:pt>
                <c:pt idx="4">
                  <c:v>199.34800000000001</c:v>
                </c:pt>
                <c:pt idx="5">
                  <c:v>121.807</c:v>
                </c:pt>
                <c:pt idx="6">
                  <c:v>209.58699999999999</c:v>
                </c:pt>
                <c:pt idx="7">
                  <c:v>176.36200000000002</c:v>
                </c:pt>
                <c:pt idx="8">
                  <c:v>82.743938745310004</c:v>
                </c:pt>
                <c:pt idx="9">
                  <c:v>51.731999999999999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95-4B96-9B99-A308908F974C}"/>
            </c:ext>
          </c:extLst>
        </c:ser>
        <c:ser>
          <c:idx val="3"/>
          <c:order val="3"/>
          <c:tx>
            <c:strRef>
              <c:f>'11. Empl by mfg industry'!$E$4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'11. Empl by mfg industry'!$A$5:$A$14</c:f>
              <c:strCache>
                <c:ptCount val="10"/>
                <c:pt idx="0">
                  <c:v>Food processing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'11. Empl by mfg industry'!$E$5:$E$14</c:f>
              <c:numCache>
                <c:formatCode>_ * #\ ##0_ ;_ * \-#\ ##0_ ;_ * "-"??_ ;_ @_ </c:formatCode>
                <c:ptCount val="10"/>
                <c:pt idx="0">
                  <c:v>370.35578637557984</c:v>
                </c:pt>
                <c:pt idx="1">
                  <c:v>231.71521117635001</c:v>
                </c:pt>
                <c:pt idx="2">
                  <c:v>84.535622040730019</c:v>
                </c:pt>
                <c:pt idx="3">
                  <c:v>59.665628731180014</c:v>
                </c:pt>
                <c:pt idx="4">
                  <c:v>219.73756083725996</c:v>
                </c:pt>
                <c:pt idx="5">
                  <c:v>101.42621694443999</c:v>
                </c:pt>
                <c:pt idx="6">
                  <c:v>271.24896436371995</c:v>
                </c:pt>
                <c:pt idx="7">
                  <c:v>116.70336047489002</c:v>
                </c:pt>
                <c:pt idx="8">
                  <c:v>111.18311189478</c:v>
                </c:pt>
                <c:pt idx="9">
                  <c:v>52.810682870900003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95-4B96-9B99-A308908F974C}"/>
            </c:ext>
          </c:extLst>
        </c:ser>
        <c:ser>
          <c:idx val="4"/>
          <c:order val="4"/>
          <c:tx>
            <c:strRef>
              <c:f>'11. Empl by mfg industry'!$F$4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'11. Empl by mfg industry'!$A$5:$A$14</c:f>
              <c:strCache>
                <c:ptCount val="10"/>
                <c:pt idx="0">
                  <c:v>Food processing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'11. Empl by mfg industry'!$F$5:$F$14</c:f>
              <c:numCache>
                <c:formatCode>_-* #\ ##0_-;\-* #\ ##0_-;_-* "-"??_-;_-@_-</c:formatCode>
                <c:ptCount val="10"/>
                <c:pt idx="0">
                  <c:v>331.69098113397479</c:v>
                </c:pt>
                <c:pt idx="1">
                  <c:v>251.3543683321702</c:v>
                </c:pt>
                <c:pt idx="2">
                  <c:v>67.298357910099995</c:v>
                </c:pt>
                <c:pt idx="3">
                  <c:v>51.454544358280003</c:v>
                </c:pt>
                <c:pt idx="4">
                  <c:v>191.85670193166001</c:v>
                </c:pt>
                <c:pt idx="5">
                  <c:v>70.842720637520003</c:v>
                </c:pt>
                <c:pt idx="6">
                  <c:v>267.49995250445011</c:v>
                </c:pt>
                <c:pt idx="7">
                  <c:v>104.14043347117001</c:v>
                </c:pt>
                <c:pt idx="8">
                  <c:v>108.76805215714997</c:v>
                </c:pt>
                <c:pt idx="9">
                  <c:v>33.781298830250002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95-4B96-9B99-A308908F974C}"/>
            </c:ext>
          </c:extLst>
        </c:ser>
        <c:ser>
          <c:idx val="5"/>
          <c:order val="5"/>
          <c:tx>
            <c:strRef>
              <c:f>'11. Empl by mfg industry'!$G$4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'11. Empl by mfg industry'!$A$5:$A$14</c:f>
              <c:strCache>
                <c:ptCount val="10"/>
                <c:pt idx="0">
                  <c:v>Food processing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'11. Empl by mfg industry'!$G$5:$G$14</c:f>
              <c:numCache>
                <c:formatCode>0</c:formatCode>
                <c:ptCount val="10"/>
                <c:pt idx="0">
                  <c:v>379.92267279001999</c:v>
                </c:pt>
                <c:pt idx="1">
                  <c:v>276.4044809773402</c:v>
                </c:pt>
                <c:pt idx="2">
                  <c:v>93.310710402219968</c:v>
                </c:pt>
                <c:pt idx="3">
                  <c:v>50.330988764440015</c:v>
                </c:pt>
                <c:pt idx="4">
                  <c:v>211.74110787289996</c:v>
                </c:pt>
                <c:pt idx="5">
                  <c:v>80.733970172970032</c:v>
                </c:pt>
                <c:pt idx="6">
                  <c:v>262.82853107270017</c:v>
                </c:pt>
                <c:pt idx="7">
                  <c:v>112.948904597153</c:v>
                </c:pt>
                <c:pt idx="8" formatCode="_-* #\ ##0_-;\-* #\ ##0_-;_-* &quot;-&quot;??_-;_-@_-">
                  <c:v>88.991633143400023</c:v>
                </c:pt>
                <c:pt idx="9" formatCode="_-* #\ ##0_-;\-* #\ ##0_-;_-* &quot;-&quot;??_-;_-@_-">
                  <c:v>52.403036275369992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95-4B96-9B99-A308908F9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'12. Employment in mfg and other'!$A$6</c:f>
              <c:strCache>
                <c:ptCount val="1"/>
                <c:pt idx="0">
                  <c:v> Base 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'12. Employment in mfg and other'!$B$5:$BF$5</c:f>
              <c:numCache>
                <c:formatCode>General</c:formatCode>
                <c:ptCount val="57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  <c:pt idx="52">
                  <c:v>2023</c:v>
                </c:pt>
                <c:pt idx="56">
                  <c:v>2024</c:v>
                </c:pt>
              </c:numCache>
            </c:numRef>
          </c:cat>
          <c:val>
            <c:numRef>
              <c:f>'12. Employment in mfg and other'!$B$6:$BF$6</c:f>
              <c:numCache>
                <c:formatCode>_ * #\ ##0_ ;_ * \-#\ ##0_ ;_ * "-"??_ ;_ @_ </c:formatCode>
                <c:ptCount val="5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80A-4906-82C4-E580F65B8B4C}"/>
            </c:ext>
          </c:extLst>
        </c:ser>
        <c:ser>
          <c:idx val="2"/>
          <c:order val="1"/>
          <c:tx>
            <c:strRef>
              <c:f>'12. Employment in mfg and other'!$A$7</c:f>
              <c:strCache>
                <c:ptCount val="1"/>
                <c:pt idx="0">
                  <c:v> Manufacturing 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Pt>
            <c:idx val="46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380A-4906-82C4-E580F65B8B4C}"/>
              </c:ext>
            </c:extLst>
          </c:dPt>
          <c:dPt>
            <c:idx val="4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380A-4906-82C4-E580F65B8B4C}"/>
              </c:ext>
            </c:extLst>
          </c:dPt>
          <c:dPt>
            <c:idx val="48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380A-4906-82C4-E580F65B8B4C}"/>
              </c:ext>
            </c:extLst>
          </c:dPt>
          <c:cat>
            <c:numRef>
              <c:f>'12. Employment in mfg and other'!$B$5:$BF$5</c:f>
              <c:numCache>
                <c:formatCode>General</c:formatCode>
                <c:ptCount val="57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  <c:pt idx="52">
                  <c:v>2023</c:v>
                </c:pt>
                <c:pt idx="56">
                  <c:v>2024</c:v>
                </c:pt>
              </c:numCache>
            </c:numRef>
          </c:cat>
          <c:val>
            <c:numRef>
              <c:f>'12. Employment in mfg and other'!$B$7:$BF$7</c:f>
              <c:numCache>
                <c:formatCode>_ * #\ ##0_ ;_ * \-#\ ##0_ ;_ * "-"??_ ;_ @_ </c:formatCode>
                <c:ptCount val="57"/>
                <c:pt idx="0">
                  <c:v>100</c:v>
                </c:pt>
                <c:pt idx="1">
                  <c:v>97.841482420153966</c:v>
                </c:pt>
                <c:pt idx="2">
                  <c:v>98.285246110448185</c:v>
                </c:pt>
                <c:pt idx="3">
                  <c:v>102.28944004157789</c:v>
                </c:pt>
                <c:pt idx="4">
                  <c:v>103.22175529301563</c:v>
                </c:pt>
                <c:pt idx="5">
                  <c:v>99.238516691054315</c:v>
                </c:pt>
                <c:pt idx="6">
                  <c:v>99.462160848158931</c:v>
                </c:pt>
                <c:pt idx="7">
                  <c:v>103.41547413937523</c:v>
                </c:pt>
                <c:pt idx="8">
                  <c:v>99.529890830828649</c:v>
                </c:pt>
                <c:pt idx="9">
                  <c:v>96.478326563824538</c:v>
                </c:pt>
                <c:pt idx="10">
                  <c:v>99.266084043403495</c:v>
                </c:pt>
                <c:pt idx="11">
                  <c:v>98.275784195870429</c:v>
                </c:pt>
                <c:pt idx="12">
                  <c:v>100.53517111748704</c:v>
                </c:pt>
                <c:pt idx="13">
                  <c:v>99.540615356121251</c:v>
                </c:pt>
                <c:pt idx="14">
                  <c:v>96.312052854940902</c:v>
                </c:pt>
                <c:pt idx="15">
                  <c:v>95.668694959050029</c:v>
                </c:pt>
                <c:pt idx="16">
                  <c:v>97.717487101940321</c:v>
                </c:pt>
                <c:pt idx="17">
                  <c:v>94.492690362661236</c:v>
                </c:pt>
                <c:pt idx="18">
                  <c:v>94.269161381823224</c:v>
                </c:pt>
                <c:pt idx="19">
                  <c:v>94.75139030569774</c:v>
                </c:pt>
                <c:pt idx="20">
                  <c:v>96.332205165872551</c:v>
                </c:pt>
                <c:pt idx="21">
                  <c:v>95.110110601357107</c:v>
                </c:pt>
                <c:pt idx="22">
                  <c:v>96.098797088591709</c:v>
                </c:pt>
                <c:pt idx="23">
                  <c:v>94.141289678669153</c:v>
                </c:pt>
                <c:pt idx="24">
                  <c:v>89.079213587390029</c:v>
                </c:pt>
                <c:pt idx="25">
                  <c:v>92.698642804075504</c:v>
                </c:pt>
                <c:pt idx="26">
                  <c:v>91.163797228255589</c:v>
                </c:pt>
                <c:pt idx="27">
                  <c:v>93.557526523873193</c:v>
                </c:pt>
                <c:pt idx="28">
                  <c:v>96.937830515737815</c:v>
                </c:pt>
                <c:pt idx="29">
                  <c:v>97.456767597002568</c:v>
                </c:pt>
                <c:pt idx="30">
                  <c:v>94.730434782614807</c:v>
                </c:pt>
                <c:pt idx="31">
                  <c:v>96.983620140384005</c:v>
                </c:pt>
                <c:pt idx="32">
                  <c:v>100.14638792654324</c:v>
                </c:pt>
                <c:pt idx="33">
                  <c:v>94.462253198165214</c:v>
                </c:pt>
                <c:pt idx="34">
                  <c:v>93.081608990526689</c:v>
                </c:pt>
                <c:pt idx="35">
                  <c:v>95.660436241000426</c:v>
                </c:pt>
                <c:pt idx="36">
                  <c:v>96.412968690866251</c:v>
                </c:pt>
                <c:pt idx="37">
                  <c:v>96.916767167735657</c:v>
                </c:pt>
                <c:pt idx="38">
                  <c:v>95.318976162384516</c:v>
                </c:pt>
                <c:pt idx="39">
                  <c:v>93.179739759252811</c:v>
                </c:pt>
                <c:pt idx="40">
                  <c:v>92.391672249355679</c:v>
                </c:pt>
                <c:pt idx="41">
                  <c:v>78.850306812859586</c:v>
                </c:pt>
                <c:pt idx="42">
                  <c:v>79.054417551320796</c:v>
                </c:pt>
                <c:pt idx="43">
                  <c:v>80.735495660940288</c:v>
                </c:pt>
                <c:pt idx="44">
                  <c:v>81.102653914117951</c:v>
                </c:pt>
                <c:pt idx="45">
                  <c:v>76.625877404380915</c:v>
                </c:pt>
                <c:pt idx="46">
                  <c:v>75.919671986102145</c:v>
                </c:pt>
                <c:pt idx="47">
                  <c:v>71.299556415147379</c:v>
                </c:pt>
                <c:pt idx="48">
                  <c:v>85.548542672545835</c:v>
                </c:pt>
                <c:pt idx="49">
                  <c:v>81.620619443946282</c:v>
                </c:pt>
                <c:pt idx="50">
                  <c:v>88.307651789851505</c:v>
                </c:pt>
                <c:pt idx="51">
                  <c:v>89.695989787401786</c:v>
                </c:pt>
                <c:pt idx="52">
                  <c:v>89.603372843349632</c:v>
                </c:pt>
                <c:pt idx="53">
                  <c:v>84.389614447107206</c:v>
                </c:pt>
                <c:pt idx="54">
                  <c:v>81.666648159266828</c:v>
                </c:pt>
                <c:pt idx="55">
                  <c:v>81.637836303406857</c:v>
                </c:pt>
                <c:pt idx="56">
                  <c:v>86.991933749029982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380A-4906-82C4-E580F65B8B4C}"/>
            </c:ext>
          </c:extLst>
        </c:ser>
        <c:ser>
          <c:idx val="1"/>
          <c:order val="2"/>
          <c:tx>
            <c:strRef>
              <c:f>'12. Employment in mfg and other'!$A$8</c:f>
              <c:strCache>
                <c:ptCount val="1"/>
                <c:pt idx="0">
                  <c:v> Total ex manufacturing 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Pt>
            <c:idx val="46"/>
            <c:marker>
              <c:symbol val="none"/>
            </c:marker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380A-4906-82C4-E580F65B8B4C}"/>
              </c:ext>
            </c:extLst>
          </c:dPt>
          <c:dPt>
            <c:idx val="47"/>
            <c:marker>
              <c:symbol val="none"/>
            </c:marker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380A-4906-82C4-E580F65B8B4C}"/>
              </c:ext>
            </c:extLst>
          </c:dPt>
          <c:dPt>
            <c:idx val="48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C-380A-4906-82C4-E580F65B8B4C}"/>
              </c:ext>
            </c:extLst>
          </c:dPt>
          <c:cat>
            <c:numRef>
              <c:f>'12. Employment in mfg and other'!$B$5:$BF$5</c:f>
              <c:numCache>
                <c:formatCode>General</c:formatCode>
                <c:ptCount val="57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  <c:pt idx="52">
                  <c:v>2023</c:v>
                </c:pt>
                <c:pt idx="56">
                  <c:v>2024</c:v>
                </c:pt>
              </c:numCache>
            </c:numRef>
          </c:cat>
          <c:val>
            <c:numRef>
              <c:f>'12. Employment in mfg and other'!$B$8:$BF$8</c:f>
              <c:numCache>
                <c:formatCode>_ * #\ ##0_ ;_ * \-#\ ##0_ ;_ * "-"??_ ;_ @_ </c:formatCode>
                <c:ptCount val="57"/>
                <c:pt idx="0">
                  <c:v>100</c:v>
                </c:pt>
                <c:pt idx="1">
                  <c:v>100.42939642212055</c:v>
                </c:pt>
                <c:pt idx="2">
                  <c:v>99.014224466651882</c:v>
                </c:pt>
                <c:pt idx="3">
                  <c:v>100.49057346272589</c:v>
                </c:pt>
                <c:pt idx="4">
                  <c:v>100.39207416323825</c:v>
                </c:pt>
                <c:pt idx="5">
                  <c:v>101.15986459566926</c:v>
                </c:pt>
                <c:pt idx="6">
                  <c:v>102.77017905996976</c:v>
                </c:pt>
                <c:pt idx="7">
                  <c:v>103.98379473161994</c:v>
                </c:pt>
                <c:pt idx="8">
                  <c:v>104.14613891431448</c:v>
                </c:pt>
                <c:pt idx="9">
                  <c:v>105.00198280744509</c:v>
                </c:pt>
                <c:pt idx="10">
                  <c:v>106.50921749371578</c:v>
                </c:pt>
                <c:pt idx="11">
                  <c:v>106.34621346440044</c:v>
                </c:pt>
                <c:pt idx="12">
                  <c:v>106.28604347123681</c:v>
                </c:pt>
                <c:pt idx="13">
                  <c:v>107.55394361368293</c:v>
                </c:pt>
                <c:pt idx="14">
                  <c:v>110.93371378450003</c:v>
                </c:pt>
                <c:pt idx="15">
                  <c:v>112.21219100459341</c:v>
                </c:pt>
                <c:pt idx="16">
                  <c:v>110.87513607777298</c:v>
                </c:pt>
                <c:pt idx="17">
                  <c:v>111.70345319146939</c:v>
                </c:pt>
                <c:pt idx="18">
                  <c:v>111.92479638349842</c:v>
                </c:pt>
                <c:pt idx="19">
                  <c:v>113.54926252121366</c:v>
                </c:pt>
                <c:pt idx="20">
                  <c:v>114.47489557133763</c:v>
                </c:pt>
                <c:pt idx="21">
                  <c:v>116.31698323814253</c:v>
                </c:pt>
                <c:pt idx="22">
                  <c:v>117.59874217720967</c:v>
                </c:pt>
                <c:pt idx="23">
                  <c:v>119.48788896597688</c:v>
                </c:pt>
                <c:pt idx="24">
                  <c:v>117.39522407575929</c:v>
                </c:pt>
                <c:pt idx="25">
                  <c:v>115.75608889314005</c:v>
                </c:pt>
                <c:pt idx="26">
                  <c:v>118.40095027625333</c:v>
                </c:pt>
                <c:pt idx="27">
                  <c:v>120.00100320192963</c:v>
                </c:pt>
                <c:pt idx="28">
                  <c:v>120.68067589624421</c:v>
                </c:pt>
                <c:pt idx="29">
                  <c:v>119.65879886124817</c:v>
                </c:pt>
                <c:pt idx="30">
                  <c:v>120.84949027014129</c:v>
                </c:pt>
                <c:pt idx="31">
                  <c:v>120.32865330546009</c:v>
                </c:pt>
                <c:pt idx="32">
                  <c:v>121.567914292045</c:v>
                </c:pt>
                <c:pt idx="33">
                  <c:v>121.69532388313225</c:v>
                </c:pt>
                <c:pt idx="34">
                  <c:v>122.680697076661</c:v>
                </c:pt>
                <c:pt idx="35">
                  <c:v>123.52591739761505</c:v>
                </c:pt>
                <c:pt idx="36">
                  <c:v>121.42435304966803</c:v>
                </c:pt>
                <c:pt idx="37">
                  <c:v>121.52449536788058</c:v>
                </c:pt>
                <c:pt idx="38">
                  <c:v>122.29266037430115</c:v>
                </c:pt>
                <c:pt idx="39">
                  <c:v>123.00186610305177</c:v>
                </c:pt>
                <c:pt idx="40">
                  <c:v>122.8080494134079</c:v>
                </c:pt>
                <c:pt idx="41">
                  <c:v>106.20413542680424</c:v>
                </c:pt>
                <c:pt idx="42">
                  <c:v>110.71328264235183</c:v>
                </c:pt>
                <c:pt idx="43">
                  <c:v>113.23730085982162</c:v>
                </c:pt>
                <c:pt idx="44">
                  <c:v>112.94455791773672</c:v>
                </c:pt>
                <c:pt idx="45">
                  <c:v>113.18624207704605</c:v>
                </c:pt>
                <c:pt idx="46">
                  <c:v>107.77640070949251</c:v>
                </c:pt>
                <c:pt idx="47">
                  <c:v>110.68350223659822</c:v>
                </c:pt>
                <c:pt idx="48">
                  <c:v>111.5787889943376</c:v>
                </c:pt>
                <c:pt idx="49">
                  <c:v>117.60486347362583</c:v>
                </c:pt>
                <c:pt idx="50">
                  <c:v>118.27495225485465</c:v>
                </c:pt>
                <c:pt idx="51">
                  <c:v>119.47532933507703</c:v>
                </c:pt>
                <c:pt idx="52">
                  <c:v>121.6466699141647</c:v>
                </c:pt>
                <c:pt idx="53">
                  <c:v>123.74003345696903</c:v>
                </c:pt>
                <c:pt idx="54">
                  <c:v>127.49591273144492</c:v>
                </c:pt>
                <c:pt idx="55">
                  <c:v>127.31973704089974</c:v>
                </c:pt>
                <c:pt idx="56">
                  <c:v>126.67293705375673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380A-4906-82C4-E580F65B8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36736"/>
        <c:axId val="169243008"/>
      </c:lineChart>
      <c:catAx>
        <c:axId val="16923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69243008"/>
        <c:crosses val="autoZero"/>
        <c:auto val="1"/>
        <c:lblAlgn val="ctr"/>
        <c:lblOffset val="100"/>
        <c:tickMarkSkip val="4"/>
        <c:noMultiLvlLbl val="0"/>
      </c:catAx>
      <c:valAx>
        <c:axId val="169243008"/>
        <c:scaling>
          <c:orientation val="minMax"/>
          <c:max val="130"/>
          <c:min val="75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Q1 2008 = 100</a:t>
                </a:r>
              </a:p>
            </c:rich>
          </c:tx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923673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'13. Employment by occupation'!$C$4</c:f>
              <c:strCache>
                <c:ptCount val="1"/>
                <c:pt idx="0">
                  <c:v> Q1 2020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'13. Employment by occupation'!$A$5:$B$10</c:f>
              <c:multiLvlStrCache>
                <c:ptCount val="6"/>
                <c:lvl>
                  <c:pt idx="0">
                    <c:v> managers/profes-
sionals/technicians </c:v>
                  </c:pt>
                  <c:pt idx="1">
                    <c:v> clerical/service
 workers </c:v>
                  </c:pt>
                  <c:pt idx="2">
                    <c:v> skilled produc-
tion workers </c:v>
                  </c:pt>
                  <c:pt idx="3">
                    <c:v> elementary
 workers </c:v>
                  </c:pt>
                  <c:pt idx="4">
                    <c:v> total </c:v>
                  </c:pt>
                  <c:pt idx="5">
                    <c:v> total </c:v>
                  </c:pt>
                </c:lvl>
                <c:lvl>
                  <c:pt idx="0">
                    <c:v> formal </c:v>
                  </c:pt>
                  <c:pt idx="4">
                    <c:v> informal </c:v>
                  </c:pt>
                  <c:pt idx="5">
                    <c:v> domestic </c:v>
                  </c:pt>
                </c:lvl>
              </c:multiLvlStrCache>
            </c:multiLvlStrRef>
          </c:cat>
          <c:val>
            <c:numRef>
              <c:f>'13. Employment by occupation'!$C$5:$C$10</c:f>
              <c:numCache>
                <c:formatCode>_-* #\ ##0.0_-;\-* #\ ##0.0_-;_-* "-"??_-;_-@_-</c:formatCode>
                <c:ptCount val="6"/>
                <c:pt idx="0">
                  <c:v>3.5140960208338048</c:v>
                </c:pt>
                <c:pt idx="1">
                  <c:v>3.671641094993622</c:v>
                </c:pt>
                <c:pt idx="2">
                  <c:v>2.3665009470187321</c:v>
                </c:pt>
                <c:pt idx="3">
                  <c:v>2.5974031089185154</c:v>
                </c:pt>
                <c:pt idx="4">
                  <c:v>2.9206013235921175</c:v>
                </c:pt>
                <c:pt idx="5">
                  <c:v>1.3157276169352805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0-476A-B7F6-32F58F6F8602}"/>
            </c:ext>
          </c:extLst>
        </c:ser>
        <c:ser>
          <c:idx val="1"/>
          <c:order val="1"/>
          <c:tx>
            <c:strRef>
              <c:f>'13. Employment by occupation'!$D$4</c:f>
              <c:strCache>
                <c:ptCount val="1"/>
                <c:pt idx="0">
                  <c:v> Q1 2021 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'13. Employment by occupation'!$A$5:$B$10</c:f>
              <c:multiLvlStrCache>
                <c:ptCount val="6"/>
                <c:lvl>
                  <c:pt idx="0">
                    <c:v> managers/profes-
sionals/technicians </c:v>
                  </c:pt>
                  <c:pt idx="1">
                    <c:v> clerical/service
 workers </c:v>
                  </c:pt>
                  <c:pt idx="2">
                    <c:v> skilled produc-
tion workers </c:v>
                  </c:pt>
                  <c:pt idx="3">
                    <c:v> elementary
 workers </c:v>
                  </c:pt>
                  <c:pt idx="4">
                    <c:v> total </c:v>
                  </c:pt>
                  <c:pt idx="5">
                    <c:v> total </c:v>
                  </c:pt>
                </c:lvl>
                <c:lvl>
                  <c:pt idx="0">
                    <c:v> formal </c:v>
                  </c:pt>
                  <c:pt idx="4">
                    <c:v> informal </c:v>
                  </c:pt>
                  <c:pt idx="5">
                    <c:v> domestic </c:v>
                  </c:pt>
                </c:lvl>
              </c:multiLvlStrCache>
            </c:multiLvlStrRef>
          </c:cat>
          <c:val>
            <c:numRef>
              <c:f>'13. Employment by occupation'!$D$5:$D$10</c:f>
              <c:numCache>
                <c:formatCode>_-* #\ ##0.0_-;\-* #\ ##0.0_-;_-* "-"??_-;_-@_-</c:formatCode>
                <c:ptCount val="6"/>
                <c:pt idx="0">
                  <c:v>3.5411649999999999</c:v>
                </c:pt>
                <c:pt idx="1">
                  <c:v>3.4382320000000002</c:v>
                </c:pt>
                <c:pt idx="2">
                  <c:v>2.0616859999999999</c:v>
                </c:pt>
                <c:pt idx="3">
                  <c:v>2.251115</c:v>
                </c:pt>
                <c:pt idx="4">
                  <c:v>2.6905060000000001</c:v>
                </c:pt>
                <c:pt idx="5">
                  <c:v>1.1490670000000001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0-476A-B7F6-32F58F6F8602}"/>
            </c:ext>
          </c:extLst>
        </c:ser>
        <c:ser>
          <c:idx val="2"/>
          <c:order val="2"/>
          <c:tx>
            <c:strRef>
              <c:f>'13. Employment by occupation'!$E$4</c:f>
              <c:strCache>
                <c:ptCount val="1"/>
                <c:pt idx="0">
                  <c:v> Q1 2022 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multiLvlStrRef>
              <c:f>'13. Employment by occupation'!$A$5:$B$10</c:f>
              <c:multiLvlStrCache>
                <c:ptCount val="6"/>
                <c:lvl>
                  <c:pt idx="0">
                    <c:v> managers/profes-
sionals/technicians </c:v>
                  </c:pt>
                  <c:pt idx="1">
                    <c:v> clerical/service
 workers </c:v>
                  </c:pt>
                  <c:pt idx="2">
                    <c:v> skilled produc-
tion workers </c:v>
                  </c:pt>
                  <c:pt idx="3">
                    <c:v> elementary
 workers </c:v>
                  </c:pt>
                  <c:pt idx="4">
                    <c:v> total </c:v>
                  </c:pt>
                  <c:pt idx="5">
                    <c:v> total </c:v>
                  </c:pt>
                </c:lvl>
                <c:lvl>
                  <c:pt idx="0">
                    <c:v> formal </c:v>
                  </c:pt>
                  <c:pt idx="4">
                    <c:v> informal </c:v>
                  </c:pt>
                  <c:pt idx="5">
                    <c:v> domestic </c:v>
                  </c:pt>
                </c:lvl>
              </c:multiLvlStrCache>
            </c:multiLvlStrRef>
          </c:cat>
          <c:val>
            <c:numRef>
              <c:f>'13. Employment by occupation'!$E$5:$E$10</c:f>
              <c:numCache>
                <c:formatCode>_-* #\ ##0.0_-;\-* #\ ##0.0_-;_-* "-"??_-;_-@_-</c:formatCode>
                <c:ptCount val="6"/>
                <c:pt idx="0">
                  <c:v>3.345478</c:v>
                </c:pt>
                <c:pt idx="1">
                  <c:v>3.2486280000000001</c:v>
                </c:pt>
                <c:pt idx="2">
                  <c:v>2.0582539999999998</c:v>
                </c:pt>
                <c:pt idx="3">
                  <c:v>2.350355</c:v>
                </c:pt>
                <c:pt idx="4">
                  <c:v>2.9879829999999998</c:v>
                </c:pt>
                <c:pt idx="5">
                  <c:v>1.090929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0-476A-B7F6-32F58F6F8602}"/>
            </c:ext>
          </c:extLst>
        </c:ser>
        <c:ser>
          <c:idx val="3"/>
          <c:order val="3"/>
          <c:tx>
            <c:strRef>
              <c:f>'13. Employment by occupation'!$F$4</c:f>
              <c:strCache>
                <c:ptCount val="1"/>
                <c:pt idx="0">
                  <c:v> Q1 2023 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F81BD">
                  <a:lumMod val="20000"/>
                  <a:lumOff val="8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DD0-476A-B7F6-32F58F6F8602}"/>
              </c:ext>
            </c:extLst>
          </c:dPt>
          <c:dPt>
            <c:idx val="1"/>
            <c:invertIfNegative val="0"/>
            <c:bubble3D val="0"/>
            <c:spPr>
              <a:solidFill>
                <a:srgbClr val="4F81BD">
                  <a:lumMod val="20000"/>
                  <a:lumOff val="8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DD0-476A-B7F6-32F58F6F8602}"/>
              </c:ext>
            </c:extLst>
          </c:dPt>
          <c:dPt>
            <c:idx val="2"/>
            <c:invertIfNegative val="0"/>
            <c:bubble3D val="0"/>
            <c:spPr>
              <a:solidFill>
                <a:srgbClr val="4F81BD">
                  <a:lumMod val="20000"/>
                  <a:lumOff val="8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1DD0-476A-B7F6-32F58F6F8602}"/>
              </c:ext>
            </c:extLst>
          </c:dPt>
          <c:dPt>
            <c:idx val="3"/>
            <c:invertIfNegative val="0"/>
            <c:bubble3D val="0"/>
            <c:spPr>
              <a:solidFill>
                <a:srgbClr val="4F81BD">
                  <a:lumMod val="20000"/>
                  <a:lumOff val="8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1DD0-476A-B7F6-32F58F6F8602}"/>
              </c:ext>
            </c:extLst>
          </c:dPt>
          <c:dPt>
            <c:idx val="4"/>
            <c:invertIfNegative val="0"/>
            <c:bubble3D val="0"/>
            <c:spPr>
              <a:solidFill>
                <a:srgbClr val="4F81BD">
                  <a:lumMod val="20000"/>
                  <a:lumOff val="8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1DD0-476A-B7F6-32F58F6F8602}"/>
              </c:ext>
            </c:extLst>
          </c:dPt>
          <c:cat>
            <c:multiLvlStrRef>
              <c:f>'13. Employment by occupation'!$A$5:$B$10</c:f>
              <c:multiLvlStrCache>
                <c:ptCount val="6"/>
                <c:lvl>
                  <c:pt idx="0">
                    <c:v> managers/profes-
sionals/technicians </c:v>
                  </c:pt>
                  <c:pt idx="1">
                    <c:v> clerical/service
 workers </c:v>
                  </c:pt>
                  <c:pt idx="2">
                    <c:v> skilled produc-
tion workers </c:v>
                  </c:pt>
                  <c:pt idx="3">
                    <c:v> elementary
 workers </c:v>
                  </c:pt>
                  <c:pt idx="4">
                    <c:v> total </c:v>
                  </c:pt>
                  <c:pt idx="5">
                    <c:v> total </c:v>
                  </c:pt>
                </c:lvl>
                <c:lvl>
                  <c:pt idx="0">
                    <c:v> formal </c:v>
                  </c:pt>
                  <c:pt idx="4">
                    <c:v> informal </c:v>
                  </c:pt>
                  <c:pt idx="5">
                    <c:v> domestic </c:v>
                  </c:pt>
                </c:lvl>
              </c:multiLvlStrCache>
            </c:multiLvlStrRef>
          </c:cat>
          <c:val>
            <c:numRef>
              <c:f>'13. Employment by occupation'!$F$5:$F$10</c:f>
              <c:numCache>
                <c:formatCode>_-* #\ ##0.0_-;\-* #\ ##0.0_-;_-* "-"??_-;_-@_-</c:formatCode>
                <c:ptCount val="6"/>
                <c:pt idx="0">
                  <c:v>3.7201948241752736</c:v>
                </c:pt>
                <c:pt idx="1">
                  <c:v>3.6588594022649161</c:v>
                </c:pt>
                <c:pt idx="2">
                  <c:v>2.0325841078033862</c:v>
                </c:pt>
                <c:pt idx="3">
                  <c:v>2.6681416437754417</c:v>
                </c:pt>
                <c:pt idx="4">
                  <c:v>3.2519411601445909</c:v>
                </c:pt>
                <c:pt idx="5">
                  <c:v>1.0775839606146504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DD0-476A-B7F6-32F58F6F8602}"/>
            </c:ext>
          </c:extLst>
        </c:ser>
        <c:ser>
          <c:idx val="4"/>
          <c:order val="4"/>
          <c:tx>
            <c:strRef>
              <c:f>'13. Employment by occupation'!$G$4</c:f>
              <c:strCache>
                <c:ptCount val="1"/>
                <c:pt idx="0">
                  <c:v> Q1 2024 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'13. Employment by occupation'!$A$5:$B$10</c:f>
              <c:multiLvlStrCache>
                <c:ptCount val="6"/>
                <c:lvl>
                  <c:pt idx="0">
                    <c:v> managers/profes-
sionals/technicians </c:v>
                  </c:pt>
                  <c:pt idx="1">
                    <c:v> clerical/service
 workers </c:v>
                  </c:pt>
                  <c:pt idx="2">
                    <c:v> skilled produc-
tion workers </c:v>
                  </c:pt>
                  <c:pt idx="3">
                    <c:v> elementary
 workers </c:v>
                  </c:pt>
                  <c:pt idx="4">
                    <c:v> total </c:v>
                  </c:pt>
                  <c:pt idx="5">
                    <c:v> total </c:v>
                  </c:pt>
                </c:lvl>
                <c:lvl>
                  <c:pt idx="0">
                    <c:v> formal </c:v>
                  </c:pt>
                  <c:pt idx="4">
                    <c:v> informal </c:v>
                  </c:pt>
                  <c:pt idx="5">
                    <c:v> domestic </c:v>
                  </c:pt>
                </c:lvl>
              </c:multiLvlStrCache>
            </c:multiLvlStrRef>
          </c:cat>
          <c:val>
            <c:numRef>
              <c:f>'13. Employment by occupation'!$G$5:$G$10</c:f>
              <c:numCache>
                <c:formatCode>_-* #\ ##0.0_-;\-* #\ ##0.0_-;_-* "-"??_-;_-@_-</c:formatCode>
                <c:ptCount val="6"/>
                <c:pt idx="0">
                  <c:v>3.8096975821477201</c:v>
                </c:pt>
                <c:pt idx="1">
                  <c:v>3.7667363481603164</c:v>
                </c:pt>
                <c:pt idx="2">
                  <c:v>2.3029802574195193</c:v>
                </c:pt>
                <c:pt idx="3">
                  <c:v>2.5968883615995759</c:v>
                </c:pt>
                <c:pt idx="4">
                  <c:v>3.3245173867399931</c:v>
                </c:pt>
                <c:pt idx="5">
                  <c:v>1.2021958550339198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DD0-476A-B7F6-32F58F6F8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'14. Mining employment'!$B$3</c:f>
              <c:strCache>
                <c:ptCount val="1"/>
                <c:pt idx="0">
                  <c:v> Employed 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0">
              <a:solidFill>
                <a:sysClr val="window" lastClr="FFFF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'14. Mining employment'!$A$4:$A$59</c:f>
              <c:numCache>
                <c:formatCode>General</c:formatCode>
                <c:ptCount val="56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  <c:pt idx="52">
                  <c:v>2023</c:v>
                </c:pt>
              </c:numCache>
            </c:numRef>
          </c:cat>
          <c:val>
            <c:numRef>
              <c:f>'14. Mining employment'!$B$4:$B$59</c:f>
              <c:numCache>
                <c:formatCode>_ * #\ ##0_ ;_ * \-#\ ##0_ ;_ * "-"??_ ;_ @_ </c:formatCode>
                <c:ptCount val="56"/>
                <c:pt idx="0">
                  <c:v>491000</c:v>
                </c:pt>
                <c:pt idx="1">
                  <c:v>497000</c:v>
                </c:pt>
                <c:pt idx="2">
                  <c:v>505000</c:v>
                </c:pt>
                <c:pt idx="3">
                  <c:v>504000</c:v>
                </c:pt>
                <c:pt idx="4">
                  <c:v>511000</c:v>
                </c:pt>
                <c:pt idx="5">
                  <c:v>517000</c:v>
                </c:pt>
                <c:pt idx="6">
                  <c:v>519000</c:v>
                </c:pt>
                <c:pt idx="7">
                  <c:v>518000</c:v>
                </c:pt>
                <c:pt idx="8">
                  <c:v>523000</c:v>
                </c:pt>
                <c:pt idx="9">
                  <c:v>534000</c:v>
                </c:pt>
                <c:pt idx="10">
                  <c:v>518000</c:v>
                </c:pt>
                <c:pt idx="11">
                  <c:v>515000</c:v>
                </c:pt>
                <c:pt idx="12">
                  <c:v>515000</c:v>
                </c:pt>
                <c:pt idx="13">
                  <c:v>511000</c:v>
                </c:pt>
                <c:pt idx="14">
                  <c:v>507000</c:v>
                </c:pt>
                <c:pt idx="15">
                  <c:v>499000</c:v>
                </c:pt>
                <c:pt idx="16">
                  <c:v>491000</c:v>
                </c:pt>
                <c:pt idx="17">
                  <c:v>491000</c:v>
                </c:pt>
                <c:pt idx="18">
                  <c:v>498000</c:v>
                </c:pt>
                <c:pt idx="19">
                  <c:v>491000</c:v>
                </c:pt>
                <c:pt idx="20">
                  <c:v>490000</c:v>
                </c:pt>
                <c:pt idx="21">
                  <c:v>489000</c:v>
                </c:pt>
                <c:pt idx="22">
                  <c:v>476000</c:v>
                </c:pt>
                <c:pt idx="23">
                  <c:v>459000</c:v>
                </c:pt>
                <c:pt idx="24">
                  <c:v>458000</c:v>
                </c:pt>
                <c:pt idx="25">
                  <c:v>458000</c:v>
                </c:pt>
                <c:pt idx="26">
                  <c:v>458000</c:v>
                </c:pt>
                <c:pt idx="27">
                  <c:v>456000</c:v>
                </c:pt>
                <c:pt idx="28">
                  <c:v>464000</c:v>
                </c:pt>
                <c:pt idx="29">
                  <c:v>471000</c:v>
                </c:pt>
                <c:pt idx="30">
                  <c:v>460000</c:v>
                </c:pt>
                <c:pt idx="31">
                  <c:v>457000</c:v>
                </c:pt>
                <c:pt idx="32">
                  <c:v>454000</c:v>
                </c:pt>
                <c:pt idx="33">
                  <c:v>459000</c:v>
                </c:pt>
                <c:pt idx="34">
                  <c:v>456000</c:v>
                </c:pt>
                <c:pt idx="35">
                  <c:v>453000</c:v>
                </c:pt>
                <c:pt idx="36">
                  <c:v>455000</c:v>
                </c:pt>
                <c:pt idx="37">
                  <c:v>462000</c:v>
                </c:pt>
                <c:pt idx="38">
                  <c:v>463000</c:v>
                </c:pt>
                <c:pt idx="39">
                  <c:v>452000</c:v>
                </c:pt>
                <c:pt idx="40">
                  <c:v>456000</c:v>
                </c:pt>
                <c:pt idx="41">
                  <c:v>452000</c:v>
                </c:pt>
                <c:pt idx="42">
                  <c:v>453000</c:v>
                </c:pt>
                <c:pt idx="43">
                  <c:v>452000</c:v>
                </c:pt>
                <c:pt idx="44">
                  <c:v>459000</c:v>
                </c:pt>
                <c:pt idx="45" formatCode="#,##0">
                  <c:v>457000</c:v>
                </c:pt>
                <c:pt idx="46" formatCode="#,##0">
                  <c:v>465000</c:v>
                </c:pt>
                <c:pt idx="47" formatCode="#,##0">
                  <c:v>458000</c:v>
                </c:pt>
                <c:pt idx="48">
                  <c:v>458000</c:v>
                </c:pt>
                <c:pt idx="49">
                  <c:v>478000</c:v>
                </c:pt>
                <c:pt idx="50">
                  <c:v>469000</c:v>
                </c:pt>
                <c:pt idx="51">
                  <c:v>472000</c:v>
                </c:pt>
                <c:pt idx="52">
                  <c:v>476000</c:v>
                </c:pt>
                <c:pt idx="53">
                  <c:v>479000</c:v>
                </c:pt>
                <c:pt idx="54">
                  <c:v>481000</c:v>
                </c:pt>
                <c:pt idx="55">
                  <c:v>482000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C-4502-8966-936ECCFFB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5"/>
        <c:axId val="166979456"/>
        <c:axId val="166980992"/>
      </c:barChart>
      <c:catAx>
        <c:axId val="1669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66980992"/>
        <c:crosses val="autoZero"/>
        <c:auto val="1"/>
        <c:lblAlgn val="ctr"/>
        <c:lblOffset val="100"/>
        <c:noMultiLvlLbl val="0"/>
      </c:catAx>
      <c:valAx>
        <c:axId val="166980992"/>
        <c:scaling>
          <c:orientation val="minMax"/>
          <c:max val="550000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6979456"/>
        <c:crosses val="autoZero"/>
        <c:crossBetween val="between"/>
        <c:majorUnit val="5000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'15. Exports, imports, BOT'!$K$3</c:f>
              <c:strCache>
                <c:ptCount val="1"/>
                <c:pt idx="0">
                  <c:v>Balance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numRef>
              <c:f>'15. Exports, imports, BOT'!$H$4:$H$60</c:f>
              <c:numCache>
                <c:formatCode>General</c:formatCode>
                <c:ptCount val="57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 formatCode="0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  <c:pt idx="52">
                  <c:v>2023</c:v>
                </c:pt>
                <c:pt idx="56">
                  <c:v>2024</c:v>
                </c:pt>
              </c:numCache>
            </c:numRef>
          </c:cat>
          <c:val>
            <c:numRef>
              <c:f>'15. Exports, imports, BOT'!$K$4:$K$60</c:f>
              <c:numCache>
                <c:formatCode>_ * #\ ##0.0_ ;_ * \-#\ ##0.0_ ;_ * "-"??_ ;_ @_ </c:formatCode>
                <c:ptCount val="57"/>
                <c:pt idx="0">
                  <c:v>-17.140099703440114</c:v>
                </c:pt>
                <c:pt idx="1">
                  <c:v>6.8925648854961992</c:v>
                </c:pt>
                <c:pt idx="2">
                  <c:v>1.9328462434477842</c:v>
                </c:pt>
                <c:pt idx="3">
                  <c:v>30.723517681159421</c:v>
                </c:pt>
                <c:pt idx="4">
                  <c:v>-8.4026562857142153</c:v>
                </c:pt>
                <c:pt idx="5">
                  <c:v>2.6702923681256721</c:v>
                </c:pt>
                <c:pt idx="6">
                  <c:v>-9.6657134180011326</c:v>
                </c:pt>
                <c:pt idx="7">
                  <c:v>-24.071362219792206</c:v>
                </c:pt>
                <c:pt idx="8">
                  <c:v>-48.69812055974171</c:v>
                </c:pt>
                <c:pt idx="9">
                  <c:v>-44.413831389183429</c:v>
                </c:pt>
                <c:pt idx="10">
                  <c:v>-58.631404624277422</c:v>
                </c:pt>
                <c:pt idx="11">
                  <c:v>-57.155999482401683</c:v>
                </c:pt>
                <c:pt idx="12">
                  <c:v>-74.00256313645616</c:v>
                </c:pt>
                <c:pt idx="13">
                  <c:v>-60.279898241206013</c:v>
                </c:pt>
                <c:pt idx="14">
                  <c:v>-74.997354032657256</c:v>
                </c:pt>
                <c:pt idx="15">
                  <c:v>-14.310157016683036</c:v>
                </c:pt>
                <c:pt idx="16">
                  <c:v>-46.243532932692403</c:v>
                </c:pt>
                <c:pt idx="17">
                  <c:v>-32.722597687588461</c:v>
                </c:pt>
                <c:pt idx="18">
                  <c:v>-55.334446927374188</c:v>
                </c:pt>
                <c:pt idx="19">
                  <c:v>-32.09735183464926</c:v>
                </c:pt>
                <c:pt idx="20">
                  <c:v>-51.978035103926175</c:v>
                </c:pt>
                <c:pt idx="21">
                  <c:v>13.826438908926889</c:v>
                </c:pt>
                <c:pt idx="22">
                  <c:v>-18.418536888888866</c:v>
                </c:pt>
                <c:pt idx="23">
                  <c:v>-19.201132418069108</c:v>
                </c:pt>
                <c:pt idx="24">
                  <c:v>-24.161495229835225</c:v>
                </c:pt>
                <c:pt idx="25">
                  <c:v>44.617301273885289</c:v>
                </c:pt>
                <c:pt idx="26">
                  <c:v>4.8875755033556061</c:v>
                </c:pt>
                <c:pt idx="27">
                  <c:v>9.1398798836242463</c:v>
                </c:pt>
                <c:pt idx="28">
                  <c:v>6.9717231960866002</c:v>
                </c:pt>
                <c:pt idx="29">
                  <c:v>34.461756451612928</c:v>
                </c:pt>
                <c:pt idx="30">
                  <c:v>27.041907763105257</c:v>
                </c:pt>
                <c:pt idx="31">
                  <c:v>44.87770753968249</c:v>
                </c:pt>
                <c:pt idx="32">
                  <c:v>-24.423539380877799</c:v>
                </c:pt>
                <c:pt idx="33">
                  <c:v>22.419850636819774</c:v>
                </c:pt>
                <c:pt idx="34">
                  <c:v>0.68065739329273356</c:v>
                </c:pt>
                <c:pt idx="35">
                  <c:v>20.882647503782209</c:v>
                </c:pt>
                <c:pt idx="36">
                  <c:v>-5.3877115456938327</c:v>
                </c:pt>
                <c:pt idx="37">
                  <c:v>4.6845824094604609</c:v>
                </c:pt>
                <c:pt idx="38">
                  <c:v>7.4762499999999932</c:v>
                </c:pt>
                <c:pt idx="39">
                  <c:v>28.935993437841717</c:v>
                </c:pt>
                <c:pt idx="40">
                  <c:v>42.938277537797035</c:v>
                </c:pt>
                <c:pt idx="41">
                  <c:v>36.327663298448215</c:v>
                </c:pt>
                <c:pt idx="42">
                  <c:v>132.47920099431821</c:v>
                </c:pt>
                <c:pt idx="43">
                  <c:v>124.61733215547707</c:v>
                </c:pt>
                <c:pt idx="44">
                  <c:v>114.76928746070553</c:v>
                </c:pt>
                <c:pt idx="45">
                  <c:v>188.21998795180718</c:v>
                </c:pt>
                <c:pt idx="46">
                  <c:v>117.39944293938373</c:v>
                </c:pt>
                <c:pt idx="47">
                  <c:v>107.18883353126495</c:v>
                </c:pt>
                <c:pt idx="48">
                  <c:v>69.274712647331626</c:v>
                </c:pt>
                <c:pt idx="49">
                  <c:v>78.387387743178863</c:v>
                </c:pt>
                <c:pt idx="50">
                  <c:v>54.479589471640452</c:v>
                </c:pt>
                <c:pt idx="51">
                  <c:v>7.9060985754274498</c:v>
                </c:pt>
                <c:pt idx="52">
                  <c:v>-5.3851238303749938</c:v>
                </c:pt>
                <c:pt idx="53">
                  <c:v>9.1347095498783801</c:v>
                </c:pt>
                <c:pt idx="54">
                  <c:v>42.126179202876756</c:v>
                </c:pt>
                <c:pt idx="55">
                  <c:v>21.958187463039621</c:v>
                </c:pt>
                <c:pt idx="56">
                  <c:v>10.919425230000002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C-40F1-8854-EC198DC49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309894144"/>
        <c:axId val="310121600"/>
      </c:barChart>
      <c:lineChart>
        <c:grouping val="standard"/>
        <c:varyColors val="0"/>
        <c:ser>
          <c:idx val="0"/>
          <c:order val="0"/>
          <c:tx>
            <c:strRef>
              <c:f>'15. Exports, imports, BOT'!$I$3</c:f>
              <c:strCache>
                <c:ptCount val="1"/>
                <c:pt idx="0">
                  <c:v>Exports</c:v>
                </c:pt>
              </c:strCache>
            </c:strRef>
          </c:tx>
          <c:spPr>
            <a:ln w="31750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'15. Exports, imports, BOT'!$H$4:$H$60</c:f>
              <c:numCache>
                <c:formatCode>General</c:formatCode>
                <c:ptCount val="57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 formatCode="0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  <c:pt idx="52">
                  <c:v>2023</c:v>
                </c:pt>
                <c:pt idx="56">
                  <c:v>2024</c:v>
                </c:pt>
              </c:numCache>
            </c:numRef>
          </c:cat>
          <c:val>
            <c:numRef>
              <c:f>'15. Exports, imports, BOT'!$I$4:$I$60</c:f>
              <c:numCache>
                <c:formatCode>_ * #\ ##0_ ;_ * \-#\ ##0_ ;_ * "-"??_ ;_ @_ </c:formatCode>
                <c:ptCount val="57"/>
                <c:pt idx="0">
                  <c:v>260.33166829774615</c:v>
                </c:pt>
                <c:pt idx="1">
                  <c:v>294.58716441573694</c:v>
                </c:pt>
                <c:pt idx="2">
                  <c:v>313.64298776936516</c:v>
                </c:pt>
                <c:pt idx="3">
                  <c:v>324.49963507246372</c:v>
                </c:pt>
                <c:pt idx="4">
                  <c:v>306.82838314285715</c:v>
                </c:pt>
                <c:pt idx="5">
                  <c:v>322.98081144781145</c:v>
                </c:pt>
                <c:pt idx="6">
                  <c:v>349.36392849254548</c:v>
                </c:pt>
                <c:pt idx="7">
                  <c:v>359.66690377255327</c:v>
                </c:pt>
                <c:pt idx="8">
                  <c:v>315.34823143164692</c:v>
                </c:pt>
                <c:pt idx="9">
                  <c:v>319.84806707317068</c:v>
                </c:pt>
                <c:pt idx="10">
                  <c:v>325.93456279558592</c:v>
                </c:pt>
                <c:pt idx="11">
                  <c:v>329.94980538302275</c:v>
                </c:pt>
                <c:pt idx="12">
                  <c:v>311.13171257637481</c:v>
                </c:pt>
                <c:pt idx="13">
                  <c:v>344.27541683417081</c:v>
                </c:pt>
                <c:pt idx="14">
                  <c:v>377.03965660564069</c:v>
                </c:pt>
                <c:pt idx="15">
                  <c:v>412.78569528949953</c:v>
                </c:pt>
                <c:pt idx="16">
                  <c:v>394.10413461538457</c:v>
                </c:pt>
                <c:pt idx="17">
                  <c:v>379.15396083058056</c:v>
                </c:pt>
                <c:pt idx="18">
                  <c:v>388.96452537243948</c:v>
                </c:pt>
                <c:pt idx="19">
                  <c:v>412.74946237807706</c:v>
                </c:pt>
                <c:pt idx="20">
                  <c:v>369.90554411085446</c:v>
                </c:pt>
                <c:pt idx="21">
                  <c:v>406.12063773669962</c:v>
                </c:pt>
                <c:pt idx="22">
                  <c:v>414.03626955555546</c:v>
                </c:pt>
                <c:pt idx="23">
                  <c:v>405.53155248007084</c:v>
                </c:pt>
                <c:pt idx="24">
                  <c:v>382.0765975715525</c:v>
                </c:pt>
                <c:pt idx="25">
                  <c:v>437.34027112526542</c:v>
                </c:pt>
                <c:pt idx="26">
                  <c:v>408.07788884228182</c:v>
                </c:pt>
                <c:pt idx="27">
                  <c:v>398.00348857024102</c:v>
                </c:pt>
                <c:pt idx="28">
                  <c:v>374.10552344068492</c:v>
                </c:pt>
                <c:pt idx="29">
                  <c:v>410.44224032258069</c:v>
                </c:pt>
                <c:pt idx="30">
                  <c:v>408.1676600640256</c:v>
                </c:pt>
                <c:pt idx="31">
                  <c:v>439.99347857142857</c:v>
                </c:pt>
                <c:pt idx="32">
                  <c:v>360.17517907523506</c:v>
                </c:pt>
                <c:pt idx="33">
                  <c:v>397.36062196063295</c:v>
                </c:pt>
                <c:pt idx="34">
                  <c:v>438.98497522865858</c:v>
                </c:pt>
                <c:pt idx="35">
                  <c:v>443.08720877458404</c:v>
                </c:pt>
                <c:pt idx="36">
                  <c:v>375.1786555095901</c:v>
                </c:pt>
                <c:pt idx="37">
                  <c:v>409.67506097560971</c:v>
                </c:pt>
                <c:pt idx="38">
                  <c:v>428.43249999999995</c:v>
                </c:pt>
                <c:pt idx="39">
                  <c:v>426.39069996354357</c:v>
                </c:pt>
                <c:pt idx="40">
                  <c:v>403.37566954643637</c:v>
                </c:pt>
                <c:pt idx="41">
                  <c:v>336.41755322988087</c:v>
                </c:pt>
                <c:pt idx="42">
                  <c:v>470.21979048295452</c:v>
                </c:pt>
                <c:pt idx="43">
                  <c:v>497.22882685512371</c:v>
                </c:pt>
                <c:pt idx="44">
                  <c:v>487.51957911281875</c:v>
                </c:pt>
                <c:pt idx="45">
                  <c:v>573.34029432013767</c:v>
                </c:pt>
                <c:pt idx="46">
                  <c:v>532.51911784625804</c:v>
                </c:pt>
                <c:pt idx="47">
                  <c:v>543.51835488883205</c:v>
                </c:pt>
                <c:pt idx="48">
                  <c:v>516.98954853376154</c:v>
                </c:pt>
                <c:pt idx="49">
                  <c:v>571.91783367596543</c:v>
                </c:pt>
                <c:pt idx="50">
                  <c:v>583.26396683092321</c:v>
                </c:pt>
                <c:pt idx="51">
                  <c:v>527.22228459020596</c:v>
                </c:pt>
                <c:pt idx="52">
                  <c:v>509.08952251019599</c:v>
                </c:pt>
                <c:pt idx="53">
                  <c:v>533.5927113746958</c:v>
                </c:pt>
                <c:pt idx="54">
                  <c:v>540.96178903206464</c:v>
                </c:pt>
                <c:pt idx="55">
                  <c:v>524.51956386753398</c:v>
                </c:pt>
                <c:pt idx="56">
                  <c:v>469.29595259299998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C8C-40F1-8854-EC198DC4922A}"/>
            </c:ext>
          </c:extLst>
        </c:ser>
        <c:ser>
          <c:idx val="1"/>
          <c:order val="1"/>
          <c:tx>
            <c:strRef>
              <c:f>'15. Exports, imports, BOT'!$J$3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'15. Exports, imports, BOT'!$H$4:$H$60</c:f>
              <c:numCache>
                <c:formatCode>General</c:formatCode>
                <c:ptCount val="57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 formatCode="0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  <c:pt idx="52">
                  <c:v>2023</c:v>
                </c:pt>
                <c:pt idx="56">
                  <c:v>2024</c:v>
                </c:pt>
              </c:numCache>
            </c:numRef>
          </c:cat>
          <c:val>
            <c:numRef>
              <c:f>'15. Exports, imports, BOT'!$J$4:$J$60</c:f>
              <c:numCache>
                <c:formatCode>_ * #\ ##0_ ;_ * \-#\ ##0_ ;_ * "-"??_ ;_ @_ </c:formatCode>
                <c:ptCount val="57"/>
                <c:pt idx="0">
                  <c:v>277.47176800118626</c:v>
                </c:pt>
                <c:pt idx="1">
                  <c:v>287.69459953024074</c:v>
                </c:pt>
                <c:pt idx="2">
                  <c:v>311.71014152591738</c:v>
                </c:pt>
                <c:pt idx="3">
                  <c:v>293.7761173913043</c:v>
                </c:pt>
                <c:pt idx="4">
                  <c:v>315.23103942857136</c:v>
                </c:pt>
                <c:pt idx="5">
                  <c:v>320.31051907968578</c:v>
                </c:pt>
                <c:pt idx="6">
                  <c:v>359.02964191054662</c:v>
                </c:pt>
                <c:pt idx="7">
                  <c:v>383.73826599234548</c:v>
                </c:pt>
                <c:pt idx="8">
                  <c:v>364.04635199138863</c:v>
                </c:pt>
                <c:pt idx="9">
                  <c:v>364.26189846235411</c:v>
                </c:pt>
                <c:pt idx="10">
                  <c:v>384.56596741986334</c:v>
                </c:pt>
                <c:pt idx="11">
                  <c:v>387.10580486542443</c:v>
                </c:pt>
                <c:pt idx="12">
                  <c:v>385.13427571283097</c:v>
                </c:pt>
                <c:pt idx="13">
                  <c:v>404.55531507537683</c:v>
                </c:pt>
                <c:pt idx="14">
                  <c:v>452.03701063829794</c:v>
                </c:pt>
                <c:pt idx="15">
                  <c:v>427.09585230618256</c:v>
                </c:pt>
                <c:pt idx="16">
                  <c:v>440.34766754807697</c:v>
                </c:pt>
                <c:pt idx="17">
                  <c:v>411.87655851816902</c:v>
                </c:pt>
                <c:pt idx="18">
                  <c:v>444.29897229981367</c:v>
                </c:pt>
                <c:pt idx="19">
                  <c:v>444.84681421272631</c:v>
                </c:pt>
                <c:pt idx="20">
                  <c:v>421.88357921478064</c:v>
                </c:pt>
                <c:pt idx="21">
                  <c:v>392.29419882777273</c:v>
                </c:pt>
                <c:pt idx="22">
                  <c:v>432.45480644444433</c:v>
                </c:pt>
                <c:pt idx="23">
                  <c:v>424.73268489813995</c:v>
                </c:pt>
                <c:pt idx="24">
                  <c:v>406.23809280138772</c:v>
                </c:pt>
                <c:pt idx="25">
                  <c:v>392.72296985138013</c:v>
                </c:pt>
                <c:pt idx="26">
                  <c:v>403.19031333892622</c:v>
                </c:pt>
                <c:pt idx="27">
                  <c:v>388.86360868661677</c:v>
                </c:pt>
                <c:pt idx="28">
                  <c:v>367.13380024459832</c:v>
                </c:pt>
                <c:pt idx="29">
                  <c:v>375.98048387096776</c:v>
                </c:pt>
                <c:pt idx="30">
                  <c:v>381.12575230092034</c:v>
                </c:pt>
                <c:pt idx="31">
                  <c:v>395.11577103174608</c:v>
                </c:pt>
                <c:pt idx="32">
                  <c:v>384.59871845611286</c:v>
                </c:pt>
                <c:pt idx="33">
                  <c:v>374.94077132381318</c:v>
                </c:pt>
                <c:pt idx="34">
                  <c:v>438.30431783536585</c:v>
                </c:pt>
                <c:pt idx="35">
                  <c:v>422.20456127080183</c:v>
                </c:pt>
                <c:pt idx="36">
                  <c:v>380.56636705528393</c:v>
                </c:pt>
                <c:pt idx="37">
                  <c:v>404.99047856614925</c:v>
                </c:pt>
                <c:pt idx="38">
                  <c:v>420.95624999999995</c:v>
                </c:pt>
                <c:pt idx="39">
                  <c:v>397.45470652570185</c:v>
                </c:pt>
                <c:pt idx="40">
                  <c:v>360.43739200863934</c:v>
                </c:pt>
                <c:pt idx="41">
                  <c:v>300.08988993143265</c:v>
                </c:pt>
                <c:pt idx="42">
                  <c:v>337.74058948863632</c:v>
                </c:pt>
                <c:pt idx="43">
                  <c:v>372.61149469964664</c:v>
                </c:pt>
                <c:pt idx="44">
                  <c:v>372.75029165211322</c:v>
                </c:pt>
                <c:pt idx="45">
                  <c:v>385.12030636833049</c:v>
                </c:pt>
                <c:pt idx="46">
                  <c:v>415.11967490687431</c:v>
                </c:pt>
                <c:pt idx="47">
                  <c:v>436.3295213575671</c:v>
                </c:pt>
                <c:pt idx="48">
                  <c:v>447.71483588642991</c:v>
                </c:pt>
                <c:pt idx="49">
                  <c:v>493.53044593278656</c:v>
                </c:pt>
                <c:pt idx="50">
                  <c:v>528.78437735928276</c:v>
                </c:pt>
                <c:pt idx="51">
                  <c:v>519.31618601477851</c:v>
                </c:pt>
                <c:pt idx="52">
                  <c:v>514.47464634057098</c:v>
                </c:pt>
                <c:pt idx="53">
                  <c:v>524.45800182481742</c:v>
                </c:pt>
                <c:pt idx="54">
                  <c:v>498.83560982918789</c:v>
                </c:pt>
                <c:pt idx="55">
                  <c:v>502.56137640449435</c:v>
                </c:pt>
                <c:pt idx="56">
                  <c:v>458.37652736299998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C8C-40F1-8854-EC198DC49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94144"/>
        <c:axId val="310121600"/>
      </c:lineChart>
      <c:catAx>
        <c:axId val="3098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 sz="1200"/>
            </a:pPr>
            <a:endParaRPr lang="en-US"/>
          </a:p>
        </c:txPr>
        <c:crossAx val="310121600"/>
        <c:crosses val="autoZero"/>
        <c:auto val="1"/>
        <c:lblAlgn val="ctr"/>
        <c:lblOffset val="100"/>
        <c:noMultiLvlLbl val="0"/>
      </c:catAx>
      <c:valAx>
        <c:axId val="310121600"/>
        <c:scaling>
          <c:orientation val="minMax"/>
          <c:max val="600"/>
          <c:min val="-1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30989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'15. Exports, imports, BOT'!$P$3</c:f>
              <c:strCache>
                <c:ptCount val="1"/>
                <c:pt idx="0">
                  <c:v>Balance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numRef>
              <c:f>'15. Exports, imports, BOT'!$M$4:$M$60</c:f>
              <c:numCache>
                <c:formatCode>General</c:formatCode>
                <c:ptCount val="57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 formatCode="0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  <c:pt idx="52">
                  <c:v>2023</c:v>
                </c:pt>
                <c:pt idx="56">
                  <c:v>2024</c:v>
                </c:pt>
              </c:numCache>
            </c:numRef>
          </c:cat>
          <c:val>
            <c:numRef>
              <c:f>'15. Exports, imports, BOT'!$P$4:$P$60</c:f>
              <c:numCache>
                <c:formatCode>_ * #\ ##0.0_ ;_ * \-#\ ##0.0_ ;_ * "-"??_ ;_ @_ </c:formatCode>
                <c:ptCount val="57"/>
                <c:pt idx="0">
                  <c:v>-1.1435324324324334</c:v>
                </c:pt>
                <c:pt idx="1">
                  <c:v>0.45226315789473404</c:v>
                </c:pt>
                <c:pt idx="2">
                  <c:v>0.13687323943661767</c:v>
                </c:pt>
                <c:pt idx="3">
                  <c:v>2.2822352941176511</c:v>
                </c:pt>
                <c:pt idx="4">
                  <c:v>-0.62404347826086948</c:v>
                </c:pt>
                <c:pt idx="5">
                  <c:v>0.20491176470588002</c:v>
                </c:pt>
                <c:pt idx="6">
                  <c:v>-0.68344000000000094</c:v>
                </c:pt>
                <c:pt idx="7">
                  <c:v>-1.5722073170731647</c:v>
                </c:pt>
                <c:pt idx="8">
                  <c:v>-3.4862105263157908</c:v>
                </c:pt>
                <c:pt idx="9">
                  <c:v>-2.9200476190476223</c:v>
                </c:pt>
                <c:pt idx="10">
                  <c:v>-3.9364096385542169</c:v>
                </c:pt>
                <c:pt idx="11">
                  <c:v>-3.7599302325581405</c:v>
                </c:pt>
                <c:pt idx="12">
                  <c:v>-4.6260434782608648</c:v>
                </c:pt>
                <c:pt idx="13">
                  <c:v>-3.5126499999999972</c:v>
                </c:pt>
                <c:pt idx="14">
                  <c:v>-4.4383500000000069</c:v>
                </c:pt>
                <c:pt idx="15">
                  <c:v>-0.82115384615384812</c:v>
                </c:pt>
                <c:pt idx="16">
                  <c:v>-2.632327102803746</c:v>
                </c:pt>
                <c:pt idx="17">
                  <c:v>-1.8975981308411178</c:v>
                </c:pt>
                <c:pt idx="18">
                  <c:v>-3.1640727272727212</c:v>
                </c:pt>
                <c:pt idx="19">
                  <c:v>-1.7596434782608661</c:v>
                </c:pt>
                <c:pt idx="20">
                  <c:v>-2.7233388429752132</c:v>
                </c:pt>
                <c:pt idx="21">
                  <c:v>0.73008943089430645</c:v>
                </c:pt>
                <c:pt idx="22">
                  <c:v>-0.89229411764705802</c:v>
                </c:pt>
                <c:pt idx="23">
                  <c:v>-0.8407814569536427</c:v>
                </c:pt>
                <c:pt idx="24">
                  <c:v>-1.0594285714285689</c:v>
                </c:pt>
                <c:pt idx="25">
                  <c:v>2.037635761589403</c:v>
                </c:pt>
                <c:pt idx="26">
                  <c:v>0.24371428571427955</c:v>
                </c:pt>
                <c:pt idx="27">
                  <c:v>0.46326618705035472</c:v>
                </c:pt>
                <c:pt idx="28">
                  <c:v>0.37845558561691206</c:v>
                </c:pt>
                <c:pt idx="29">
                  <c:v>1.8944659199676863</c:v>
                </c:pt>
                <c:pt idx="30">
                  <c:v>1.5027985003784465</c:v>
                </c:pt>
                <c:pt idx="31">
                  <c:v>2.4276306626168918</c:v>
                </c:pt>
                <c:pt idx="32">
                  <c:v>-1.526823881745706</c:v>
                </c:pt>
                <c:pt idx="33">
                  <c:v>1.3468091844813941</c:v>
                </c:pt>
                <c:pt idx="34">
                  <c:v>3.7106936088093789E-2</c:v>
                </c:pt>
                <c:pt idx="35">
                  <c:v>1.1338008415147272</c:v>
                </c:pt>
                <c:pt idx="36">
                  <c:v>-0.29942897930050094</c:v>
                </c:pt>
                <c:pt idx="37">
                  <c:v>0.25801668211306605</c:v>
                </c:pt>
                <c:pt idx="38">
                  <c:v>0.40742506811988832</c:v>
                </c:pt>
                <c:pt idx="39">
                  <c:v>1.5789402173913025</c:v>
                </c:pt>
                <c:pt idx="40">
                  <c:v>2.2769882659713154</c:v>
                </c:pt>
                <c:pt idx="41">
                  <c:v>1.6421727019498604</c:v>
                </c:pt>
                <c:pt idx="42">
                  <c:v>6.4602010644589001</c:v>
                </c:pt>
                <c:pt idx="43">
                  <c:v>6.5945083014048578</c:v>
                </c:pt>
                <c:pt idx="44">
                  <c:v>6.4316844919786043</c:v>
                </c:pt>
                <c:pt idx="45">
                  <c:v>11.323267326732669</c:v>
                </c:pt>
                <c:pt idx="46">
                  <c:v>6.937917743059824</c:v>
                </c:pt>
                <c:pt idx="47">
                  <c:v>6.0779205238805964</c:v>
                </c:pt>
                <c:pt idx="48">
                  <c:v>4.0326591731717372</c:v>
                </c:pt>
                <c:pt idx="49">
                  <c:v>4.5701380397415257</c:v>
                </c:pt>
                <c:pt idx="50">
                  <c:v>2.97783403068361</c:v>
                </c:pt>
                <c:pt idx="51">
                  <c:v>0.42086929115144756</c:v>
                </c:pt>
                <c:pt idx="52">
                  <c:v>-0.2878103445399951</c:v>
                </c:pt>
                <c:pt idx="53">
                  <c:v>0.47107607977168087</c:v>
                </c:pt>
                <c:pt idx="54">
                  <c:v>2.2079172340019433</c:v>
                </c:pt>
                <c:pt idx="55">
                  <c:v>1.1594221474665289</c:v>
                </c:pt>
                <c:pt idx="56">
                  <c:v>0.57815969200694894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A-4B3A-865E-5998F7E46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axId val="310174080"/>
        <c:axId val="310176000"/>
      </c:barChart>
      <c:lineChart>
        <c:grouping val="standard"/>
        <c:varyColors val="0"/>
        <c:ser>
          <c:idx val="0"/>
          <c:order val="0"/>
          <c:tx>
            <c:strRef>
              <c:f>'15. Exports, imports, BOT'!$N$3</c:f>
              <c:strCache>
                <c:ptCount val="1"/>
                <c:pt idx="0">
                  <c:v>Exports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'15. Exports, imports, BOT'!$M$4:$M$60</c:f>
              <c:numCache>
                <c:formatCode>General</c:formatCode>
                <c:ptCount val="57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 formatCode="0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  <c:pt idx="52">
                  <c:v>2023</c:v>
                </c:pt>
                <c:pt idx="56">
                  <c:v>2024</c:v>
                </c:pt>
              </c:numCache>
            </c:numRef>
          </c:cat>
          <c:val>
            <c:numRef>
              <c:f>'15. Exports, imports, BOT'!$N$4:$N$60</c:f>
              <c:numCache>
                <c:formatCode>_ * #\ ##0_ ;_ * \-#\ ##0_ ;_ * "-"??_ ;_ @_ </c:formatCode>
                <c:ptCount val="57"/>
                <c:pt idx="0">
                  <c:v>17.368493243243243</c:v>
                </c:pt>
                <c:pt idx="1">
                  <c:v>19.329657894736844</c:v>
                </c:pt>
                <c:pt idx="2">
                  <c:v>22.210422535211269</c:v>
                </c:pt>
                <c:pt idx="3">
                  <c:v>24.104808823529414</c:v>
                </c:pt>
                <c:pt idx="4">
                  <c:v>22.787347826086958</c:v>
                </c:pt>
                <c:pt idx="5">
                  <c:v>24.784764705882353</c:v>
                </c:pt>
                <c:pt idx="6">
                  <c:v>24.702706666666664</c:v>
                </c:pt>
                <c:pt idx="7">
                  <c:v>23.49143902439025</c:v>
                </c:pt>
                <c:pt idx="8">
                  <c:v>22.575210526315793</c:v>
                </c:pt>
                <c:pt idx="9">
                  <c:v>21.028845238095233</c:v>
                </c:pt>
                <c:pt idx="10">
                  <c:v>21.882674698795181</c:v>
                </c:pt>
                <c:pt idx="11">
                  <c:v>21.705302325581396</c:v>
                </c:pt>
                <c:pt idx="12">
                  <c:v>19.449445652173917</c:v>
                </c:pt>
                <c:pt idx="13">
                  <c:v>20.061730000000001</c:v>
                </c:pt>
                <c:pt idx="14">
                  <c:v>22.313239999999997</c:v>
                </c:pt>
                <c:pt idx="15">
                  <c:v>23.686711538461534</c:v>
                </c:pt>
                <c:pt idx="16">
                  <c:v>22.433644859813082</c:v>
                </c:pt>
                <c:pt idx="17">
                  <c:v>21.987308411214958</c:v>
                </c:pt>
                <c:pt idx="18">
                  <c:v>22.241336363636368</c:v>
                </c:pt>
                <c:pt idx="19">
                  <c:v>22.62778260869565</c:v>
                </c:pt>
                <c:pt idx="20">
                  <c:v>19.380842975206612</c:v>
                </c:pt>
                <c:pt idx="21">
                  <c:v>21.44473983739837</c:v>
                </c:pt>
                <c:pt idx="22">
                  <c:v>20.058169117647058</c:v>
                </c:pt>
                <c:pt idx="23">
                  <c:v>17.757463576158941</c:v>
                </c:pt>
                <c:pt idx="24">
                  <c:v>16.753220779220779</c:v>
                </c:pt>
                <c:pt idx="25">
                  <c:v>19.972973509933777</c:v>
                </c:pt>
                <c:pt idx="26">
                  <c:v>20.348414285714284</c:v>
                </c:pt>
                <c:pt idx="27">
                  <c:v>20.173302158273376</c:v>
                </c:pt>
                <c:pt idx="28">
                  <c:v>20.308081800456463</c:v>
                </c:pt>
                <c:pt idx="29">
                  <c:v>22.563238687444304</c:v>
                </c:pt>
                <c:pt idx="30">
                  <c:v>22.683079641447677</c:v>
                </c:pt>
                <c:pt idx="31">
                  <c:v>23.801163617526107</c:v>
                </c:pt>
                <c:pt idx="32">
                  <c:v>22.516149541153936</c:v>
                </c:pt>
                <c:pt idx="33">
                  <c:v>23.870316706254947</c:v>
                </c:pt>
                <c:pt idx="34">
                  <c:v>23.931845271881031</c:v>
                </c:pt>
                <c:pt idx="35">
                  <c:v>24.05694249649369</c:v>
                </c:pt>
                <c:pt idx="36">
                  <c:v>20.851034975017843</c:v>
                </c:pt>
                <c:pt idx="37">
                  <c:v>22.564017608897128</c:v>
                </c:pt>
                <c:pt idx="38">
                  <c:v>23.347820163487736</c:v>
                </c:pt>
                <c:pt idx="39">
                  <c:v>23.266711956521739</c:v>
                </c:pt>
                <c:pt idx="40">
                  <c:v>21.390743155149934</c:v>
                </c:pt>
                <c:pt idx="41">
                  <c:v>15.20757660167131</c:v>
                </c:pt>
                <c:pt idx="42">
                  <c:v>22.929745712596098</c:v>
                </c:pt>
                <c:pt idx="43">
                  <c:v>26.312388250319287</c:v>
                </c:pt>
                <c:pt idx="44">
                  <c:v>27.3206550802139</c:v>
                </c:pt>
                <c:pt idx="45">
                  <c:v>34.492008486562938</c:v>
                </c:pt>
                <c:pt idx="46">
                  <c:v>31.470113858476509</c:v>
                </c:pt>
                <c:pt idx="47">
                  <c:v>30.819081199545749</c:v>
                </c:pt>
                <c:pt idx="48">
                  <c:v>30.095291133753946</c:v>
                </c:pt>
                <c:pt idx="49">
                  <c:v>33.343928437219027</c:v>
                </c:pt>
                <c:pt idx="50">
                  <c:v>31.880990773705662</c:v>
                </c:pt>
                <c:pt idx="51">
                  <c:v>28.065886995689169</c:v>
                </c:pt>
                <c:pt idx="52">
                  <c:v>27.208516552377624</c:v>
                </c:pt>
                <c:pt idx="53">
                  <c:v>27.517324037137087</c:v>
                </c:pt>
                <c:pt idx="54">
                  <c:v>28.35288838297614</c:v>
                </c:pt>
                <c:pt idx="55">
                  <c:v>27.695345991153978</c:v>
                </c:pt>
                <c:pt idx="56">
                  <c:v>24.848194634441928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E9A-4B3A-865E-5998F7E461DC}"/>
            </c:ext>
          </c:extLst>
        </c:ser>
        <c:ser>
          <c:idx val="1"/>
          <c:order val="1"/>
          <c:tx>
            <c:strRef>
              <c:f>'15. Exports, imports, BOT'!$O$3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'15. Exports, imports, BOT'!$M$4:$M$60</c:f>
              <c:numCache>
                <c:formatCode>General</c:formatCode>
                <c:ptCount val="57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 formatCode="0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  <c:pt idx="52">
                  <c:v>2023</c:v>
                </c:pt>
                <c:pt idx="56">
                  <c:v>2024</c:v>
                </c:pt>
              </c:numCache>
            </c:numRef>
          </c:cat>
          <c:val>
            <c:numRef>
              <c:f>'15. Exports, imports, BOT'!$O$4:$O$60</c:f>
              <c:numCache>
                <c:formatCode>_ * #\ ##0_ ;_ * \-#\ ##0_ ;_ * "-"??_ ;_ @_ </c:formatCode>
                <c:ptCount val="57"/>
                <c:pt idx="0">
                  <c:v>18.512025675675677</c:v>
                </c:pt>
                <c:pt idx="1">
                  <c:v>18.87739473684211</c:v>
                </c:pt>
                <c:pt idx="2">
                  <c:v>22.073549295774651</c:v>
                </c:pt>
                <c:pt idx="3">
                  <c:v>21.822573529411763</c:v>
                </c:pt>
                <c:pt idx="4">
                  <c:v>23.411391304347827</c:v>
                </c:pt>
                <c:pt idx="5">
                  <c:v>24.579852941176473</c:v>
                </c:pt>
                <c:pt idx="6">
                  <c:v>25.386146666666665</c:v>
                </c:pt>
                <c:pt idx="7">
                  <c:v>25.063646341463414</c:v>
                </c:pt>
                <c:pt idx="8">
                  <c:v>26.061421052631584</c:v>
                </c:pt>
                <c:pt idx="9">
                  <c:v>23.948892857142855</c:v>
                </c:pt>
                <c:pt idx="10">
                  <c:v>25.819084337349398</c:v>
                </c:pt>
                <c:pt idx="11">
                  <c:v>25.465232558139537</c:v>
                </c:pt>
                <c:pt idx="12">
                  <c:v>24.075489130434782</c:v>
                </c:pt>
                <c:pt idx="13">
                  <c:v>23.574379999999998</c:v>
                </c:pt>
                <c:pt idx="14">
                  <c:v>26.751590000000004</c:v>
                </c:pt>
                <c:pt idx="15">
                  <c:v>24.507865384615382</c:v>
                </c:pt>
                <c:pt idx="16">
                  <c:v>25.065971962616828</c:v>
                </c:pt>
                <c:pt idx="17">
                  <c:v>23.884906542056076</c:v>
                </c:pt>
                <c:pt idx="18">
                  <c:v>25.405409090909089</c:v>
                </c:pt>
                <c:pt idx="19">
                  <c:v>24.387426086956516</c:v>
                </c:pt>
                <c:pt idx="20">
                  <c:v>22.104181818181825</c:v>
                </c:pt>
                <c:pt idx="21">
                  <c:v>20.714650406504063</c:v>
                </c:pt>
                <c:pt idx="22">
                  <c:v>20.950463235294116</c:v>
                </c:pt>
                <c:pt idx="23">
                  <c:v>18.598245033112583</c:v>
                </c:pt>
                <c:pt idx="24">
                  <c:v>17.812649350649348</c:v>
                </c:pt>
                <c:pt idx="25">
                  <c:v>17.935337748344374</c:v>
                </c:pt>
                <c:pt idx="26">
                  <c:v>20.104700000000005</c:v>
                </c:pt>
                <c:pt idx="27">
                  <c:v>19.710035971223022</c:v>
                </c:pt>
                <c:pt idx="28">
                  <c:v>19.929626214839551</c:v>
                </c:pt>
                <c:pt idx="29">
                  <c:v>20.668772767476618</c:v>
                </c:pt>
                <c:pt idx="30">
                  <c:v>21.18028114106923</c:v>
                </c:pt>
                <c:pt idx="31">
                  <c:v>21.373532954909216</c:v>
                </c:pt>
                <c:pt idx="32">
                  <c:v>24.042973422899642</c:v>
                </c:pt>
                <c:pt idx="33">
                  <c:v>22.523507521773553</c:v>
                </c:pt>
                <c:pt idx="34">
                  <c:v>23.894738335792937</c:v>
                </c:pt>
                <c:pt idx="35">
                  <c:v>22.923141654978963</c:v>
                </c:pt>
                <c:pt idx="36">
                  <c:v>21.150463954318344</c:v>
                </c:pt>
                <c:pt idx="37">
                  <c:v>22.306000926784062</c:v>
                </c:pt>
                <c:pt idx="38">
                  <c:v>22.940395095367847</c:v>
                </c:pt>
                <c:pt idx="39">
                  <c:v>21.687771739130437</c:v>
                </c:pt>
                <c:pt idx="40">
                  <c:v>19.113754889178619</c:v>
                </c:pt>
                <c:pt idx="41">
                  <c:v>13.565403899721449</c:v>
                </c:pt>
                <c:pt idx="42">
                  <c:v>16.469544648137198</c:v>
                </c:pt>
                <c:pt idx="43">
                  <c:v>19.71787994891443</c:v>
                </c:pt>
                <c:pt idx="44">
                  <c:v>20.888970588235296</c:v>
                </c:pt>
                <c:pt idx="45">
                  <c:v>23.168741159830269</c:v>
                </c:pt>
                <c:pt idx="46">
                  <c:v>24.532196115416685</c:v>
                </c:pt>
                <c:pt idx="47">
                  <c:v>24.741160675665153</c:v>
                </c:pt>
                <c:pt idx="48">
                  <c:v>26.062631960582209</c:v>
                </c:pt>
                <c:pt idx="49">
                  <c:v>28.773790397477502</c:v>
                </c:pt>
                <c:pt idx="50">
                  <c:v>28.903156743022052</c:v>
                </c:pt>
                <c:pt idx="51">
                  <c:v>27.645017704537722</c:v>
                </c:pt>
                <c:pt idx="52">
                  <c:v>27.496326896917619</c:v>
                </c:pt>
                <c:pt idx="53">
                  <c:v>27.046247957365406</c:v>
                </c:pt>
                <c:pt idx="54">
                  <c:v>26.144971148974196</c:v>
                </c:pt>
                <c:pt idx="55">
                  <c:v>26.535923843687449</c:v>
                </c:pt>
                <c:pt idx="56">
                  <c:v>24.270034942434979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E9A-4B3A-865E-5998F7E46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74080"/>
        <c:axId val="310176000"/>
      </c:lineChart>
      <c:catAx>
        <c:axId val="31017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/>
            </a:pPr>
            <a:endParaRPr lang="en-US"/>
          </a:p>
        </c:txPr>
        <c:crossAx val="310176000"/>
        <c:crosses val="autoZero"/>
        <c:auto val="1"/>
        <c:lblAlgn val="ctr"/>
        <c:lblOffset val="100"/>
        <c:noMultiLvlLbl val="0"/>
      </c:catAx>
      <c:valAx>
        <c:axId val="31017600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current U.S. dollars</a:t>
                </a:r>
              </a:p>
            </c:rich>
          </c:tx>
          <c:layout>
            <c:manualLayout>
              <c:xMode val="edge"/>
              <c:yMode val="edge"/>
              <c:x val="1.7579661853882933E-2"/>
              <c:y val="0.2053475707876424"/>
            </c:manualLayout>
          </c:layout>
          <c:overlay val="0"/>
        </c:title>
        <c:numFmt formatCode="_ * #\ ##0.0_ ;_ * \-#\ 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310174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'16_17 Imports exports by sector'!$B$6</c:f>
              <c:strCache>
                <c:ptCount val="1"/>
                <c:pt idx="0">
                  <c:v>constant rand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A2-442E-99FB-43FD54842D9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A2-442E-99FB-43FD54842D9A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EA2-442E-99FB-43FD54842D9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EA2-442E-99FB-43FD54842D9A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EA2-442E-99FB-43FD54842D9A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EA2-442E-99FB-43FD54842D9A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EA2-442E-99FB-43FD54842D9A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EA2-442E-99FB-43FD54842D9A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EA2-442E-99FB-43FD54842D9A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EA2-442E-99FB-43FD54842D9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EA2-442E-99FB-43FD54842D9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EA2-442E-99FB-43FD54842D9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EA2-442E-99FB-43FD54842D9A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EA2-442E-99FB-43FD54842D9A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EA2-442E-99FB-43FD54842D9A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1EA2-442E-99FB-43FD54842D9A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1EA2-442E-99FB-43FD54842D9A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1EA2-442E-99FB-43FD54842D9A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1EA2-442E-99FB-43FD54842D9A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1EA2-442E-99FB-43FD54842D9A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1EA2-442E-99FB-43FD54842D9A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EA2-442E-99FB-43FD54842D9A}"/>
              </c:ext>
            </c:extLst>
          </c:dPt>
          <c:dPt>
            <c:idx val="3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EA2-442E-99FB-43FD54842D9A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1EA2-442E-99FB-43FD54842D9A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1EA2-442E-99FB-43FD54842D9A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1EA2-442E-99FB-43FD54842D9A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1EA2-442E-99FB-43FD54842D9A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1EA2-442E-99FB-43FD54842D9A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1EA2-442E-99FB-43FD54842D9A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1EA2-442E-99FB-43FD54842D9A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1EA2-442E-99FB-43FD54842D9A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1EA2-442E-99FB-43FD54842D9A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1EA2-442E-99FB-43FD54842D9A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1EA2-442E-99FB-43FD54842D9A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1EA2-442E-99FB-43FD54842D9A}"/>
              </c:ext>
            </c:extLst>
          </c:dPt>
          <c:dPt>
            <c:idx val="4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1EA2-442E-99FB-43FD54842D9A}"/>
              </c:ext>
            </c:extLst>
          </c:dPt>
          <c:dPt>
            <c:idx val="4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1EA2-442E-99FB-43FD54842D9A}"/>
              </c:ext>
            </c:extLst>
          </c:dPt>
          <c:dPt>
            <c:idx val="4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1EA2-442E-99FB-43FD54842D9A}"/>
              </c:ext>
            </c:extLst>
          </c:dPt>
          <c:dPt>
            <c:idx val="4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1EA2-442E-99FB-43FD54842D9A}"/>
              </c:ext>
            </c:extLst>
          </c:dPt>
          <c:dPt>
            <c:idx val="4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1EA2-442E-99FB-43FD54842D9A}"/>
              </c:ext>
            </c:extLst>
          </c:dPt>
          <c:dPt>
            <c:idx val="4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1EA2-442E-99FB-43FD54842D9A}"/>
              </c:ext>
            </c:extLst>
          </c:dPt>
          <c:dPt>
            <c:idx val="5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1EA2-442E-99FB-43FD54842D9A}"/>
              </c:ext>
            </c:extLst>
          </c:dPt>
          <c:cat>
            <c:multiLvlStrRef>
              <c:f>'16_17 Imports exports by sector'!$C$4:$AY$5</c:f>
              <c:multiLvlStrCache>
                <c:ptCount val="49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28">
                    <c:v>2021</c:v>
                  </c:pt>
                  <c:pt idx="29">
                    <c:v>2022</c:v>
                  </c:pt>
                  <c:pt idx="30">
                    <c:v>2023</c:v>
                  </c:pt>
                  <c:pt idx="31">
                    <c:v>2024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</c:v>
                  </c:pt>
                  <c:pt idx="47">
                    <c:v>2023</c:v>
                  </c:pt>
                  <c:pt idx="48">
                    <c:v>2024</c:v>
                  </c:pt>
                </c:lvl>
                <c:lvl>
                  <c:pt idx="0">
                    <c:v>Agriculture</c:v>
                  </c:pt>
                  <c:pt idx="17">
                    <c:v>Mining</c:v>
                  </c:pt>
                  <c:pt idx="34">
                    <c:v>Manufacturing</c:v>
                  </c:pt>
                </c:lvl>
              </c:multiLvlStrCache>
            </c:multiLvlStrRef>
          </c:cat>
          <c:val>
            <c:numRef>
              <c:f>'16_17 Imports exports by sector'!$C$6:$AY$6</c:f>
              <c:numCache>
                <c:formatCode>_ * #\ ##0_ ;_ * \-#\ ##0_ ;_ * "-"??_ ;_ @_ </c:formatCode>
                <c:ptCount val="49"/>
                <c:pt idx="0">
                  <c:v>12.252254359430607</c:v>
                </c:pt>
                <c:pt idx="1">
                  <c:v>13.082377142857142</c:v>
                </c:pt>
                <c:pt idx="2">
                  <c:v>13.373823735199137</c:v>
                </c:pt>
                <c:pt idx="3">
                  <c:v>15.78776756619145</c:v>
                </c:pt>
                <c:pt idx="4">
                  <c:v>21.853044711538463</c:v>
                </c:pt>
                <c:pt idx="5">
                  <c:v>21.634537644341798</c:v>
                </c:pt>
                <c:pt idx="6">
                  <c:v>25.71764527320035</c:v>
                </c:pt>
                <c:pt idx="7">
                  <c:v>24.723736852833262</c:v>
                </c:pt>
                <c:pt idx="8">
                  <c:v>21.926655172413792</c:v>
                </c:pt>
                <c:pt idx="9">
                  <c:v>22.513570515231294</c:v>
                </c:pt>
                <c:pt idx="10">
                  <c:v>27.119869690424775</c:v>
                </c:pt>
                <c:pt idx="11">
                  <c:v>29.383790778903251</c:v>
                </c:pt>
                <c:pt idx="12">
                  <c:v>33.009674207397623</c:v>
                </c:pt>
                <c:pt idx="13">
                  <c:v>34.910680709876551</c:v>
                </c:pt>
                <c:pt idx="14">
                  <c:v>37.399299999999997</c:v>
                </c:pt>
                <c:pt idx="17">
                  <c:v>118.13833985765127</c:v>
                </c:pt>
                <c:pt idx="18">
                  <c:v>148.67173228571428</c:v>
                </c:pt>
                <c:pt idx="19">
                  <c:v>159.24578767491923</c:v>
                </c:pt>
                <c:pt idx="20">
                  <c:v>153.40357357433808</c:v>
                </c:pt>
                <c:pt idx="21">
                  <c:v>168.16674951923073</c:v>
                </c:pt>
                <c:pt idx="22">
                  <c:v>143.35286674364895</c:v>
                </c:pt>
                <c:pt idx="23">
                  <c:v>142.90382935819602</c:v>
                </c:pt>
                <c:pt idx="24">
                  <c:v>156.76785120260905</c:v>
                </c:pt>
                <c:pt idx="25">
                  <c:v>149.66960109717868</c:v>
                </c:pt>
                <c:pt idx="26">
                  <c:v>160.04791143286954</c:v>
                </c:pt>
                <c:pt idx="27">
                  <c:v>185.85455237580999</c:v>
                </c:pt>
                <c:pt idx="28">
                  <c:v>248.8141804051694</c:v>
                </c:pt>
                <c:pt idx="29">
                  <c:v>260.76840752972259</c:v>
                </c:pt>
                <c:pt idx="30">
                  <c:v>240.57852870370371</c:v>
                </c:pt>
                <c:pt idx="31">
                  <c:v>209.76900000000001</c:v>
                </c:pt>
                <c:pt idx="34">
                  <c:v>129.94107408066432</c:v>
                </c:pt>
                <c:pt idx="35">
                  <c:v>145.07427371428568</c:v>
                </c:pt>
                <c:pt idx="36">
                  <c:v>142.72862002152851</c:v>
                </c:pt>
                <c:pt idx="37">
                  <c:v>141.94037143584524</c:v>
                </c:pt>
                <c:pt idx="38">
                  <c:v>204.08434038461542</c:v>
                </c:pt>
                <c:pt idx="39">
                  <c:v>204.91813972286374</c:v>
                </c:pt>
                <c:pt idx="40">
                  <c:v>213.45512294015614</c:v>
                </c:pt>
                <c:pt idx="41">
                  <c:v>192.61393538524251</c:v>
                </c:pt>
                <c:pt idx="42">
                  <c:v>188.57892280564263</c:v>
                </c:pt>
                <c:pt idx="43">
                  <c:v>192.21775084618278</c:v>
                </c:pt>
                <c:pt idx="44">
                  <c:v>190.40075575953927</c:v>
                </c:pt>
                <c:pt idx="45">
                  <c:v>209.32160792874603</c:v>
                </c:pt>
                <c:pt idx="46">
                  <c:v>225.21146813077934</c:v>
                </c:pt>
                <c:pt idx="47">
                  <c:v>233.06363148148142</c:v>
                </c:pt>
                <c:pt idx="48">
                  <c:v>222.1275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4-1EA2-442E-99FB-43FD54842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overlap val="-38"/>
        <c:axId val="1203618223"/>
        <c:axId val="1203605327"/>
      </c:barChart>
      <c:catAx>
        <c:axId val="120361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605327"/>
        <c:crosses val="autoZero"/>
        <c:auto val="1"/>
        <c:lblAlgn val="ctr"/>
        <c:lblOffset val="100"/>
        <c:noMultiLvlLbl val="0"/>
      </c:catAx>
      <c:valAx>
        <c:axId val="120360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61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b="1"/>
              <a:t>Exports in billions of U.S. dollars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'16_17 Imports exports by sector'!$B$10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663-4144-A111-A2EFA5D9994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663-4144-A111-A2EFA5D99945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663-4144-A111-A2EFA5D99945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663-4144-A111-A2EFA5D99945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663-4144-A111-A2EFA5D9994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663-4144-A111-A2EFA5D99945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663-4144-A111-A2EFA5D99945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663-4144-A111-A2EFA5D99945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663-4144-A111-A2EFA5D99945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663-4144-A111-A2EFA5D9994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663-4144-A111-A2EFA5D9994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663-4144-A111-A2EFA5D99945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663-4144-A111-A2EFA5D99945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663-4144-A111-A2EFA5D99945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663-4144-A111-A2EFA5D99945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663-4144-A111-A2EFA5D99945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663-4144-A111-A2EFA5D99945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A663-4144-A111-A2EFA5D99945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A663-4144-A111-A2EFA5D99945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A663-4144-A111-A2EFA5D99945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A663-4144-A111-A2EFA5D99945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A663-4144-A111-A2EFA5D99945}"/>
              </c:ext>
            </c:extLst>
          </c:dPt>
          <c:dPt>
            <c:idx val="3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A663-4144-A111-A2EFA5D99945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A663-4144-A111-A2EFA5D99945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A663-4144-A111-A2EFA5D99945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A663-4144-A111-A2EFA5D99945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A663-4144-A111-A2EFA5D99945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A663-4144-A111-A2EFA5D99945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A663-4144-A111-A2EFA5D99945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A663-4144-A111-A2EFA5D99945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A663-4144-A111-A2EFA5D99945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A663-4144-A111-A2EFA5D99945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A663-4144-A111-A2EFA5D99945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A663-4144-A111-A2EFA5D99945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A663-4144-A111-A2EFA5D99945}"/>
              </c:ext>
            </c:extLst>
          </c:dPt>
          <c:dPt>
            <c:idx val="4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A663-4144-A111-A2EFA5D99945}"/>
              </c:ext>
            </c:extLst>
          </c:dPt>
          <c:dPt>
            <c:idx val="4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A663-4144-A111-A2EFA5D99945}"/>
              </c:ext>
            </c:extLst>
          </c:dPt>
          <c:dPt>
            <c:idx val="4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A663-4144-A111-A2EFA5D99945}"/>
              </c:ext>
            </c:extLst>
          </c:dPt>
          <c:dPt>
            <c:idx val="4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A663-4144-A111-A2EFA5D99945}"/>
              </c:ext>
            </c:extLst>
          </c:dPt>
          <c:dPt>
            <c:idx val="4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A663-4144-A111-A2EFA5D99945}"/>
              </c:ext>
            </c:extLst>
          </c:dPt>
          <c:dPt>
            <c:idx val="4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A663-4144-A111-A2EFA5D99945}"/>
              </c:ext>
            </c:extLst>
          </c:dPt>
          <c:dPt>
            <c:idx val="5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A663-4144-A111-A2EFA5D99945}"/>
              </c:ext>
            </c:extLst>
          </c:dPt>
          <c:cat>
            <c:multiLvlStrRef>
              <c:f>'16_17 Imports exports by sector'!$C$8:$AY$9</c:f>
              <c:multiLvlStrCache>
                <c:ptCount val="49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28">
                    <c:v>2021</c:v>
                  </c:pt>
                  <c:pt idx="29">
                    <c:v>2022</c:v>
                  </c:pt>
                  <c:pt idx="30">
                    <c:v>2023</c:v>
                  </c:pt>
                  <c:pt idx="31">
                    <c:v>2024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</c:v>
                  </c:pt>
                  <c:pt idx="47">
                    <c:v>2023</c:v>
                  </c:pt>
                  <c:pt idx="48">
                    <c:v>2024</c:v>
                  </c:pt>
                </c:lvl>
                <c:lvl>
                  <c:pt idx="0">
                    <c:v>Agriculture</c:v>
                  </c:pt>
                  <c:pt idx="17">
                    <c:v>Mining</c:v>
                  </c:pt>
                  <c:pt idx="34">
                    <c:v>Manufacturing</c:v>
                  </c:pt>
                </c:lvl>
              </c:multiLvlStrCache>
            </c:multiLvlStrRef>
          </c:cat>
          <c:val>
            <c:numRef>
              <c:f>'16_17 Imports exports by sector'!$C$10:$AY$10</c:f>
              <c:numCache>
                <c:formatCode>_ * #\ ##0_ ;_ * \-#\ ##0_ ;_ * "-"??_ ;_ @_ </c:formatCode>
                <c:ptCount val="49"/>
                <c:pt idx="0">
                  <c:v>0.80479159456381888</c:v>
                </c:pt>
                <c:pt idx="1">
                  <c:v>0.9574418923756477</c:v>
                </c:pt>
                <c:pt idx="2">
                  <c:v>0.93869316562685567</c:v>
                </c:pt>
                <c:pt idx="3">
                  <c:v>1.0135745038537194</c:v>
                </c:pt>
                <c:pt idx="4">
                  <c:v>1.2250780355933928</c:v>
                </c:pt>
                <c:pt idx="5">
                  <c:v>1.1670442332551034</c:v>
                </c:pt>
                <c:pt idx="6">
                  <c:v>1.0997582758606366</c:v>
                </c:pt>
                <c:pt idx="7">
                  <c:v>1.3444455893573117</c:v>
                </c:pt>
                <c:pt idx="8">
                  <c:v>1.3708170149394427</c:v>
                </c:pt>
                <c:pt idx="9">
                  <c:v>1.2508587657865642</c:v>
                </c:pt>
                <c:pt idx="10">
                  <c:v>1.4363000586195203</c:v>
                </c:pt>
                <c:pt idx="11">
                  <c:v>1.6470805240693061</c:v>
                </c:pt>
                <c:pt idx="12">
                  <c:v>1.9236290841305874</c:v>
                </c:pt>
                <c:pt idx="13">
                  <c:v>1.8604648366430181</c:v>
                </c:pt>
                <c:pt idx="14">
                  <c:v>1.9792096966006476</c:v>
                </c:pt>
                <c:pt idx="17">
                  <c:v>7.773057080088309</c:v>
                </c:pt>
                <c:pt idx="18">
                  <c:v>10.888346247093207</c:v>
                </c:pt>
                <c:pt idx="19">
                  <c:v>11.181143054980231</c:v>
                </c:pt>
                <c:pt idx="20">
                  <c:v>9.8572189581452179</c:v>
                </c:pt>
                <c:pt idx="21">
                  <c:v>9.4208474342899304</c:v>
                </c:pt>
                <c:pt idx="22">
                  <c:v>7.7323819383716277</c:v>
                </c:pt>
                <c:pt idx="23">
                  <c:v>6.1107384073830335</c:v>
                </c:pt>
                <c:pt idx="24">
                  <c:v>8.5177015357671237</c:v>
                </c:pt>
                <c:pt idx="25">
                  <c:v>9.3640226065974712</c:v>
                </c:pt>
                <c:pt idx="26">
                  <c:v>8.887764142387077</c:v>
                </c:pt>
                <c:pt idx="27">
                  <c:v>9.8758893251795339</c:v>
                </c:pt>
                <c:pt idx="28">
                  <c:v>13.951496327788863</c:v>
                </c:pt>
                <c:pt idx="29">
                  <c:v>15.21967211816327</c:v>
                </c:pt>
                <c:pt idx="30">
                  <c:v>12.836416255022986</c:v>
                </c:pt>
                <c:pt idx="31">
                  <c:v>11.108606956670085</c:v>
                </c:pt>
                <c:pt idx="34">
                  <c:v>8.5452818530198318</c:v>
                </c:pt>
                <c:pt idx="35">
                  <c:v>10.62227149928246</c:v>
                </c:pt>
                <c:pt idx="36">
                  <c:v>10.037995920750518</c:v>
                </c:pt>
                <c:pt idx="37">
                  <c:v>9.1121193875059774</c:v>
                </c:pt>
                <c:pt idx="38">
                  <c:v>11.439655068597791</c:v>
                </c:pt>
                <c:pt idx="39">
                  <c:v>11.04615006418123</c:v>
                </c:pt>
                <c:pt idx="40">
                  <c:v>9.1358345392774858</c:v>
                </c:pt>
                <c:pt idx="41">
                  <c:v>10.490311109133925</c:v>
                </c:pt>
                <c:pt idx="42">
                  <c:v>11.808837417225998</c:v>
                </c:pt>
                <c:pt idx="43">
                  <c:v>10.672202760507046</c:v>
                </c:pt>
                <c:pt idx="44">
                  <c:v>10.07406166669176</c:v>
                </c:pt>
                <c:pt idx="45">
                  <c:v>11.741100772121275</c:v>
                </c:pt>
                <c:pt idx="46">
                  <c:v>13.135677557893265</c:v>
                </c:pt>
                <c:pt idx="47">
                  <c:v>12.412207837680393</c:v>
                </c:pt>
                <c:pt idx="48">
                  <c:v>11.75650302802412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4-A663-4144-A111-A2EFA5D99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overlap val="-38"/>
        <c:axId val="1203618223"/>
        <c:axId val="1203605327"/>
      </c:barChart>
      <c:catAx>
        <c:axId val="120361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605327"/>
        <c:crosses val="autoZero"/>
        <c:auto val="1"/>
        <c:lblAlgn val="ctr"/>
        <c:lblOffset val="100"/>
        <c:noMultiLvlLbl val="0"/>
      </c:catAx>
      <c:valAx>
        <c:axId val="120360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</a:rPr>
                  <a:t>billions of U.S. dollars</a:t>
                </a:r>
                <a:endParaRPr lang="en-ZA" sz="16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61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GVA by sector'!$A$5</c:f>
              <c:strCache>
                <c:ptCount val="1"/>
                <c:pt idx="0">
                  <c:v>agriculture (3%)</c:v>
                </c:pt>
              </c:strCache>
            </c:strRef>
          </c:tx>
          <c:spPr>
            <a:ln w="9525">
              <a:solidFill>
                <a:srgbClr val="5B9BD5">
                  <a:lumMod val="75000"/>
                  <a:alpha val="69000"/>
                </a:srgbClr>
              </a:solidFill>
            </a:ln>
          </c:spPr>
          <c:marker>
            <c:symbol val="none"/>
          </c:marker>
          <c:cat>
            <c:multiLvlStrRef>
              <c:f>'2. GVA by sector'!$B$3:$V$4</c:f>
              <c:multiLvlStrCache>
                <c:ptCount val="2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f>'2. GVA by sector'!$B$5:$V$5</c:f>
              <c:numCache>
                <c:formatCode>_(* #\ ##0_);_(* \(#\ ##0\);_(* "-"??_);_(@_)</c:formatCode>
                <c:ptCount val="21"/>
                <c:pt idx="0">
                  <c:v>87.006291444423425</c:v>
                </c:pt>
                <c:pt idx="1">
                  <c:v>94.036037982118089</c:v>
                </c:pt>
                <c:pt idx="2">
                  <c:v>99.576693121423645</c:v>
                </c:pt>
                <c:pt idx="3">
                  <c:v>100</c:v>
                </c:pt>
                <c:pt idx="4">
                  <c:v>111.22179178289198</c:v>
                </c:pt>
                <c:pt idx="5">
                  <c:v>107.9323125972649</c:v>
                </c:pt>
                <c:pt idx="6">
                  <c:v>109.27479231178071</c:v>
                </c:pt>
                <c:pt idx="7">
                  <c:v>117.88312461099673</c:v>
                </c:pt>
                <c:pt idx="8">
                  <c:v>123.2036197641728</c:v>
                </c:pt>
                <c:pt idx="9">
                  <c:v>134.92822181533109</c:v>
                </c:pt>
                <c:pt idx="10">
                  <c:v>99.286898521376017</c:v>
                </c:pt>
                <c:pt idx="11">
                  <c:v>113.73638969101741</c:v>
                </c:pt>
                <c:pt idx="12">
                  <c:v>112.53376005369505</c:v>
                </c:pt>
                <c:pt idx="13">
                  <c:v>99.735266901433107</c:v>
                </c:pt>
                <c:pt idx="14">
                  <c:v>138.06553165166179</c:v>
                </c:pt>
                <c:pt idx="15">
                  <c:v>130.42460823891767</c:v>
                </c:pt>
                <c:pt idx="16">
                  <c:v>124.36334182173778</c:v>
                </c:pt>
                <c:pt idx="17">
                  <c:v>128.63241520690451</c:v>
                </c:pt>
                <c:pt idx="18">
                  <c:v>103.62734952440459</c:v>
                </c:pt>
                <c:pt idx="19">
                  <c:v>101.14318193065736</c:v>
                </c:pt>
                <c:pt idx="20">
                  <c:v>114.79437174330695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45E-4F2D-AA1A-8C506F6B76BB}"/>
            </c:ext>
          </c:extLst>
        </c:ser>
        <c:ser>
          <c:idx val="1"/>
          <c:order val="1"/>
          <c:tx>
            <c:strRef>
              <c:f>'2. GVA by sector'!$A$7</c:f>
              <c:strCache>
                <c:ptCount val="1"/>
                <c:pt idx="0">
                  <c:v>public ser-
vices (8%)</c:v>
                </c:pt>
              </c:strCache>
            </c:strRef>
          </c:tx>
          <c:spPr>
            <a:ln w="15875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7"/>
            <c:spPr>
              <a:solidFill>
                <a:srgbClr val="F79646">
                  <a:lumMod val="75000"/>
                </a:srgbClr>
              </a:solidFill>
              <a:ln w="25400">
                <a:solidFill>
                  <a:srgbClr val="F79646">
                    <a:lumMod val="75000"/>
                  </a:srgbClr>
                </a:solidFill>
              </a:ln>
            </c:spPr>
          </c:marker>
          <c:cat>
            <c:multiLvlStrRef>
              <c:f>'2. GVA by sector'!$B$3:$V$4</c:f>
              <c:multiLvlStrCache>
                <c:ptCount val="2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f>'2. GVA by sector'!$B$7:$V$7</c:f>
              <c:numCache>
                <c:formatCode>_(* #\ ##0_);_(* \(#\ ##0\);_(* "-"??_);_(@_)</c:formatCode>
                <c:ptCount val="21"/>
                <c:pt idx="0">
                  <c:v>98.752070448714221</c:v>
                </c:pt>
                <c:pt idx="1">
                  <c:v>99.435714782000488</c:v>
                </c:pt>
                <c:pt idx="2">
                  <c:v>100.00680669204114</c:v>
                </c:pt>
                <c:pt idx="3">
                  <c:v>100</c:v>
                </c:pt>
                <c:pt idx="4">
                  <c:v>100.74398014156193</c:v>
                </c:pt>
                <c:pt idx="5">
                  <c:v>100.48377431879531</c:v>
                </c:pt>
                <c:pt idx="6">
                  <c:v>100.62376240824111</c:v>
                </c:pt>
                <c:pt idx="7">
                  <c:v>100.51273485632026</c:v>
                </c:pt>
                <c:pt idx="8">
                  <c:v>100.16123198497068</c:v>
                </c:pt>
                <c:pt idx="9">
                  <c:v>99.408218100980108</c:v>
                </c:pt>
                <c:pt idx="10">
                  <c:v>99.608560234783184</c:v>
                </c:pt>
                <c:pt idx="11">
                  <c:v>99.410787599583799</c:v>
                </c:pt>
                <c:pt idx="12">
                  <c:v>100.88163304488687</c:v>
                </c:pt>
                <c:pt idx="13">
                  <c:v>99.581833953491468</c:v>
                </c:pt>
                <c:pt idx="14">
                  <c:v>100.12661412433302</c:v>
                </c:pt>
                <c:pt idx="15">
                  <c:v>99.552761817945552</c:v>
                </c:pt>
                <c:pt idx="16">
                  <c:v>99.972016517623089</c:v>
                </c:pt>
                <c:pt idx="17">
                  <c:v>100.58428937342383</c:v>
                </c:pt>
                <c:pt idx="18">
                  <c:v>101.13512224102583</c:v>
                </c:pt>
                <c:pt idx="19">
                  <c:v>100.57997951808953</c:v>
                </c:pt>
                <c:pt idx="20">
                  <c:v>100.43054563235839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45E-4F2D-AA1A-8C506F6B76BB}"/>
            </c:ext>
          </c:extLst>
        </c:ser>
        <c:ser>
          <c:idx val="2"/>
          <c:order val="2"/>
          <c:tx>
            <c:strRef>
              <c:f>'2. GVA by sector'!$A$6</c:f>
              <c:strCache>
                <c:ptCount val="1"/>
                <c:pt idx="0">
                  <c:v>private ser-
vices (40%)</c:v>
                </c:pt>
              </c:strCache>
            </c:strRef>
          </c:tx>
          <c:spPr>
            <a:ln w="47625">
              <a:solidFill>
                <a:srgbClr val="C0504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'2. GVA by sector'!$B$3:$V$4</c:f>
              <c:multiLvlStrCache>
                <c:ptCount val="2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f>'2. GVA by sector'!$B$6:$V$6</c:f>
              <c:numCache>
                <c:formatCode>_(* #\ ##0_);_(* \(#\ ##0\);_(* "-"??_);_(@_)</c:formatCode>
                <c:ptCount val="21"/>
                <c:pt idx="0">
                  <c:v>97.052870600966145</c:v>
                </c:pt>
                <c:pt idx="1">
                  <c:v>97.809233299404539</c:v>
                </c:pt>
                <c:pt idx="2">
                  <c:v>98.678389771565662</c:v>
                </c:pt>
                <c:pt idx="3">
                  <c:v>100</c:v>
                </c:pt>
                <c:pt idx="4">
                  <c:v>101.68304903628966</c:v>
                </c:pt>
                <c:pt idx="5">
                  <c:v>92.443659878851349</c:v>
                </c:pt>
                <c:pt idx="6">
                  <c:v>97.526993709044874</c:v>
                </c:pt>
                <c:pt idx="7">
                  <c:v>99.924560709380216</c:v>
                </c:pt>
                <c:pt idx="8">
                  <c:v>100.87706592004926</c:v>
                </c:pt>
                <c:pt idx="9">
                  <c:v>101.39166206172644</c:v>
                </c:pt>
                <c:pt idx="10">
                  <c:v>102.08131844016044</c:v>
                </c:pt>
                <c:pt idx="11">
                  <c:v>102.86499834142447</c:v>
                </c:pt>
                <c:pt idx="12">
                  <c:v>104.00702070943264</c:v>
                </c:pt>
                <c:pt idx="13">
                  <c:v>105.33077836968532</c:v>
                </c:pt>
                <c:pt idx="14">
                  <c:v>105.52807299095441</c:v>
                </c:pt>
                <c:pt idx="15">
                  <c:v>104.4709774129434</c:v>
                </c:pt>
                <c:pt idx="16">
                  <c:v>105.18112575187546</c:v>
                </c:pt>
                <c:pt idx="17">
                  <c:v>106.08627847230987</c:v>
                </c:pt>
                <c:pt idx="18">
                  <c:v>107.10519042717861</c:v>
                </c:pt>
                <c:pt idx="19">
                  <c:v>107.99669651361485</c:v>
                </c:pt>
                <c:pt idx="20">
                  <c:v>108.08185067331739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45E-4F2D-AA1A-8C506F6B76BB}"/>
            </c:ext>
          </c:extLst>
        </c:ser>
        <c:ser>
          <c:idx val="3"/>
          <c:order val="3"/>
          <c:tx>
            <c:strRef>
              <c:f>'2. GVA by sector'!$A$8</c:f>
              <c:strCache>
                <c:ptCount val="1"/>
                <c:pt idx="0">
                  <c:v>logistics (8%)</c:v>
                </c:pt>
              </c:strCache>
            </c:strRef>
          </c:tx>
          <c:spPr>
            <a:ln w="25400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square"/>
            <c:size val="5"/>
            <c:spPr>
              <a:solidFill>
                <a:srgbClr val="C0504D">
                  <a:lumMod val="60000"/>
                  <a:lumOff val="40000"/>
                </a:srgbClr>
              </a:solidFill>
              <a:ln w="9525">
                <a:solidFill>
                  <a:srgbClr val="C0504D">
                    <a:lumMod val="60000"/>
                    <a:lumOff val="40000"/>
                  </a:srgbClr>
                </a:solidFill>
              </a:ln>
            </c:spPr>
          </c:marker>
          <c:cat>
            <c:multiLvlStrRef>
              <c:f>'2. GVA by sector'!$B$3:$V$4</c:f>
              <c:multiLvlStrCache>
                <c:ptCount val="2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f>'2. GVA by sector'!$B$8:$V$8</c:f>
              <c:numCache>
                <c:formatCode>_(* #\ ##0_);_(* \(#\ ##0\);_(* "-"??_);_(@_)</c:formatCode>
                <c:ptCount val="21"/>
                <c:pt idx="0">
                  <c:v>104.22645645041642</c:v>
                </c:pt>
                <c:pt idx="1">
                  <c:v>103.45750621931984</c:v>
                </c:pt>
                <c:pt idx="2">
                  <c:v>102.70935935711319</c:v>
                </c:pt>
                <c:pt idx="3">
                  <c:v>100</c:v>
                </c:pt>
                <c:pt idx="4">
                  <c:v>97.484883083792099</c:v>
                </c:pt>
                <c:pt idx="5">
                  <c:v>75.146056718855263</c:v>
                </c:pt>
                <c:pt idx="6">
                  <c:v>85.154841311338842</c:v>
                </c:pt>
                <c:pt idx="7">
                  <c:v>89.055355813546399</c:v>
                </c:pt>
                <c:pt idx="8">
                  <c:v>87.151677787382212</c:v>
                </c:pt>
                <c:pt idx="9">
                  <c:v>93.136778018391666</c:v>
                </c:pt>
                <c:pt idx="10">
                  <c:v>92.119163284409794</c:v>
                </c:pt>
                <c:pt idx="11">
                  <c:v>94.920481926355976</c:v>
                </c:pt>
                <c:pt idx="12">
                  <c:v>96.011823419676162</c:v>
                </c:pt>
                <c:pt idx="13">
                  <c:v>98.528649928882359</c:v>
                </c:pt>
                <c:pt idx="14">
                  <c:v>101.77780613253502</c:v>
                </c:pt>
                <c:pt idx="15">
                  <c:v>102.52310702770001</c:v>
                </c:pt>
                <c:pt idx="16">
                  <c:v>103.78705774160046</c:v>
                </c:pt>
                <c:pt idx="17">
                  <c:v>102.45199094123154</c:v>
                </c:pt>
                <c:pt idx="18">
                  <c:v>102.99465395377891</c:v>
                </c:pt>
                <c:pt idx="19">
                  <c:v>106.14443247180483</c:v>
                </c:pt>
                <c:pt idx="20">
                  <c:v>105.65743822889972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45E-4F2D-AA1A-8C506F6B76BB}"/>
            </c:ext>
          </c:extLst>
        </c:ser>
        <c:ser>
          <c:idx val="4"/>
          <c:order val="4"/>
          <c:tx>
            <c:strRef>
              <c:f>'2. GVA by sector'!$A$9</c:f>
              <c:strCache>
                <c:ptCount val="1"/>
                <c:pt idx="0">
                  <c:v>manufacturing
(11%)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multiLvlStrRef>
              <c:f>'2. GVA by sector'!$B$3:$V$4</c:f>
              <c:multiLvlStrCache>
                <c:ptCount val="2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f>'2. GVA by sector'!$B$9:$V$9</c:f>
              <c:numCache>
                <c:formatCode>_(* #\ ##0_);_(* \(#\ ##0\);_(* "-"??_);_(@_)</c:formatCode>
                <c:ptCount val="21"/>
                <c:pt idx="0">
                  <c:v>102.44759090259015</c:v>
                </c:pt>
                <c:pt idx="1">
                  <c:v>102.70946462917219</c:v>
                </c:pt>
                <c:pt idx="2">
                  <c:v>100.87003210653822</c:v>
                </c:pt>
                <c:pt idx="3">
                  <c:v>100</c:v>
                </c:pt>
                <c:pt idx="4">
                  <c:v>97.92850373728858</c:v>
                </c:pt>
                <c:pt idx="5">
                  <c:v>68.155081751771007</c:v>
                </c:pt>
                <c:pt idx="6">
                  <c:v>92.838513008858442</c:v>
                </c:pt>
                <c:pt idx="7">
                  <c:v>97.832663073890117</c:v>
                </c:pt>
                <c:pt idx="8">
                  <c:v>97.483378372736169</c:v>
                </c:pt>
                <c:pt idx="9">
                  <c:v>96.303982268010941</c:v>
                </c:pt>
                <c:pt idx="10">
                  <c:v>92.748755604746307</c:v>
                </c:pt>
                <c:pt idx="11">
                  <c:v>94.928053064515439</c:v>
                </c:pt>
                <c:pt idx="12">
                  <c:v>98.53368138340376</c:v>
                </c:pt>
                <c:pt idx="13">
                  <c:v>92.934741894286717</c:v>
                </c:pt>
                <c:pt idx="14">
                  <c:v>95.109254598799183</c:v>
                </c:pt>
                <c:pt idx="15">
                  <c:v>93.206694278951545</c:v>
                </c:pt>
                <c:pt idx="16">
                  <c:v>94.126699030744945</c:v>
                </c:pt>
                <c:pt idx="17">
                  <c:v>96.328627848088772</c:v>
                </c:pt>
                <c:pt idx="18">
                  <c:v>95.030390298590049</c:v>
                </c:pt>
                <c:pt idx="19">
                  <c:v>95.285190990575003</c:v>
                </c:pt>
                <c:pt idx="20" formatCode="_(* #\ ##0.0_);_(* \(#\ ##0.0\);_(* &quot;-&quot;??_);_(@_)">
                  <c:v>93.905927985528095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C45E-4F2D-AA1A-8C506F6B76BB}"/>
            </c:ext>
          </c:extLst>
        </c:ser>
        <c:ser>
          <c:idx val="5"/>
          <c:order val="5"/>
          <c:tx>
            <c:strRef>
              <c:f>'2. GVA by sector'!$A$10</c:f>
              <c:strCache>
                <c:ptCount val="1"/>
                <c:pt idx="0">
                  <c:v>retail &amp; accom-
modation (11%)</c:v>
                </c:pt>
              </c:strCache>
            </c:strRef>
          </c:tx>
          <c:spPr>
            <a:ln w="25400">
              <a:solidFill>
                <a:srgbClr val="C0504D">
                  <a:lumMod val="50000"/>
                </a:srgbClr>
              </a:solidFill>
            </a:ln>
          </c:spPr>
          <c:marker>
            <c:symbol val="diamond"/>
            <c:size val="8"/>
            <c:spPr>
              <a:solidFill>
                <a:srgbClr val="C0504D">
                  <a:lumMod val="50000"/>
                </a:srgbClr>
              </a:solidFill>
              <a:ln>
                <a:solidFill>
                  <a:srgbClr val="C0504D">
                    <a:lumMod val="50000"/>
                  </a:srgbClr>
                </a:solidFill>
              </a:ln>
            </c:spPr>
          </c:marker>
          <c:cat>
            <c:multiLvlStrRef>
              <c:f>'2. GVA by sector'!$B$3:$V$4</c:f>
              <c:multiLvlStrCache>
                <c:ptCount val="2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f>'2. GVA by sector'!$B$10:$V$10</c:f>
              <c:numCache>
                <c:formatCode>_(* #\ ##0_);_(* \(#\ ##0\);_(* "-"??_);_(@_)</c:formatCode>
                <c:ptCount val="21"/>
                <c:pt idx="0">
                  <c:v>101.26851996509775</c:v>
                </c:pt>
                <c:pt idx="1">
                  <c:v>101.34736831158617</c:v>
                </c:pt>
                <c:pt idx="2">
                  <c:v>101.27134686998771</c:v>
                </c:pt>
                <c:pt idx="3">
                  <c:v>100</c:v>
                </c:pt>
                <c:pt idx="4">
                  <c:v>98.689681371184292</c:v>
                </c:pt>
                <c:pt idx="5">
                  <c:v>72.34583531292202</c:v>
                </c:pt>
                <c:pt idx="6">
                  <c:v>91.121726795244811</c:v>
                </c:pt>
                <c:pt idx="7">
                  <c:v>92.30435742819391</c:v>
                </c:pt>
                <c:pt idx="8">
                  <c:v>93.154349802341088</c:v>
                </c:pt>
                <c:pt idx="9">
                  <c:v>96.567761056049804</c:v>
                </c:pt>
                <c:pt idx="10">
                  <c:v>92.387064412524495</c:v>
                </c:pt>
                <c:pt idx="11">
                  <c:v>96.282009109968683</c:v>
                </c:pt>
                <c:pt idx="12">
                  <c:v>98.706491189776528</c:v>
                </c:pt>
                <c:pt idx="13">
                  <c:v>97.324551334643999</c:v>
                </c:pt>
                <c:pt idx="14">
                  <c:v>98.859123016005697</c:v>
                </c:pt>
                <c:pt idx="15">
                  <c:v>96.277604511515563</c:v>
                </c:pt>
                <c:pt idx="16">
                  <c:v>97.209089198658504</c:v>
                </c:pt>
                <c:pt idx="17">
                  <c:v>96.730859858630907</c:v>
                </c:pt>
                <c:pt idx="18">
                  <c:v>96.413550615343027</c:v>
                </c:pt>
                <c:pt idx="19">
                  <c:v>93.668961416542047</c:v>
                </c:pt>
                <c:pt idx="20" formatCode="_(* #\ ##0.0_);_(* \(#\ ##0.0\);_(* &quot;-&quot;??_);_(@_)">
                  <c:v>93.799467855657156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C45E-4F2D-AA1A-8C506F6B76BB}"/>
            </c:ext>
          </c:extLst>
        </c:ser>
        <c:ser>
          <c:idx val="6"/>
          <c:order val="6"/>
          <c:tx>
            <c:strRef>
              <c:f>'2. GVA by sector'!$A$11</c:f>
              <c:strCache>
                <c:ptCount val="1"/>
                <c:pt idx="0">
                  <c:v>mining (4%)</c:v>
                </c:pt>
              </c:strCache>
            </c:strRef>
          </c:tx>
          <c:spPr>
            <a:ln w="9525">
              <a:solidFill>
                <a:srgbClr val="4F81BD">
                  <a:lumMod val="75000"/>
                </a:srgbClr>
              </a:solidFill>
            </a:ln>
          </c:spPr>
          <c:marker>
            <c:symbol val="triangle"/>
            <c:size val="7"/>
            <c:spPr>
              <a:solidFill>
                <a:srgbClr val="4F81BD">
                  <a:lumMod val="75000"/>
                </a:srgbClr>
              </a:solidFill>
              <a:ln w="3175">
                <a:solidFill>
                  <a:srgbClr val="4F81BD">
                    <a:lumMod val="75000"/>
                  </a:srgbClr>
                </a:solidFill>
              </a:ln>
            </c:spPr>
          </c:marker>
          <c:cat>
            <c:multiLvlStrRef>
              <c:f>'2. GVA by sector'!$B$3:$V$4</c:f>
              <c:multiLvlStrCache>
                <c:ptCount val="2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f>'2. GVA by sector'!$B$11:$V$11</c:f>
              <c:numCache>
                <c:formatCode>_(* #\ ##0_);_(* \(#\ ##0\);_(* "-"??_);_(@_)</c:formatCode>
                <c:ptCount val="21"/>
                <c:pt idx="0">
                  <c:v>100.03607882906597</c:v>
                </c:pt>
                <c:pt idx="1">
                  <c:v>99.386738311047253</c:v>
                </c:pt>
                <c:pt idx="2">
                  <c:v>98.960737893657836</c:v>
                </c:pt>
                <c:pt idx="3">
                  <c:v>100</c:v>
                </c:pt>
                <c:pt idx="4">
                  <c:v>95.098140350592757</c:v>
                </c:pt>
                <c:pt idx="5">
                  <c:v>65.519357602432109</c:v>
                </c:pt>
                <c:pt idx="6">
                  <c:v>95.306556123971276</c:v>
                </c:pt>
                <c:pt idx="7">
                  <c:v>93.822632403939608</c:v>
                </c:pt>
                <c:pt idx="8">
                  <c:v>98.085844993549259</c:v>
                </c:pt>
                <c:pt idx="9">
                  <c:v>100.38268002941713</c:v>
                </c:pt>
                <c:pt idx="10">
                  <c:v>99.372739094445507</c:v>
                </c:pt>
                <c:pt idx="11">
                  <c:v>97.010943288643389</c:v>
                </c:pt>
                <c:pt idx="12">
                  <c:v>93.998277774110747</c:v>
                </c:pt>
                <c:pt idx="13">
                  <c:v>90.690225543133636</c:v>
                </c:pt>
                <c:pt idx="14">
                  <c:v>92.218651332212715</c:v>
                </c:pt>
                <c:pt idx="15">
                  <c:v>89.122915633802648</c:v>
                </c:pt>
                <c:pt idx="16">
                  <c:v>90.459292180995021</c:v>
                </c:pt>
                <c:pt idx="17">
                  <c:v>90.956619638357424</c:v>
                </c:pt>
                <c:pt idx="18">
                  <c:v>90.301986687165964</c:v>
                </c:pt>
                <c:pt idx="19">
                  <c:v>92.651584199700054</c:v>
                </c:pt>
                <c:pt idx="20">
                  <c:v>90.523422514104666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C45E-4F2D-AA1A-8C506F6B76BB}"/>
            </c:ext>
          </c:extLst>
        </c:ser>
        <c:ser>
          <c:idx val="7"/>
          <c:order val="7"/>
          <c:tx>
            <c:strRef>
              <c:f>'2. GVA by sector'!$A$12</c:f>
              <c:strCache>
                <c:ptCount val="1"/>
                <c:pt idx="0">
                  <c:v>construction 
&amp; utilities (4%)</c:v>
                </c:pt>
              </c:strCache>
            </c:strRef>
          </c:tx>
          <c:spPr>
            <a:ln w="12700">
              <a:solidFill>
                <a:srgbClr val="1F497D">
                  <a:lumMod val="75000"/>
                </a:srgbClr>
              </a:solidFill>
            </a:ln>
          </c:spPr>
          <c:marker>
            <c:symbol val="circle"/>
            <c:size val="5"/>
            <c:spPr>
              <a:solidFill>
                <a:srgbClr val="1F497D">
                  <a:lumMod val="75000"/>
                </a:srgbClr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cat>
            <c:multiLvlStrRef>
              <c:f>'2. GVA by sector'!$B$3:$V$4</c:f>
              <c:multiLvlStrCache>
                <c:ptCount val="2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f>'2. GVA by sector'!$B$12:$V$12</c:f>
              <c:numCache>
                <c:formatCode>_(* #\ ##0_);_(* \(#\ ##0\);_(* "-"??_);_(@_)</c:formatCode>
                <c:ptCount val="21"/>
                <c:pt idx="0">
                  <c:v>103.42881501393096</c:v>
                </c:pt>
                <c:pt idx="1">
                  <c:v>102.69840229258158</c:v>
                </c:pt>
                <c:pt idx="2">
                  <c:v>101.30558654429178</c:v>
                </c:pt>
                <c:pt idx="3">
                  <c:v>100</c:v>
                </c:pt>
                <c:pt idx="4">
                  <c:v>98.718227917014744</c:v>
                </c:pt>
                <c:pt idx="5">
                  <c:v>78.459439539325956</c:v>
                </c:pt>
                <c:pt idx="6">
                  <c:v>89.234480174561909</c:v>
                </c:pt>
                <c:pt idx="7">
                  <c:v>90.365420627735887</c:v>
                </c:pt>
                <c:pt idx="8">
                  <c:v>90.184052983791148</c:v>
                </c:pt>
                <c:pt idx="9">
                  <c:v>89.745036425470474</c:v>
                </c:pt>
                <c:pt idx="10">
                  <c:v>89.431859593125935</c:v>
                </c:pt>
                <c:pt idx="11">
                  <c:v>87.079030937256221</c:v>
                </c:pt>
                <c:pt idx="12">
                  <c:v>87.605665158368367</c:v>
                </c:pt>
                <c:pt idx="13">
                  <c:v>86.102351964846065</c:v>
                </c:pt>
                <c:pt idx="14">
                  <c:v>86.343624445105377</c:v>
                </c:pt>
                <c:pt idx="15">
                  <c:v>85.490673821121504</c:v>
                </c:pt>
                <c:pt idx="16">
                  <c:v>85.569398600553797</c:v>
                </c:pt>
                <c:pt idx="17">
                  <c:v>85.212506538104478</c:v>
                </c:pt>
                <c:pt idx="18">
                  <c:v>83.794712977041257</c:v>
                </c:pt>
                <c:pt idx="19">
                  <c:v>84.042718783795252</c:v>
                </c:pt>
                <c:pt idx="20">
                  <c:v>82.540821944518655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C45E-4F2D-AA1A-8C506F6B76BB}"/>
            </c:ext>
          </c:extLst>
        </c:ser>
        <c:ser>
          <c:idx val="8"/>
          <c:order val="8"/>
          <c:tx>
            <c:strRef>
              <c:f>'2. GVA by sector'!$A$13</c:f>
              <c:strCache>
                <c:ptCount val="1"/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'2. GVA by sector'!$B$3:$V$4</c:f>
              <c:multiLvlStrCache>
                <c:ptCount val="2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f>'2. GVA by sector'!$B$13:$V$13</c:f>
              <c:numCache>
                <c:formatCode>_(* #\ ##0_);_(* \(#\ ##0\);_(* "-"??_);_(@_)</c:formatCode>
                <c:ptCount val="2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45E-4F2D-AA1A-8C506F6B7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4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  <c:max val="140"/>
          <c:min val="6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/>
                  <a:t>Q4 2019 </a:t>
                </a:r>
                <a:r>
                  <a:rPr lang="en-US" baseline="0"/>
                  <a:t>= 100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01018317903216E-2"/>
              <c:y val="0.29154227531120641"/>
            </c:manualLayout>
          </c:layout>
          <c:overlay val="0"/>
        </c:title>
        <c:numFmt formatCode="_(* #\ ##0_);_(* \(#\ 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47593354695147"/>
          <c:y val="9.6806070975175768E-2"/>
          <c:w val="0.2225091398536333"/>
          <c:h val="0.65788952711983784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'16_17 Imports exports by sector'!$B$14</c:f>
              <c:strCache>
                <c:ptCount val="1"/>
                <c:pt idx="0">
                  <c:v>constant rand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F2E-4931-BD70-D804DD6EE9AC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F2E-4931-BD70-D804DD6EE9AC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F2E-4931-BD70-D804DD6EE9AC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F2E-4931-BD70-D804DD6EE9AC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F2E-4931-BD70-D804DD6EE9A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F2E-4931-BD70-D804DD6EE9AC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F2E-4931-BD70-D804DD6EE9AC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F2E-4931-BD70-D804DD6EE9AC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F2E-4931-BD70-D804DD6EE9AC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F2E-4931-BD70-D804DD6EE9A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F2E-4931-BD70-D804DD6EE9A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F2E-4931-BD70-D804DD6EE9AC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F2E-4931-BD70-D804DD6EE9AC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F2E-4931-BD70-D804DD6EE9AC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F2E-4931-BD70-D804DD6EE9AC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F2E-4931-BD70-D804DD6EE9AC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F2E-4931-BD70-D804DD6EE9AC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7F2E-4931-BD70-D804DD6EE9AC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7F2E-4931-BD70-D804DD6EE9AC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7F2E-4931-BD70-D804DD6EE9AC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7F2E-4931-BD70-D804DD6EE9AC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7F2E-4931-BD70-D804DD6EE9AC}"/>
              </c:ext>
            </c:extLst>
          </c:dPt>
          <c:dPt>
            <c:idx val="3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7F2E-4931-BD70-D804DD6EE9AC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7F2E-4931-BD70-D804DD6EE9AC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7F2E-4931-BD70-D804DD6EE9AC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7F2E-4931-BD70-D804DD6EE9AC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7F2E-4931-BD70-D804DD6EE9AC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7F2E-4931-BD70-D804DD6EE9AC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7F2E-4931-BD70-D804DD6EE9AC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7F2E-4931-BD70-D804DD6EE9AC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7F2E-4931-BD70-D804DD6EE9AC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7F2E-4931-BD70-D804DD6EE9AC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7F2E-4931-BD70-D804DD6EE9AC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7F2E-4931-BD70-D804DD6EE9AC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7F2E-4931-BD70-D804DD6EE9AC}"/>
              </c:ext>
            </c:extLst>
          </c:dPt>
          <c:dPt>
            <c:idx val="4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7F2E-4931-BD70-D804DD6EE9AC}"/>
              </c:ext>
            </c:extLst>
          </c:dPt>
          <c:dPt>
            <c:idx val="4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7F2E-4931-BD70-D804DD6EE9AC}"/>
              </c:ext>
            </c:extLst>
          </c:dPt>
          <c:dPt>
            <c:idx val="4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7F2E-4931-BD70-D804DD6EE9AC}"/>
              </c:ext>
            </c:extLst>
          </c:dPt>
          <c:dPt>
            <c:idx val="4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7F2E-4931-BD70-D804DD6EE9AC}"/>
              </c:ext>
            </c:extLst>
          </c:dPt>
          <c:dPt>
            <c:idx val="4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7F2E-4931-BD70-D804DD6EE9AC}"/>
              </c:ext>
            </c:extLst>
          </c:dPt>
          <c:dPt>
            <c:idx val="4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7F2E-4931-BD70-D804DD6EE9AC}"/>
              </c:ext>
            </c:extLst>
          </c:dPt>
          <c:dPt>
            <c:idx val="5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7F2E-4931-BD70-D804DD6EE9AC}"/>
              </c:ext>
            </c:extLst>
          </c:dPt>
          <c:cat>
            <c:multiLvlStrRef>
              <c:f>'16_17 Imports exports by sector'!$C$12:$AY$13</c:f>
              <c:multiLvlStrCache>
                <c:ptCount val="49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28">
                    <c:v>2021</c:v>
                  </c:pt>
                  <c:pt idx="29">
                    <c:v>2022</c:v>
                  </c:pt>
                  <c:pt idx="30">
                    <c:v>2023</c:v>
                  </c:pt>
                  <c:pt idx="31">
                    <c:v>2024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</c:v>
                  </c:pt>
                  <c:pt idx="47">
                    <c:v>2023</c:v>
                  </c:pt>
                  <c:pt idx="48">
                    <c:v>2024</c:v>
                  </c:pt>
                </c:lvl>
                <c:lvl>
                  <c:pt idx="0">
                    <c:v>Agriculture</c:v>
                  </c:pt>
                  <c:pt idx="17">
                    <c:v>Extractive (mostly petroleum)</c:v>
                  </c:pt>
                  <c:pt idx="34">
                    <c:v>Manufacturing</c:v>
                  </c:pt>
                </c:lvl>
              </c:multiLvlStrCache>
            </c:multiLvlStrRef>
          </c:cat>
          <c:val>
            <c:numRef>
              <c:f>'16_17 Imports exports by sector'!$C$14:$AY$14</c:f>
              <c:numCache>
                <c:formatCode>_ * #\ ##0_ ;_ * \-#\ ##0_ ;_ * "-"??_ ;_ @_ </c:formatCode>
                <c:ptCount val="49"/>
                <c:pt idx="0">
                  <c:v>7.2284369217081856</c:v>
                </c:pt>
                <c:pt idx="1">
                  <c:v>8.5901885714285715</c:v>
                </c:pt>
                <c:pt idx="2">
                  <c:v>10.943255382131323</c:v>
                </c:pt>
                <c:pt idx="3">
                  <c:v>10.496256364562122</c:v>
                </c:pt>
                <c:pt idx="4">
                  <c:v>12.540109855769229</c:v>
                </c:pt>
                <c:pt idx="5">
                  <c:v>14.262238799076211</c:v>
                </c:pt>
                <c:pt idx="6">
                  <c:v>18.754510624457939</c:v>
                </c:pt>
                <c:pt idx="7">
                  <c:v>15.546811863024866</c:v>
                </c:pt>
                <c:pt idx="8">
                  <c:v>14.544929271159873</c:v>
                </c:pt>
                <c:pt idx="9">
                  <c:v>12.728227717186913</c:v>
                </c:pt>
                <c:pt idx="10">
                  <c:v>13.581324694024481</c:v>
                </c:pt>
                <c:pt idx="11">
                  <c:v>13.737890150192106</c:v>
                </c:pt>
                <c:pt idx="12">
                  <c:v>14.747093295904886</c:v>
                </c:pt>
                <c:pt idx="13">
                  <c:v>15.137514506172838</c:v>
                </c:pt>
                <c:pt idx="14">
                  <c:v>14.309100000000001</c:v>
                </c:pt>
                <c:pt idx="17">
                  <c:v>59.662359074733097</c:v>
                </c:pt>
                <c:pt idx="18">
                  <c:v>68.718191142857123</c:v>
                </c:pt>
                <c:pt idx="19">
                  <c:v>92.495403659849302</c:v>
                </c:pt>
                <c:pt idx="20">
                  <c:v>95.709374236252557</c:v>
                </c:pt>
                <c:pt idx="21">
                  <c:v>118.42776706730768</c:v>
                </c:pt>
                <c:pt idx="22">
                  <c:v>81.074623787528864</c:v>
                </c:pt>
                <c:pt idx="23">
                  <c:v>53.974178664353857</c:v>
                </c:pt>
                <c:pt idx="24">
                  <c:v>63.667684060334281</c:v>
                </c:pt>
                <c:pt idx="25">
                  <c:v>77.279496277429473</c:v>
                </c:pt>
                <c:pt idx="26">
                  <c:v>70.831389620157964</c:v>
                </c:pt>
                <c:pt idx="27">
                  <c:v>71.256347552195834</c:v>
                </c:pt>
                <c:pt idx="28">
                  <c:v>60.344588718127838</c:v>
                </c:pt>
                <c:pt idx="29">
                  <c:v>94.874406704095108</c:v>
                </c:pt>
                <c:pt idx="30">
                  <c:v>121.54216882716049</c:v>
                </c:pt>
                <c:pt idx="31">
                  <c:v>103.87420000000002</c:v>
                </c:pt>
                <c:pt idx="34">
                  <c:v>210.58097200474501</c:v>
                </c:pt>
                <c:pt idx="35">
                  <c:v>237.92265971428571</c:v>
                </c:pt>
                <c:pt idx="36">
                  <c:v>260.60769294940798</c:v>
                </c:pt>
                <c:pt idx="37">
                  <c:v>278.92864511201634</c:v>
                </c:pt>
                <c:pt idx="38">
                  <c:v>309.37979062499994</c:v>
                </c:pt>
                <c:pt idx="39">
                  <c:v>326.54671662817549</c:v>
                </c:pt>
                <c:pt idx="40">
                  <c:v>333.50940351257594</c:v>
                </c:pt>
                <c:pt idx="41">
                  <c:v>287.91930432123928</c:v>
                </c:pt>
                <c:pt idx="42">
                  <c:v>292.77429290752349</c:v>
                </c:pt>
                <c:pt idx="43">
                  <c:v>296.9905673185408</c:v>
                </c:pt>
                <c:pt idx="44">
                  <c:v>275.6005802735782</c:v>
                </c:pt>
                <c:pt idx="45">
                  <c:v>298.66900558854348</c:v>
                </c:pt>
                <c:pt idx="46">
                  <c:v>338.58901700792603</c:v>
                </c:pt>
                <c:pt idx="47">
                  <c:v>377.88303055555554</c:v>
                </c:pt>
                <c:pt idx="48">
                  <c:v>340.19290000000001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4-7F2E-4931-BD70-D804DD6EE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overlap val="-38"/>
        <c:axId val="1203618223"/>
        <c:axId val="1203605327"/>
      </c:barChart>
      <c:catAx>
        <c:axId val="120361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605327"/>
        <c:crosses val="autoZero"/>
        <c:auto val="1"/>
        <c:lblAlgn val="ctr"/>
        <c:lblOffset val="100"/>
        <c:noMultiLvlLbl val="0"/>
      </c:catAx>
      <c:valAx>
        <c:axId val="120360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61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b="1"/>
              <a:t>Imports in billions of U.S. dollars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'16_17 Imports exports by sector'!$B$18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8D-415C-B692-C312C5BFF3C3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78D-415C-B692-C312C5BFF3C3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78D-415C-B692-C312C5BFF3C3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78D-415C-B692-C312C5BFF3C3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78D-415C-B692-C312C5BFF3C3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78D-415C-B692-C312C5BFF3C3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78D-415C-B692-C312C5BFF3C3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78D-415C-B692-C312C5BFF3C3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78D-415C-B692-C312C5BFF3C3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78D-415C-B692-C312C5BFF3C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78D-415C-B692-C312C5BFF3C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78D-415C-B692-C312C5BFF3C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78D-415C-B692-C312C5BFF3C3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78D-415C-B692-C312C5BFF3C3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278D-415C-B692-C312C5BFF3C3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278D-415C-B692-C312C5BFF3C3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278D-415C-B692-C312C5BFF3C3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278D-415C-B692-C312C5BFF3C3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278D-415C-B692-C312C5BFF3C3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278D-415C-B692-C312C5BFF3C3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278D-415C-B692-C312C5BFF3C3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278D-415C-B692-C312C5BFF3C3}"/>
              </c:ext>
            </c:extLst>
          </c:dPt>
          <c:dPt>
            <c:idx val="3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278D-415C-B692-C312C5BFF3C3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278D-415C-B692-C312C5BFF3C3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278D-415C-B692-C312C5BFF3C3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278D-415C-B692-C312C5BFF3C3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278D-415C-B692-C312C5BFF3C3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278D-415C-B692-C312C5BFF3C3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278D-415C-B692-C312C5BFF3C3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278D-415C-B692-C312C5BFF3C3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278D-415C-B692-C312C5BFF3C3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278D-415C-B692-C312C5BFF3C3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278D-415C-B692-C312C5BFF3C3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278D-415C-B692-C312C5BFF3C3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278D-415C-B692-C312C5BFF3C3}"/>
              </c:ext>
            </c:extLst>
          </c:dPt>
          <c:dPt>
            <c:idx val="4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278D-415C-B692-C312C5BFF3C3}"/>
              </c:ext>
            </c:extLst>
          </c:dPt>
          <c:dPt>
            <c:idx val="4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278D-415C-B692-C312C5BFF3C3}"/>
              </c:ext>
            </c:extLst>
          </c:dPt>
          <c:dPt>
            <c:idx val="4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278D-415C-B692-C312C5BFF3C3}"/>
              </c:ext>
            </c:extLst>
          </c:dPt>
          <c:dPt>
            <c:idx val="4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278D-415C-B692-C312C5BFF3C3}"/>
              </c:ext>
            </c:extLst>
          </c:dPt>
          <c:dPt>
            <c:idx val="4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278D-415C-B692-C312C5BFF3C3}"/>
              </c:ext>
            </c:extLst>
          </c:dPt>
          <c:dPt>
            <c:idx val="4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278D-415C-B692-C312C5BFF3C3}"/>
              </c:ext>
            </c:extLst>
          </c:dPt>
          <c:dPt>
            <c:idx val="5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278D-415C-B692-C312C5BFF3C3}"/>
              </c:ext>
            </c:extLst>
          </c:dPt>
          <c:cat>
            <c:multiLvlStrRef>
              <c:f>'16_17 Imports exports by sector'!$C$16:$AY$17</c:f>
              <c:multiLvlStrCache>
                <c:ptCount val="49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28">
                    <c:v>2021</c:v>
                  </c:pt>
                  <c:pt idx="29">
                    <c:v>2022</c:v>
                  </c:pt>
                  <c:pt idx="30">
                    <c:v>2023</c:v>
                  </c:pt>
                  <c:pt idx="31">
                    <c:v>2024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</c:v>
                  </c:pt>
                  <c:pt idx="47">
                    <c:v>2023</c:v>
                  </c:pt>
                  <c:pt idx="48">
                    <c:v>2024</c:v>
                  </c:pt>
                </c:lvl>
                <c:lvl>
                  <c:pt idx="0">
                    <c:v>Agriculture</c:v>
                  </c:pt>
                  <c:pt idx="17">
                    <c:v>Mining</c:v>
                  </c:pt>
                  <c:pt idx="34">
                    <c:v>Manufacturing</c:v>
                  </c:pt>
                </c:lvl>
              </c:multiLvlStrCache>
            </c:multiLvlStrRef>
          </c:cat>
          <c:val>
            <c:numRef>
              <c:f>'16_17 Imports exports by sector'!$C$18:$AY$18</c:f>
              <c:numCache>
                <c:formatCode>_ * #\ ##0_ ;_ * \-#\ ##0_ ;_ * "-"??_ ;_ @_ </c:formatCode>
                <c:ptCount val="49"/>
                <c:pt idx="0">
                  <c:v>0.47553398927780893</c:v>
                </c:pt>
                <c:pt idx="1">
                  <c:v>0.62894148582840304</c:v>
                </c:pt>
                <c:pt idx="2">
                  <c:v>0.76787097602958887</c:v>
                </c:pt>
                <c:pt idx="3">
                  <c:v>0.6741079112971875</c:v>
                </c:pt>
                <c:pt idx="4">
                  <c:v>0.70377853168125626</c:v>
                </c:pt>
                <c:pt idx="5">
                  <c:v>0.77103840434335225</c:v>
                </c:pt>
                <c:pt idx="6">
                  <c:v>0.80284696393420407</c:v>
                </c:pt>
                <c:pt idx="7">
                  <c:v>0.84381580892786046</c:v>
                </c:pt>
                <c:pt idx="8">
                  <c:v>0.90935344281717745</c:v>
                </c:pt>
                <c:pt idx="9">
                  <c:v>0.70713582921885521</c:v>
                </c:pt>
                <c:pt idx="10">
                  <c:v>0.71581350020257284</c:v>
                </c:pt>
                <c:pt idx="11">
                  <c:v>0.76990012766118066</c:v>
                </c:pt>
                <c:pt idx="12">
                  <c:v>0.85950798639358272</c:v>
                </c:pt>
                <c:pt idx="13">
                  <c:v>0.81105363270760977</c:v>
                </c:pt>
                <c:pt idx="14">
                  <c:v>0.75787290748246805</c:v>
                </c:pt>
                <c:pt idx="17">
                  <c:v>3.9160434494983116</c:v>
                </c:pt>
                <c:pt idx="18">
                  <c:v>5.0175871778677692</c:v>
                </c:pt>
                <c:pt idx="19">
                  <c:v>6.5079971558652696</c:v>
                </c:pt>
                <c:pt idx="20">
                  <c:v>6.1605370788630944</c:v>
                </c:pt>
                <c:pt idx="21">
                  <c:v>6.6442942886785952</c:v>
                </c:pt>
                <c:pt idx="22">
                  <c:v>4.383035636035971</c:v>
                </c:pt>
                <c:pt idx="23">
                  <c:v>2.3055791005026309</c:v>
                </c:pt>
                <c:pt idx="24">
                  <c:v>3.4582006534708096</c:v>
                </c:pt>
                <c:pt idx="25">
                  <c:v>4.8234739512430362</c:v>
                </c:pt>
                <c:pt idx="26">
                  <c:v>3.9302595069292776</c:v>
                </c:pt>
                <c:pt idx="27">
                  <c:v>3.7926495369319002</c:v>
                </c:pt>
                <c:pt idx="28">
                  <c:v>3.3867034209811071</c:v>
                </c:pt>
                <c:pt idx="29">
                  <c:v>5.5351482304968416</c:v>
                </c:pt>
                <c:pt idx="30">
                  <c:v>6.4866690899808095</c:v>
                </c:pt>
                <c:pt idx="31">
                  <c:v>5.4995248868256699</c:v>
                </c:pt>
                <c:pt idx="34">
                  <c:v>13.846584606691174</c:v>
                </c:pt>
                <c:pt idx="35">
                  <c:v>17.443478351921943</c:v>
                </c:pt>
                <c:pt idx="36">
                  <c:v>18.270020818566614</c:v>
                </c:pt>
                <c:pt idx="37">
                  <c:v>17.940424496653691</c:v>
                </c:pt>
                <c:pt idx="38">
                  <c:v>17.341503772006099</c:v>
                </c:pt>
                <c:pt idx="39">
                  <c:v>17.639936337116541</c:v>
                </c:pt>
                <c:pt idx="40">
                  <c:v>14.225363760486621</c:v>
                </c:pt>
                <c:pt idx="41">
                  <c:v>15.630675044413584</c:v>
                </c:pt>
                <c:pt idx="42">
                  <c:v>18.283798499390809</c:v>
                </c:pt>
                <c:pt idx="43">
                  <c:v>16.508694174137997</c:v>
                </c:pt>
                <c:pt idx="44">
                  <c:v>14.712579008230856</c:v>
                </c:pt>
                <c:pt idx="45">
                  <c:v>16.738102858859389</c:v>
                </c:pt>
                <c:pt idx="46">
                  <c:v>19.716727279419526</c:v>
                </c:pt>
                <c:pt idx="47">
                  <c:v>20.197098252255358</c:v>
                </c:pt>
                <c:pt idx="48">
                  <c:v>18.01499767616361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4-278D-415C-B692-C312C5BFF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overlap val="-38"/>
        <c:axId val="1203618223"/>
        <c:axId val="1203605327"/>
      </c:barChart>
      <c:catAx>
        <c:axId val="120361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605327"/>
        <c:crosses val="autoZero"/>
        <c:auto val="1"/>
        <c:lblAlgn val="ctr"/>
        <c:lblOffset val="100"/>
        <c:noMultiLvlLbl val="0"/>
      </c:catAx>
      <c:valAx>
        <c:axId val="120360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</a:rPr>
                  <a:t>billions of U.S. dollars</a:t>
                </a:r>
                <a:endParaRPr lang="en-ZA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61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'18. Investment rate'!$D$7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'18. Investment rate'!$A$8:$C$29</c:f>
              <c:multiLvlStrCache>
                <c:ptCount val="22"/>
                <c:lvl>
                  <c:pt idx="0">
                    <c:v>2000</c:v>
                  </c:pt>
                  <c:pt idx="1">
                    <c:v>2005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  <c:pt idx="17">
                    <c:v>Q1</c:v>
                  </c:pt>
                  <c:pt idx="18">
                    <c:v>Q2</c:v>
                  </c:pt>
                  <c:pt idx="19">
                    <c:v>Q3</c:v>
                  </c:pt>
                  <c:pt idx="20">
                    <c:v>Q4</c:v>
                  </c:pt>
                  <c:pt idx="21">
                    <c:v>Q1</c:v>
                  </c:pt>
                </c:lvl>
                <c:lvl>
                  <c:pt idx="5">
                    <c:v>2020</c:v>
                  </c:pt>
                  <c:pt idx="9">
                    <c:v>2021</c:v>
                  </c:pt>
                  <c:pt idx="13">
                    <c:v>2022</c:v>
                  </c:pt>
                  <c:pt idx="17">
                    <c:v>2023</c:v>
                  </c:pt>
                  <c:pt idx="21">
                    <c:v>2024</c:v>
                  </c:pt>
                </c:lvl>
                <c:lvl>
                  <c:pt idx="0">
                    <c:v>annual</c:v>
                  </c:pt>
                  <c:pt idx="5">
                    <c:v>quarterly, annualised</c:v>
                  </c:pt>
                </c:lvl>
              </c:multiLvlStrCache>
            </c:multiLvlStrRef>
          </c:cat>
          <c:val>
            <c:numRef>
              <c:f>'18. Investment rate'!$D$8:$D$29</c:f>
              <c:numCache>
                <c:formatCode>_-* #\ ##0_-;\-* #\ ##0_-;_-* "-"??_-;_-@_-</c:formatCode>
                <c:ptCount val="22"/>
                <c:pt idx="0">
                  <c:v>120.67792118441481</c:v>
                </c:pt>
                <c:pt idx="1">
                  <c:v>144.42916612033144</c:v>
                </c:pt>
                <c:pt idx="2">
                  <c:v>199.37356008057012</c:v>
                </c:pt>
                <c:pt idx="3">
                  <c:v>247.45035595126592</c:v>
                </c:pt>
                <c:pt idx="4">
                  <c:v>200.14694673146005</c:v>
                </c:pt>
                <c:pt idx="5">
                  <c:v>178.02378436545735</c:v>
                </c:pt>
                <c:pt idx="6">
                  <c:v>176.64089768812113</c:v>
                </c:pt>
                <c:pt idx="7">
                  <c:v>179.84089929541554</c:v>
                </c:pt>
                <c:pt idx="8">
                  <c:v>182.89466066488276</c:v>
                </c:pt>
                <c:pt idx="9">
                  <c:v>182.17118795300033</c:v>
                </c:pt>
                <c:pt idx="10">
                  <c:v>178.50881359130761</c:v>
                </c:pt>
                <c:pt idx="11">
                  <c:v>174.19143922418351</c:v>
                </c:pt>
                <c:pt idx="12">
                  <c:v>179.05024632079216</c:v>
                </c:pt>
                <c:pt idx="13">
                  <c:v>181.03268059822292</c:v>
                </c:pt>
                <c:pt idx="14">
                  <c:v>181.8320162981675</c:v>
                </c:pt>
                <c:pt idx="15">
                  <c:v>182.70579536423267</c:v>
                </c:pt>
                <c:pt idx="16">
                  <c:v>191.58969090084796</c:v>
                </c:pt>
                <c:pt idx="17">
                  <c:v>199.24356545582293</c:v>
                </c:pt>
                <c:pt idx="18">
                  <c:v>195.42631855212676</c:v>
                </c:pt>
                <c:pt idx="19">
                  <c:v>192.79755363997202</c:v>
                </c:pt>
                <c:pt idx="20">
                  <c:v>178.68989127593056</c:v>
                </c:pt>
                <c:pt idx="21">
                  <c:v>183.06125928220575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B-415B-B152-65BE2DCD27E3}"/>
            </c:ext>
          </c:extLst>
        </c:ser>
        <c:ser>
          <c:idx val="1"/>
          <c:order val="1"/>
          <c:tx>
            <c:strRef>
              <c:f>'18. Investment rate'!$E$7</c:f>
              <c:strCache>
                <c:ptCount val="1"/>
                <c:pt idx="0">
                  <c:v>Public corporations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'18. Investment rate'!$A$8:$C$29</c:f>
              <c:multiLvlStrCache>
                <c:ptCount val="22"/>
                <c:lvl>
                  <c:pt idx="0">
                    <c:v>2000</c:v>
                  </c:pt>
                  <c:pt idx="1">
                    <c:v>2005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  <c:pt idx="17">
                    <c:v>Q1</c:v>
                  </c:pt>
                  <c:pt idx="18">
                    <c:v>Q2</c:v>
                  </c:pt>
                  <c:pt idx="19">
                    <c:v>Q3</c:v>
                  </c:pt>
                  <c:pt idx="20">
                    <c:v>Q4</c:v>
                  </c:pt>
                  <c:pt idx="21">
                    <c:v>Q1</c:v>
                  </c:pt>
                </c:lvl>
                <c:lvl>
                  <c:pt idx="5">
                    <c:v>2020</c:v>
                  </c:pt>
                  <c:pt idx="9">
                    <c:v>2021</c:v>
                  </c:pt>
                  <c:pt idx="13">
                    <c:v>2022</c:v>
                  </c:pt>
                  <c:pt idx="17">
                    <c:v>2023</c:v>
                  </c:pt>
                  <c:pt idx="21">
                    <c:v>2024</c:v>
                  </c:pt>
                </c:lvl>
                <c:lvl>
                  <c:pt idx="0">
                    <c:v>annual</c:v>
                  </c:pt>
                  <c:pt idx="5">
                    <c:v>quarterly, annualised</c:v>
                  </c:pt>
                </c:lvl>
              </c:multiLvlStrCache>
            </c:multiLvlStrRef>
          </c:cat>
          <c:val>
            <c:numRef>
              <c:f>'18. Investment rate'!$E$8:$E$29</c:f>
              <c:numCache>
                <c:formatCode>_-* #\ ##0_-;\-* #\ ##0_-;_-* "-"??_-;_-@_-</c:formatCode>
                <c:ptCount val="22"/>
                <c:pt idx="0">
                  <c:v>52.330937909554272</c:v>
                </c:pt>
                <c:pt idx="1">
                  <c:v>81.585893327224852</c:v>
                </c:pt>
                <c:pt idx="2">
                  <c:v>179.83925968076906</c:v>
                </c:pt>
                <c:pt idx="3">
                  <c:v>213.3647654772644</c:v>
                </c:pt>
                <c:pt idx="4">
                  <c:v>134.7438539515359</c:v>
                </c:pt>
                <c:pt idx="5">
                  <c:v>121.81497527006481</c:v>
                </c:pt>
                <c:pt idx="6">
                  <c:v>91.514890654946683</c:v>
                </c:pt>
                <c:pt idx="7">
                  <c:v>100.51496906516911</c:v>
                </c:pt>
                <c:pt idx="8">
                  <c:v>105.4847495035262</c:v>
                </c:pt>
                <c:pt idx="9">
                  <c:v>107.10908515455436</c:v>
                </c:pt>
                <c:pt idx="10">
                  <c:v>104.74317816618819</c:v>
                </c:pt>
                <c:pt idx="11">
                  <c:v>103.57502241669943</c:v>
                </c:pt>
                <c:pt idx="12">
                  <c:v>102.99428827729838</c:v>
                </c:pt>
                <c:pt idx="13">
                  <c:v>102.16547171355366</c:v>
                </c:pt>
                <c:pt idx="14">
                  <c:v>102.91141917990701</c:v>
                </c:pt>
                <c:pt idx="15">
                  <c:v>106.27206399336175</c:v>
                </c:pt>
                <c:pt idx="16">
                  <c:v>104.12026566542244</c:v>
                </c:pt>
                <c:pt idx="17">
                  <c:v>111.76463259066206</c:v>
                </c:pt>
                <c:pt idx="18">
                  <c:v>119.00880531252034</c:v>
                </c:pt>
                <c:pt idx="19">
                  <c:v>110.58751138837984</c:v>
                </c:pt>
                <c:pt idx="20">
                  <c:v>115.24804489775261</c:v>
                </c:pt>
                <c:pt idx="21">
                  <c:v>116.74671097888464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4B-415B-B152-65BE2DCD27E3}"/>
            </c:ext>
          </c:extLst>
        </c:ser>
        <c:ser>
          <c:idx val="0"/>
          <c:order val="2"/>
          <c:tx>
            <c:strRef>
              <c:f>'18. Investment rate'!$F$7</c:f>
              <c:strCache>
                <c:ptCount val="1"/>
                <c:pt idx="0">
                  <c:v>Private business enterprises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'18. Investment rate'!$A$8:$C$29</c:f>
              <c:multiLvlStrCache>
                <c:ptCount val="22"/>
                <c:lvl>
                  <c:pt idx="0">
                    <c:v>2000</c:v>
                  </c:pt>
                  <c:pt idx="1">
                    <c:v>2005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  <c:pt idx="17">
                    <c:v>Q1</c:v>
                  </c:pt>
                  <c:pt idx="18">
                    <c:v>Q2</c:v>
                  </c:pt>
                  <c:pt idx="19">
                    <c:v>Q3</c:v>
                  </c:pt>
                  <c:pt idx="20">
                    <c:v>Q4</c:v>
                  </c:pt>
                  <c:pt idx="21">
                    <c:v>Q1</c:v>
                  </c:pt>
                </c:lvl>
                <c:lvl>
                  <c:pt idx="5">
                    <c:v>2020</c:v>
                  </c:pt>
                  <c:pt idx="9">
                    <c:v>2021</c:v>
                  </c:pt>
                  <c:pt idx="13">
                    <c:v>2022</c:v>
                  </c:pt>
                  <c:pt idx="17">
                    <c:v>2023</c:v>
                  </c:pt>
                  <c:pt idx="21">
                    <c:v>2024</c:v>
                  </c:pt>
                </c:lvl>
                <c:lvl>
                  <c:pt idx="0">
                    <c:v>annual</c:v>
                  </c:pt>
                  <c:pt idx="5">
                    <c:v>quarterly, annualised</c:v>
                  </c:pt>
                </c:lvl>
              </c:multiLvlStrCache>
            </c:multiLvlStrRef>
          </c:cat>
          <c:val>
            <c:numRef>
              <c:f>'18. Investment rate'!$F$8:$F$29</c:f>
              <c:numCache>
                <c:formatCode>_-* #\ ##0_-;\-* #\ ##0_-;_-* "-"??_-;_-@_-</c:formatCode>
                <c:ptCount val="22"/>
                <c:pt idx="0">
                  <c:v>429.76162689016905</c:v>
                </c:pt>
                <c:pt idx="1">
                  <c:v>658.67898963592404</c:v>
                </c:pt>
                <c:pt idx="2">
                  <c:v>734.77866786583365</c:v>
                </c:pt>
                <c:pt idx="3">
                  <c:v>814.81432672482947</c:v>
                </c:pt>
                <c:pt idx="4">
                  <c:v>858.4749356128641</c:v>
                </c:pt>
                <c:pt idx="5">
                  <c:v>835.02387028975397</c:v>
                </c:pt>
                <c:pt idx="6">
                  <c:v>619.73624434229782</c:v>
                </c:pt>
                <c:pt idx="7">
                  <c:v>719.69390911214487</c:v>
                </c:pt>
                <c:pt idx="8">
                  <c:v>758.94894017666797</c:v>
                </c:pt>
                <c:pt idx="9">
                  <c:v>727.34297140189267</c:v>
                </c:pt>
                <c:pt idx="10">
                  <c:v>724.63058423948178</c:v>
                </c:pt>
                <c:pt idx="11">
                  <c:v>729.23899241167658</c:v>
                </c:pt>
                <c:pt idx="12">
                  <c:v>738.39216989137549</c:v>
                </c:pt>
                <c:pt idx="13">
                  <c:v>764.17002479476628</c:v>
                </c:pt>
                <c:pt idx="14">
                  <c:v>767.0990094705021</c:v>
                </c:pt>
                <c:pt idx="15">
                  <c:v>782.87593265016801</c:v>
                </c:pt>
                <c:pt idx="16">
                  <c:v>780.51573384177277</c:v>
                </c:pt>
                <c:pt idx="17">
                  <c:v>784.83697453578191</c:v>
                </c:pt>
                <c:pt idx="18">
                  <c:v>826.47116987407458</c:v>
                </c:pt>
                <c:pt idx="19">
                  <c:v>784.52647364744905</c:v>
                </c:pt>
                <c:pt idx="20">
                  <c:v>791.3418734163215</c:v>
                </c:pt>
                <c:pt idx="21">
                  <c:v>765.35186653461301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4B-415B-B152-65BE2DCD2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lineChart>
        <c:grouping val="standard"/>
        <c:varyColors val="0"/>
        <c:ser>
          <c:idx val="3"/>
          <c:order val="3"/>
          <c:tx>
            <c:strRef>
              <c:f>'18. Investment rate'!$G$7</c:f>
              <c:strCache>
                <c:ptCount val="1"/>
                <c:pt idx="0">
                  <c:v>investment rate (right axis)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32"/>
            <c:spPr>
              <a:solidFill>
                <a:srgbClr val="C0504D">
                  <a:lumMod val="20000"/>
                  <a:lumOff val="80000"/>
                </a:srgbClr>
              </a:solidFill>
              <a:ln w="9525">
                <a:solidFill>
                  <a:sysClr val="windowText" lastClr="000000">
                    <a:lumMod val="95000"/>
                    <a:lumOff val="5000"/>
                  </a:sys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'18. Investment rate'!$A$8:$C$29</c:f>
              <c:multiLvlStrCache>
                <c:ptCount val="22"/>
                <c:lvl>
                  <c:pt idx="0">
                    <c:v>2000</c:v>
                  </c:pt>
                  <c:pt idx="1">
                    <c:v>2005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  <c:pt idx="17">
                    <c:v>Q1</c:v>
                  </c:pt>
                  <c:pt idx="18">
                    <c:v>Q2</c:v>
                  </c:pt>
                  <c:pt idx="19">
                    <c:v>Q3</c:v>
                  </c:pt>
                  <c:pt idx="20">
                    <c:v>Q4</c:v>
                  </c:pt>
                  <c:pt idx="21">
                    <c:v>Q1</c:v>
                  </c:pt>
                </c:lvl>
                <c:lvl>
                  <c:pt idx="5">
                    <c:v>2020</c:v>
                  </c:pt>
                  <c:pt idx="9">
                    <c:v>2021</c:v>
                  </c:pt>
                  <c:pt idx="13">
                    <c:v>2022</c:v>
                  </c:pt>
                  <c:pt idx="17">
                    <c:v>2023</c:v>
                  </c:pt>
                  <c:pt idx="21">
                    <c:v>2024</c:v>
                  </c:pt>
                </c:lvl>
                <c:lvl>
                  <c:pt idx="0">
                    <c:v>annual</c:v>
                  </c:pt>
                  <c:pt idx="5">
                    <c:v>quarterly, annualised</c:v>
                  </c:pt>
                </c:lvl>
              </c:multiLvlStrCache>
            </c:multiLvlStrRef>
          </c:cat>
          <c:val>
            <c:numRef>
              <c:f>'18. Investment rate'!$G$8:$G$29</c:f>
              <c:numCache>
                <c:formatCode>0.0%</c:formatCode>
                <c:ptCount val="22"/>
                <c:pt idx="0">
                  <c:v>0.1438705500025067</c:v>
                </c:pt>
                <c:pt idx="1">
                  <c:v>0.15878304904007937</c:v>
                </c:pt>
                <c:pt idx="2">
                  <c:v>0.17561635722797844</c:v>
                </c:pt>
                <c:pt idx="3">
                  <c:v>0.18008953284878657</c:v>
                </c:pt>
                <c:pt idx="4">
                  <c:v>0.15468989660589416</c:v>
                </c:pt>
                <c:pt idx="5">
                  <c:v>0.14389456471311016</c:v>
                </c:pt>
                <c:pt idx="6">
                  <c:v>0.13550573485647138</c:v>
                </c:pt>
                <c:pt idx="7">
                  <c:v>0.13621785518624727</c:v>
                </c:pt>
                <c:pt idx="8">
                  <c:v>0.1358981706573808</c:v>
                </c:pt>
                <c:pt idx="9">
                  <c:v>0.13069872006621278</c:v>
                </c:pt>
                <c:pt idx="10">
                  <c:v>0.1277727733442077</c:v>
                </c:pt>
                <c:pt idx="11">
                  <c:v>0.13077049350722539</c:v>
                </c:pt>
                <c:pt idx="12">
                  <c:v>0.13279992121581893</c:v>
                </c:pt>
                <c:pt idx="13">
                  <c:v>0.13750070438807022</c:v>
                </c:pt>
                <c:pt idx="14">
                  <c:v>0.13926544305435379</c:v>
                </c:pt>
                <c:pt idx="15">
                  <c:v>0.1413026978123143</c:v>
                </c:pt>
                <c:pt idx="16">
                  <c:v>0.14441060804539307</c:v>
                </c:pt>
                <c:pt idx="17">
                  <c:v>0.14532632148541089</c:v>
                </c:pt>
                <c:pt idx="18">
                  <c:v>0.15296156816129572</c:v>
                </c:pt>
                <c:pt idx="19">
                  <c:v>0.15049743422114817</c:v>
                </c:pt>
                <c:pt idx="20">
                  <c:v>0.14857422359671696</c:v>
                </c:pt>
                <c:pt idx="21">
                  <c:v>0.14809558120592553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64B-415B-B152-65BE2DCD2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187600"/>
        <c:axId val="807174288"/>
      </c:line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billions of constant (2023) rand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valAx>
        <c:axId val="807174288"/>
        <c:scaling>
          <c:orientation val="minMax"/>
          <c:max val="0.30000000000000004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187600"/>
        <c:crosses val="max"/>
        <c:crossBetween val="between"/>
      </c:valAx>
      <c:catAx>
        <c:axId val="80718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7174288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'19. International inv rates'!$A$6</c:f>
              <c:strCache>
                <c:ptCount val="1"/>
                <c:pt idx="0">
                  <c:v>China</c:v>
                </c:pt>
              </c:strCache>
            </c:strRef>
          </c:tx>
          <c:spPr>
            <a:ln w="31750">
              <a:solidFill>
                <a:srgbClr val="5B9BD5">
                  <a:lumMod val="75000"/>
                  <a:alpha val="69000"/>
                </a:srgbClr>
              </a:solidFill>
              <a:prstDash val="sysDash"/>
            </a:ln>
          </c:spPr>
          <c:marker>
            <c:symbol val="none"/>
          </c:marker>
          <c:cat>
            <c:multiLvlStrRef>
              <c:f>'19. International inv rates'!$B$4:$J$5</c:f>
              <c:multiLvlStrCache>
                <c:ptCount val="9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</c:lvl>
                <c:lvl>
                  <c:pt idx="0">
                    <c:v>Actual</c:v>
                  </c:pt>
                  <c:pt idx="4">
                    <c:v>Forecast</c:v>
                  </c:pt>
                </c:lvl>
              </c:multiLvlStrCache>
            </c:multiLvlStrRef>
          </c:cat>
          <c:val>
            <c:numRef>
              <c:f>'19. International inv rates'!$B$6:$J$6</c:f>
              <c:numCache>
                <c:formatCode>0%</c:formatCode>
                <c:ptCount val="9"/>
                <c:pt idx="0">
                  <c:v>0.43961</c:v>
                </c:pt>
                <c:pt idx="1">
                  <c:v>0.43067999999999995</c:v>
                </c:pt>
                <c:pt idx="2">
                  <c:v>0.42857000000000001</c:v>
                </c:pt>
                <c:pt idx="3">
                  <c:v>0.43289</c:v>
                </c:pt>
                <c:pt idx="4">
                  <c:v>0.43226999999999999</c:v>
                </c:pt>
                <c:pt idx="5">
                  <c:v>0.42147000000000001</c:v>
                </c:pt>
                <c:pt idx="6">
                  <c:v>0.4254</c:v>
                </c:pt>
                <c:pt idx="7">
                  <c:v>0.42332999999999998</c:v>
                </c:pt>
                <c:pt idx="8">
                  <c:v>0.42265000000000003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EDA-4B66-BAAF-4AE8E6C00BF8}"/>
            </c:ext>
          </c:extLst>
        </c:ser>
        <c:ser>
          <c:idx val="1"/>
          <c:order val="1"/>
          <c:tx>
            <c:strRef>
              <c:f>'19. International inv rates'!$A$7</c:f>
              <c:strCache>
                <c:ptCount val="1"/>
                <c:pt idx="0">
                  <c:v>India</c:v>
                </c:pt>
              </c:strCache>
            </c:strRef>
          </c:tx>
          <c:spPr>
            <a:ln w="22225">
              <a:prstDash val="solid"/>
            </a:ln>
          </c:spPr>
          <c:marker>
            <c:symbol val="square"/>
            <c:size val="5"/>
          </c:marker>
          <c:cat>
            <c:multiLvlStrRef>
              <c:f>'19. International inv rates'!$B$4:$J$5</c:f>
              <c:multiLvlStrCache>
                <c:ptCount val="9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</c:lvl>
                <c:lvl>
                  <c:pt idx="0">
                    <c:v>Actual</c:v>
                  </c:pt>
                  <c:pt idx="4">
                    <c:v>Forecast</c:v>
                  </c:pt>
                </c:lvl>
              </c:multiLvlStrCache>
            </c:multiLvlStrRef>
          </c:cat>
          <c:val>
            <c:numRef>
              <c:f>'19. International inv rates'!$B$7:$J$7</c:f>
              <c:numCache>
                <c:formatCode>0%</c:formatCode>
                <c:ptCount val="9"/>
                <c:pt idx="0">
                  <c:v>0.32343000000000005</c:v>
                </c:pt>
                <c:pt idx="1">
                  <c:v>0.30096000000000001</c:v>
                </c:pt>
                <c:pt idx="2">
                  <c:v>0.28922000000000003</c:v>
                </c:pt>
                <c:pt idx="3">
                  <c:v>0.32116</c:v>
                </c:pt>
                <c:pt idx="4">
                  <c:v>0.33024000000000003</c:v>
                </c:pt>
                <c:pt idx="5">
                  <c:v>0.32985999999999999</c:v>
                </c:pt>
                <c:pt idx="6">
                  <c:v>0.33332999999999996</c:v>
                </c:pt>
                <c:pt idx="7">
                  <c:v>0.33185999999999999</c:v>
                </c:pt>
                <c:pt idx="8">
                  <c:v>0.32959000000000005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EDA-4B66-BAAF-4AE8E6C00BF8}"/>
            </c:ext>
          </c:extLst>
        </c:ser>
        <c:ser>
          <c:idx val="2"/>
          <c:order val="2"/>
          <c:tx>
            <c:strRef>
              <c:f>'19. International inv rates'!$A$8</c:f>
              <c:strCache>
                <c:ptCount val="1"/>
                <c:pt idx="0">
                  <c:v>Other developing Asia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triang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'19. International inv rates'!$B$4:$J$5</c:f>
              <c:multiLvlStrCache>
                <c:ptCount val="9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</c:lvl>
                <c:lvl>
                  <c:pt idx="0">
                    <c:v>Actual</c:v>
                  </c:pt>
                  <c:pt idx="4">
                    <c:v>Forecast</c:v>
                  </c:pt>
                </c:lvl>
              </c:multiLvlStrCache>
            </c:multiLvlStrRef>
          </c:cat>
          <c:val>
            <c:numRef>
              <c:f>'19. International inv rates'!$B$8:$J$8</c:f>
              <c:numCache>
                <c:formatCode>0%</c:formatCode>
                <c:ptCount val="9"/>
                <c:pt idx="0">
                  <c:v>0.3073288561468433</c:v>
                </c:pt>
                <c:pt idx="1">
                  <c:v>0.29758508220294405</c:v>
                </c:pt>
                <c:pt idx="2">
                  <c:v>0.27963038537934731</c:v>
                </c:pt>
                <c:pt idx="3">
                  <c:v>0.29300614376287182</c:v>
                </c:pt>
                <c:pt idx="4">
                  <c:v>0.29280620424274034</c:v>
                </c:pt>
                <c:pt idx="5">
                  <c:v>0.2854245815545553</c:v>
                </c:pt>
                <c:pt idx="6">
                  <c:v>0.28212982206286658</c:v>
                </c:pt>
                <c:pt idx="7">
                  <c:v>0.28659353691234818</c:v>
                </c:pt>
                <c:pt idx="8">
                  <c:v>0.29043301011231309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EDA-4B66-BAAF-4AE8E6C00BF8}"/>
            </c:ext>
          </c:extLst>
        </c:ser>
        <c:ser>
          <c:idx val="3"/>
          <c:order val="3"/>
          <c:tx>
            <c:strRef>
              <c:f>'19. International inv rates'!$A$9</c:f>
              <c:strCache>
                <c:ptCount val="1"/>
                <c:pt idx="0">
                  <c:v>Other Africa</c:v>
                </c:pt>
              </c:strCache>
            </c:strRef>
          </c:tx>
          <c:spPr>
            <a:ln w="19050">
              <a:solidFill>
                <a:srgbClr val="4F81BD">
                  <a:lumMod val="75000"/>
                </a:srgbClr>
              </a:solidFill>
            </a:ln>
          </c:spPr>
          <c:marker>
            <c:symbol val="none"/>
          </c:marker>
          <c:cat>
            <c:multiLvlStrRef>
              <c:f>'19. International inv rates'!$B$4:$J$5</c:f>
              <c:multiLvlStrCache>
                <c:ptCount val="9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</c:lvl>
                <c:lvl>
                  <c:pt idx="0">
                    <c:v>Actual</c:v>
                  </c:pt>
                  <c:pt idx="4">
                    <c:v>Forecast</c:v>
                  </c:pt>
                </c:lvl>
              </c:multiLvlStrCache>
            </c:multiLvlStrRef>
          </c:cat>
          <c:val>
            <c:numRef>
              <c:f>'19. International inv rates'!$B$9:$J$9</c:f>
              <c:numCache>
                <c:formatCode>0%</c:formatCode>
                <c:ptCount val="9"/>
                <c:pt idx="0">
                  <c:v>0.22434937034380611</c:v>
                </c:pt>
                <c:pt idx="1">
                  <c:v>0.24414031363223407</c:v>
                </c:pt>
                <c:pt idx="2">
                  <c:v>0.24957575095170093</c:v>
                </c:pt>
                <c:pt idx="3">
                  <c:v>0.24969940656829936</c:v>
                </c:pt>
                <c:pt idx="4">
                  <c:v>0.23032443194637089</c:v>
                </c:pt>
                <c:pt idx="5">
                  <c:v>0.23137309898388822</c:v>
                </c:pt>
                <c:pt idx="6">
                  <c:v>0.23281036444202755</c:v>
                </c:pt>
                <c:pt idx="7">
                  <c:v>0.2362869192570225</c:v>
                </c:pt>
                <c:pt idx="8">
                  <c:v>0.2411273479491417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EDA-4B66-BAAF-4AE8E6C00BF8}"/>
            </c:ext>
          </c:extLst>
        </c:ser>
        <c:ser>
          <c:idx val="4"/>
          <c:order val="4"/>
          <c:tx>
            <c:strRef>
              <c:f>'19. International inv rates'!$A$10</c:f>
              <c:strCache>
                <c:ptCount val="1"/>
                <c:pt idx="0">
                  <c:v>Other Latin America</c:v>
                </c:pt>
              </c:strCache>
            </c:strRef>
          </c:tx>
          <c:spPr>
            <a:ln w="31750"/>
          </c:spPr>
          <c:cat>
            <c:multiLvlStrRef>
              <c:f>'19. International inv rates'!$B$4:$J$5</c:f>
              <c:multiLvlStrCache>
                <c:ptCount val="9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</c:lvl>
                <c:lvl>
                  <c:pt idx="0">
                    <c:v>Actual</c:v>
                  </c:pt>
                  <c:pt idx="4">
                    <c:v>Forecast</c:v>
                  </c:pt>
                </c:lvl>
              </c:multiLvlStrCache>
            </c:multiLvlStrRef>
          </c:cat>
          <c:val>
            <c:numRef>
              <c:f>'19. International inv rates'!$B$10:$J$10</c:f>
              <c:numCache>
                <c:formatCode>0%</c:formatCode>
                <c:ptCount val="9"/>
                <c:pt idx="0">
                  <c:v>0.21429404293738744</c:v>
                </c:pt>
                <c:pt idx="1">
                  <c:v>0.20749048180114088</c:v>
                </c:pt>
                <c:pt idx="2">
                  <c:v>0.19151637084581422</c:v>
                </c:pt>
                <c:pt idx="3">
                  <c:v>0.21034216890088972</c:v>
                </c:pt>
                <c:pt idx="4">
                  <c:v>0.21572532730144681</c:v>
                </c:pt>
                <c:pt idx="5">
                  <c:v>0.21191497903652348</c:v>
                </c:pt>
                <c:pt idx="6">
                  <c:v>0.21268947718495101</c:v>
                </c:pt>
                <c:pt idx="7">
                  <c:v>0.21471490390162781</c:v>
                </c:pt>
                <c:pt idx="8">
                  <c:v>0.21585488868754629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DA-4B66-BAAF-4AE8E6C00BF8}"/>
            </c:ext>
          </c:extLst>
        </c:ser>
        <c:ser>
          <c:idx val="5"/>
          <c:order val="5"/>
          <c:tx>
            <c:strRef>
              <c:f>'19. International inv rates'!$A$11</c:f>
              <c:strCache>
                <c:ptCount val="1"/>
                <c:pt idx="0">
                  <c:v>Brazil</c:v>
                </c:pt>
              </c:strCache>
            </c:strRef>
          </c:tx>
          <c:spPr>
            <a:ln w="19050">
              <a:solidFill>
                <a:srgbClr val="1F497D">
                  <a:lumMod val="75000"/>
                </a:srgbClr>
              </a:solidFill>
            </a:ln>
          </c:spPr>
          <c:marker>
            <c:symbol val="circle"/>
            <c:size val="5"/>
            <c:spPr>
              <a:solidFill>
                <a:srgbClr val="1F497D">
                  <a:lumMod val="75000"/>
                </a:srgbClr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cat>
            <c:multiLvlStrRef>
              <c:f>'19. International inv rates'!$B$4:$J$5</c:f>
              <c:multiLvlStrCache>
                <c:ptCount val="9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</c:lvl>
                <c:lvl>
                  <c:pt idx="0">
                    <c:v>Actual</c:v>
                  </c:pt>
                  <c:pt idx="4">
                    <c:v>Forecast</c:v>
                  </c:pt>
                </c:lvl>
              </c:multiLvlStrCache>
            </c:multiLvlStrRef>
          </c:cat>
          <c:val>
            <c:numRef>
              <c:f>'19. International inv rates'!$B$11:$J$11</c:f>
              <c:numCache>
                <c:formatCode>0%</c:formatCode>
                <c:ptCount val="9"/>
                <c:pt idx="0">
                  <c:v>0.15095</c:v>
                </c:pt>
                <c:pt idx="1">
                  <c:v>0.15517</c:v>
                </c:pt>
                <c:pt idx="2">
                  <c:v>0.16116</c:v>
                </c:pt>
                <c:pt idx="3">
                  <c:v>0.19521999999999998</c:v>
                </c:pt>
                <c:pt idx="4">
                  <c:v>0.18088000000000001</c:v>
                </c:pt>
                <c:pt idx="5">
                  <c:v>0.16085999999999998</c:v>
                </c:pt>
                <c:pt idx="6">
                  <c:v>0.15869999999999998</c:v>
                </c:pt>
                <c:pt idx="7">
                  <c:v>0.15690999999999999</c:v>
                </c:pt>
                <c:pt idx="8">
                  <c:v>0.15598999999999999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EDA-4B66-BAAF-4AE8E6C00BF8}"/>
            </c:ext>
          </c:extLst>
        </c:ser>
        <c:ser>
          <c:idx val="6"/>
          <c:order val="6"/>
          <c:tx>
            <c:strRef>
              <c:f>'19. International inv rates'!$A$12</c:f>
              <c:strCache>
                <c:ptCount val="1"/>
                <c:pt idx="0">
                  <c:v>South Africa</c:v>
                </c:pt>
              </c:strCache>
            </c:strRef>
          </c:tx>
          <c:spPr>
            <a:ln w="47625">
              <a:solidFill>
                <a:srgbClr val="C0504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'19. International inv rates'!$B$4:$J$5</c:f>
              <c:multiLvlStrCache>
                <c:ptCount val="9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2024</c:v>
                  </c:pt>
                  <c:pt idx="7">
                    <c:v>2025</c:v>
                  </c:pt>
                  <c:pt idx="8">
                    <c:v>2026</c:v>
                  </c:pt>
                </c:lvl>
                <c:lvl>
                  <c:pt idx="0">
                    <c:v>Actual</c:v>
                  </c:pt>
                  <c:pt idx="4">
                    <c:v>Forecast</c:v>
                  </c:pt>
                </c:lvl>
              </c:multiLvlStrCache>
            </c:multiLvlStrRef>
          </c:cat>
          <c:val>
            <c:numRef>
              <c:f>'19. International inv rates'!$B$12:$J$12</c:f>
              <c:numCache>
                <c:formatCode>0%</c:formatCode>
                <c:ptCount val="9"/>
                <c:pt idx="0">
                  <c:v>0.16170999999999999</c:v>
                </c:pt>
                <c:pt idx="1">
                  <c:v>0.15820999999999999</c:v>
                </c:pt>
                <c:pt idx="2">
                  <c:v>0.12537999999999999</c:v>
                </c:pt>
                <c:pt idx="3">
                  <c:v>0.13045000000000001</c:v>
                </c:pt>
                <c:pt idx="4">
                  <c:v>0.15378999999999998</c:v>
                </c:pt>
                <c:pt idx="5">
                  <c:v>0.15624000000000002</c:v>
                </c:pt>
                <c:pt idx="6">
                  <c:v>0.15438000000000002</c:v>
                </c:pt>
                <c:pt idx="7">
                  <c:v>0.15695999999999999</c:v>
                </c:pt>
                <c:pt idx="8">
                  <c:v>0.15853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4EDA-4B66-BAAF-4AE8E6C00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  <c:max val="0.45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8679490637323"/>
          <c:y val="5.2078646244740331E-2"/>
          <c:w val="0.27193747690571163"/>
          <c:h val="0.65111475573996114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'20. Return on assets by ind'!$A$5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'20. Return on assets by ind'!$B$4:$E$4</c:f>
              <c:strCache>
                <c:ptCount val="4"/>
                <c:pt idx="0">
                  <c:v>mining</c:v>
                </c:pt>
                <c:pt idx="1">
                  <c:v>manufacturing</c:v>
                </c:pt>
                <c:pt idx="2">
                  <c:v>construction</c:v>
                </c:pt>
                <c:pt idx="3">
                  <c:v>other</c:v>
                </c:pt>
              </c:strCache>
            </c:strRef>
          </c:cat>
          <c:val>
            <c:numRef>
              <c:f>'20. Return on assets by ind'!$B$5:$E$5</c:f>
              <c:numCache>
                <c:formatCode>0.0%</c:formatCode>
                <c:ptCount val="4"/>
                <c:pt idx="0">
                  <c:v>-3.001460603823251E-3</c:v>
                </c:pt>
                <c:pt idx="1">
                  <c:v>0.10829878704130201</c:v>
                </c:pt>
                <c:pt idx="2">
                  <c:v>0.16373267484467102</c:v>
                </c:pt>
                <c:pt idx="3">
                  <c:v>8.921878638424062E-2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2-4820-AC27-EFD5E85380C1}"/>
            </c:ext>
          </c:extLst>
        </c:ser>
        <c:ser>
          <c:idx val="1"/>
          <c:order val="1"/>
          <c:tx>
            <c:strRef>
              <c:f>'20. Return on assets by ind'!$A$6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'20. Return on assets by ind'!$B$4:$E$4</c:f>
              <c:strCache>
                <c:ptCount val="4"/>
                <c:pt idx="0">
                  <c:v>mining</c:v>
                </c:pt>
                <c:pt idx="1">
                  <c:v>manufacturing</c:v>
                </c:pt>
                <c:pt idx="2">
                  <c:v>construction</c:v>
                </c:pt>
                <c:pt idx="3">
                  <c:v>other</c:v>
                </c:pt>
              </c:strCache>
            </c:strRef>
          </c:cat>
          <c:val>
            <c:numRef>
              <c:f>'20. Return on assets by ind'!$B$6:$E$6</c:f>
              <c:numCache>
                <c:formatCode>0.0%</c:formatCode>
                <c:ptCount val="4"/>
                <c:pt idx="0">
                  <c:v>6.1248887748584779E-3</c:v>
                </c:pt>
                <c:pt idx="1">
                  <c:v>7.9730528474680068E-2</c:v>
                </c:pt>
                <c:pt idx="2">
                  <c:v>5.8162368869825849E-2</c:v>
                </c:pt>
                <c:pt idx="3">
                  <c:v>7.7408108946030701E-2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52-4820-AC27-EFD5E85380C1}"/>
            </c:ext>
          </c:extLst>
        </c:ser>
        <c:ser>
          <c:idx val="2"/>
          <c:order val="2"/>
          <c:tx>
            <c:strRef>
              <c:f>'20. Return on assets by ind'!$A$7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'20. Return on assets by ind'!$B$4:$E$4</c:f>
              <c:strCache>
                <c:ptCount val="4"/>
                <c:pt idx="0">
                  <c:v>mining</c:v>
                </c:pt>
                <c:pt idx="1">
                  <c:v>manufacturing</c:v>
                </c:pt>
                <c:pt idx="2">
                  <c:v>construction</c:v>
                </c:pt>
                <c:pt idx="3">
                  <c:v>other</c:v>
                </c:pt>
              </c:strCache>
            </c:strRef>
          </c:cat>
          <c:val>
            <c:numRef>
              <c:f>'20. Return on assets by ind'!$B$7:$E$7</c:f>
              <c:numCache>
                <c:formatCode>0.0%</c:formatCode>
                <c:ptCount val="4"/>
                <c:pt idx="0">
                  <c:v>-2.8037192443958268E-2</c:v>
                </c:pt>
                <c:pt idx="1">
                  <c:v>6.7100390099005744E-2</c:v>
                </c:pt>
                <c:pt idx="2">
                  <c:v>9.5179431022289138E-2</c:v>
                </c:pt>
                <c:pt idx="3">
                  <c:v>6.0592905362389662E-2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52-4820-AC27-EFD5E85380C1}"/>
            </c:ext>
          </c:extLst>
        </c:ser>
        <c:ser>
          <c:idx val="3"/>
          <c:order val="3"/>
          <c:tx>
            <c:strRef>
              <c:f>'20. Return on assets by ind'!$A$8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'20. Return on assets by ind'!$B$4:$E$4</c:f>
              <c:strCache>
                <c:ptCount val="4"/>
                <c:pt idx="0">
                  <c:v>mining</c:v>
                </c:pt>
                <c:pt idx="1">
                  <c:v>manufacturing</c:v>
                </c:pt>
                <c:pt idx="2">
                  <c:v>construction</c:v>
                </c:pt>
                <c:pt idx="3">
                  <c:v>other</c:v>
                </c:pt>
              </c:strCache>
            </c:strRef>
          </c:cat>
          <c:val>
            <c:numRef>
              <c:f>'20. Return on assets by ind'!$B$8:$E$8</c:f>
              <c:numCache>
                <c:formatCode>0.0%</c:formatCode>
                <c:ptCount val="4"/>
                <c:pt idx="0">
                  <c:v>4.9917071486904031E-2</c:v>
                </c:pt>
                <c:pt idx="1">
                  <c:v>7.6481067024958396E-2</c:v>
                </c:pt>
                <c:pt idx="2">
                  <c:v>6.428914573148331E-2</c:v>
                </c:pt>
                <c:pt idx="3">
                  <c:v>5.252617835174158E-2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52-4820-AC27-EFD5E85380C1}"/>
            </c:ext>
          </c:extLst>
        </c:ser>
        <c:ser>
          <c:idx val="4"/>
          <c:order val="4"/>
          <c:tx>
            <c:strRef>
              <c:f>'20. Return on assets by ind'!$A$9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'20. Return on assets by ind'!$B$4:$E$4</c:f>
              <c:strCache>
                <c:ptCount val="4"/>
                <c:pt idx="0">
                  <c:v>mining</c:v>
                </c:pt>
                <c:pt idx="1">
                  <c:v>manufacturing</c:v>
                </c:pt>
                <c:pt idx="2">
                  <c:v>construction</c:v>
                </c:pt>
                <c:pt idx="3">
                  <c:v>other</c:v>
                </c:pt>
              </c:strCache>
            </c:strRef>
          </c:cat>
          <c:val>
            <c:numRef>
              <c:f>'20. Return on assets by ind'!$B$9:$E$9</c:f>
              <c:numCache>
                <c:formatCode>0.0%</c:formatCode>
                <c:ptCount val="4"/>
                <c:pt idx="0">
                  <c:v>2.1041337043301144E-2</c:v>
                </c:pt>
                <c:pt idx="1">
                  <c:v>0.11343770189497825</c:v>
                </c:pt>
                <c:pt idx="2">
                  <c:v>9.8777390894572867E-2</c:v>
                </c:pt>
                <c:pt idx="3">
                  <c:v>7.0669711216578751E-2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52-4820-AC27-EFD5E85380C1}"/>
            </c:ext>
          </c:extLst>
        </c:ser>
        <c:ser>
          <c:idx val="5"/>
          <c:order val="5"/>
          <c:tx>
            <c:strRef>
              <c:f>'20. Return on assets by ind'!$A$10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'20. Return on assets by ind'!$B$4:$E$4</c:f>
              <c:strCache>
                <c:ptCount val="4"/>
                <c:pt idx="0">
                  <c:v>mining</c:v>
                </c:pt>
                <c:pt idx="1">
                  <c:v>manufacturing</c:v>
                </c:pt>
                <c:pt idx="2">
                  <c:v>construction</c:v>
                </c:pt>
                <c:pt idx="3">
                  <c:v>other</c:v>
                </c:pt>
              </c:strCache>
            </c:strRef>
          </c:cat>
          <c:val>
            <c:numRef>
              <c:f>'20. Return on assets by ind'!$B$10:$E$10</c:f>
              <c:numCache>
                <c:formatCode>0.0%</c:formatCode>
                <c:ptCount val="4"/>
                <c:pt idx="0">
                  <c:v>1.8639927743162824E-2</c:v>
                </c:pt>
                <c:pt idx="1">
                  <c:v>8.3896418388470104E-2</c:v>
                </c:pt>
                <c:pt idx="2">
                  <c:v>0.10880755440377721</c:v>
                </c:pt>
                <c:pt idx="3">
                  <c:v>4.0006047059496182E-2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52-4820-AC27-EFD5E85380C1}"/>
            </c:ext>
          </c:extLst>
        </c:ser>
        <c:ser>
          <c:idx val="6"/>
          <c:order val="6"/>
          <c:tx>
            <c:strRef>
              <c:f>'20. Return on assets by ind'!$A$11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'20. Return on assets by ind'!$B$4:$E$4</c:f>
              <c:strCache>
                <c:ptCount val="4"/>
                <c:pt idx="0">
                  <c:v>mining</c:v>
                </c:pt>
                <c:pt idx="1">
                  <c:v>manufacturing</c:v>
                </c:pt>
                <c:pt idx="2">
                  <c:v>construction</c:v>
                </c:pt>
                <c:pt idx="3">
                  <c:v>other</c:v>
                </c:pt>
              </c:strCache>
            </c:strRef>
          </c:cat>
          <c:val>
            <c:numRef>
              <c:f>'20. Return on assets by ind'!$B$11:$E$11</c:f>
              <c:numCache>
                <c:formatCode>0.0%</c:formatCode>
                <c:ptCount val="4"/>
                <c:pt idx="0">
                  <c:v>3.9346651754996347E-2</c:v>
                </c:pt>
                <c:pt idx="1">
                  <c:v>4.7577022959632904E-2</c:v>
                </c:pt>
                <c:pt idx="2">
                  <c:v>3.0656638899193955E-2</c:v>
                </c:pt>
                <c:pt idx="3">
                  <c:v>3.5747397772905982E-2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52-4820-AC27-EFD5E85380C1}"/>
            </c:ext>
          </c:extLst>
        </c:ser>
        <c:ser>
          <c:idx val="7"/>
          <c:order val="7"/>
          <c:tx>
            <c:strRef>
              <c:f>'20. Return on assets by ind'!$A$12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'20. Return on assets by ind'!$B$4:$E$4</c:f>
              <c:strCache>
                <c:ptCount val="4"/>
                <c:pt idx="0">
                  <c:v>mining</c:v>
                </c:pt>
                <c:pt idx="1">
                  <c:v>manufacturing</c:v>
                </c:pt>
                <c:pt idx="2">
                  <c:v>construction</c:v>
                </c:pt>
                <c:pt idx="3">
                  <c:v>other</c:v>
                </c:pt>
              </c:strCache>
            </c:strRef>
          </c:cat>
          <c:val>
            <c:numRef>
              <c:f>'20. Return on assets by ind'!$B$12:$E$12</c:f>
              <c:numCache>
                <c:formatCode>0.0%</c:formatCode>
                <c:ptCount val="4"/>
                <c:pt idx="0">
                  <c:v>0.13422941153652199</c:v>
                </c:pt>
                <c:pt idx="1">
                  <c:v>9.451998186859098E-2</c:v>
                </c:pt>
                <c:pt idx="2">
                  <c:v>2.7137161611489241E-2</c:v>
                </c:pt>
                <c:pt idx="3">
                  <c:v>4.0398702090099825E-2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52-4820-AC27-EFD5E85380C1}"/>
            </c:ext>
          </c:extLst>
        </c:ser>
        <c:ser>
          <c:idx val="8"/>
          <c:order val="8"/>
          <c:tx>
            <c:strRef>
              <c:f>'20. Return on assets by ind'!$A$13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'20. Return on assets by ind'!$B$4:$E$4</c:f>
              <c:strCache>
                <c:ptCount val="4"/>
                <c:pt idx="0">
                  <c:v>mining</c:v>
                </c:pt>
                <c:pt idx="1">
                  <c:v>manufacturing</c:v>
                </c:pt>
                <c:pt idx="2">
                  <c:v>construction</c:v>
                </c:pt>
                <c:pt idx="3">
                  <c:v>other</c:v>
                </c:pt>
              </c:strCache>
            </c:strRef>
          </c:cat>
          <c:val>
            <c:numRef>
              <c:f>'20. Return on assets by ind'!$B$13:$E$13</c:f>
              <c:numCache>
                <c:formatCode>0.0%</c:formatCode>
                <c:ptCount val="4"/>
                <c:pt idx="0">
                  <c:v>6.1601522685010977E-2</c:v>
                </c:pt>
                <c:pt idx="1">
                  <c:v>8.7422181121354553E-2</c:v>
                </c:pt>
                <c:pt idx="2">
                  <c:v>9.091185780374969E-2</c:v>
                </c:pt>
                <c:pt idx="3">
                  <c:v>4.540511817601639E-2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52-4820-AC27-EFD5E85380C1}"/>
            </c:ext>
          </c:extLst>
        </c:ser>
        <c:ser>
          <c:idx val="9"/>
          <c:order val="9"/>
          <c:tx>
            <c:strRef>
              <c:f>'20. Return on assets by ind'!$A$14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0504D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'20. Return on assets by ind'!$B$4:$E$4</c:f>
              <c:strCache>
                <c:ptCount val="4"/>
                <c:pt idx="0">
                  <c:v>mining</c:v>
                </c:pt>
                <c:pt idx="1">
                  <c:v>manufacturing</c:v>
                </c:pt>
                <c:pt idx="2">
                  <c:v>construction</c:v>
                </c:pt>
                <c:pt idx="3">
                  <c:v>other</c:v>
                </c:pt>
              </c:strCache>
            </c:strRef>
          </c:cat>
          <c:val>
            <c:numRef>
              <c:f>'20. Return on assets by ind'!$B$14:$E$14</c:f>
              <c:numCache>
                <c:formatCode>0.0%</c:formatCode>
                <c:ptCount val="4"/>
                <c:pt idx="0">
                  <c:v>0.12442270370126927</c:v>
                </c:pt>
                <c:pt idx="1">
                  <c:v>8.2017737827099035E-2</c:v>
                </c:pt>
                <c:pt idx="2">
                  <c:v>0.14860984662791513</c:v>
                </c:pt>
                <c:pt idx="3">
                  <c:v>4.7798644769152569E-2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352-4820-AC27-EFD5E85380C1}"/>
            </c:ext>
          </c:extLst>
        </c:ser>
        <c:ser>
          <c:idx val="10"/>
          <c:order val="10"/>
          <c:tx>
            <c:strRef>
              <c:f>'20. Return on assets by ind'!$A$15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C0504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'20. Return on assets by ind'!$B$4:$E$4</c:f>
              <c:strCache>
                <c:ptCount val="4"/>
                <c:pt idx="0">
                  <c:v>mining</c:v>
                </c:pt>
                <c:pt idx="1">
                  <c:v>manufacturing</c:v>
                </c:pt>
                <c:pt idx="2">
                  <c:v>construction</c:v>
                </c:pt>
                <c:pt idx="3">
                  <c:v>other</c:v>
                </c:pt>
              </c:strCache>
            </c:strRef>
          </c:cat>
          <c:val>
            <c:numRef>
              <c:f>'20. Return on assets by ind'!$B$15:$E$15</c:f>
              <c:numCache>
                <c:formatCode>0.0%</c:formatCode>
                <c:ptCount val="4"/>
                <c:pt idx="0">
                  <c:v>2.4822996530782016E-2</c:v>
                </c:pt>
                <c:pt idx="1">
                  <c:v>0.12356986016410494</c:v>
                </c:pt>
                <c:pt idx="2">
                  <c:v>0.1519022112347205</c:v>
                </c:pt>
                <c:pt idx="3">
                  <c:v>4.194544743059786E-2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352-4820-AC27-EFD5E8538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'21. Mining &amp; mfg profits'!$B$3</c:f>
              <c:strCache>
                <c:ptCount val="1"/>
                <c:pt idx="0">
                  <c:v> Mining 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numRef>
              <c:f>'21. Mining &amp; mfg profits'!$A$4:$A$47</c:f>
              <c:numCache>
                <c:formatCode>General</c:formatCode>
                <c:ptCount val="44"/>
                <c:pt idx="0">
                  <c:v>2013</c:v>
                </c:pt>
                <c:pt idx="4">
                  <c:v>2014</c:v>
                </c:pt>
                <c:pt idx="8">
                  <c:v>2015</c:v>
                </c:pt>
                <c:pt idx="12">
                  <c:v>2016</c:v>
                </c:pt>
                <c:pt idx="16">
                  <c:v>2017</c:v>
                </c:pt>
                <c:pt idx="20">
                  <c:v>2018</c:v>
                </c:pt>
                <c:pt idx="24">
                  <c:v>2019</c:v>
                </c:pt>
                <c:pt idx="28">
                  <c:v>2020</c:v>
                </c:pt>
                <c:pt idx="32">
                  <c:v>2021</c:v>
                </c:pt>
                <c:pt idx="36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'21. Mining &amp; mfg profits'!$B$4:$B$47</c:f>
              <c:numCache>
                <c:formatCode>_ * #\ ##0_ ;_ * \-#\ ##0_ ;_ * "-"??_ ;_ @_ </c:formatCode>
                <c:ptCount val="44"/>
                <c:pt idx="0">
                  <c:v>26.630667006109984</c:v>
                </c:pt>
                <c:pt idx="1">
                  <c:v>12.061333668341707</c:v>
                </c:pt>
                <c:pt idx="2">
                  <c:v>0.16399604156358238</c:v>
                </c:pt>
                <c:pt idx="3">
                  <c:v>-2.4825672227674196</c:v>
                </c:pt>
                <c:pt idx="4">
                  <c:v>31.789174038461539</c:v>
                </c:pt>
                <c:pt idx="5">
                  <c:v>15.093711184521002</c:v>
                </c:pt>
                <c:pt idx="6">
                  <c:v>18.936365921787708</c:v>
                </c:pt>
                <c:pt idx="7">
                  <c:v>5.2874184858337205</c:v>
                </c:pt>
                <c:pt idx="8">
                  <c:v>-0.15933672055427248</c:v>
                </c:pt>
                <c:pt idx="9">
                  <c:v>-18.158808836789898</c:v>
                </c:pt>
                <c:pt idx="10">
                  <c:v>-9.4861342222222209</c:v>
                </c:pt>
                <c:pt idx="11">
                  <c:v>-20.576579273693532</c:v>
                </c:pt>
                <c:pt idx="12">
                  <c:v>-1.8097953165654814</c:v>
                </c:pt>
                <c:pt idx="13">
                  <c:v>15.626132484076434</c:v>
                </c:pt>
                <c:pt idx="14">
                  <c:v>20.334558724832217</c:v>
                </c:pt>
                <c:pt idx="15">
                  <c:v>33.33645552784705</c:v>
                </c:pt>
                <c:pt idx="16">
                  <c:v>19.176615572768039</c:v>
                </c:pt>
                <c:pt idx="17">
                  <c:v>-13.350717741935485</c:v>
                </c:pt>
                <c:pt idx="18">
                  <c:v>15.811086834733892</c:v>
                </c:pt>
                <c:pt idx="19">
                  <c:v>13.974907142857143</c:v>
                </c:pt>
                <c:pt idx="20">
                  <c:v>22.832475705329156</c:v>
                </c:pt>
                <c:pt idx="21">
                  <c:v>-8.4582632188344267</c:v>
                </c:pt>
                <c:pt idx="22">
                  <c:v>31.010259146341468</c:v>
                </c:pt>
                <c:pt idx="23">
                  <c:v>11.430239031770046</c:v>
                </c:pt>
                <c:pt idx="24">
                  <c:v>26.821969161338849</c:v>
                </c:pt>
                <c:pt idx="25">
                  <c:v>26.977261640798226</c:v>
                </c:pt>
                <c:pt idx="26">
                  <c:v>22.223156661786238</c:v>
                </c:pt>
                <c:pt idx="27">
                  <c:v>25.029019321910319</c:v>
                </c:pt>
                <c:pt idx="28">
                  <c:v>42.293261339092879</c:v>
                </c:pt>
                <c:pt idx="29">
                  <c:v>25.464470588235294</c:v>
                </c:pt>
                <c:pt idx="30">
                  <c:v>70.781801136363626</c:v>
                </c:pt>
                <c:pt idx="31">
                  <c:v>82.704838162544164</c:v>
                </c:pt>
                <c:pt idx="32">
                  <c:v>107.07225358016069</c:v>
                </c:pt>
                <c:pt idx="33">
                  <c:v>114.4175421686747</c:v>
                </c:pt>
                <c:pt idx="34">
                  <c:v>60.479734507280732</c:v>
                </c:pt>
                <c:pt idx="35">
                  <c:v>38.222040214477218</c:v>
                </c:pt>
                <c:pt idx="36">
                  <c:v>101.65210832232498</c:v>
                </c:pt>
                <c:pt idx="37">
                  <c:v>87.484269938650314</c:v>
                </c:pt>
                <c:pt idx="38">
                  <c:v>81.53503051273988</c:v>
                </c:pt>
                <c:pt idx="39">
                  <c:v>75.904531669266774</c:v>
                </c:pt>
                <c:pt idx="40">
                  <c:v>51.42518888888889</c:v>
                </c:pt>
                <c:pt idx="41">
                  <c:v>37.70703710462287</c:v>
                </c:pt>
                <c:pt idx="42">
                  <c:v>48.157774647887322</c:v>
                </c:pt>
                <c:pt idx="43">
                  <c:v>14.89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F-4ACE-9E28-07323319BAD1}"/>
            </c:ext>
          </c:extLst>
        </c:ser>
        <c:ser>
          <c:idx val="0"/>
          <c:order val="1"/>
          <c:tx>
            <c:strRef>
              <c:f>'21. Mining &amp; mfg profits'!$C$3</c:f>
              <c:strCache>
                <c:ptCount val="1"/>
                <c:pt idx="0">
                  <c:v> Manufacturing 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numRef>
              <c:f>'21. Mining &amp; mfg profits'!$A$4:$A$47</c:f>
              <c:numCache>
                <c:formatCode>General</c:formatCode>
                <c:ptCount val="44"/>
                <c:pt idx="0">
                  <c:v>2013</c:v>
                </c:pt>
                <c:pt idx="4">
                  <c:v>2014</c:v>
                </c:pt>
                <c:pt idx="8">
                  <c:v>2015</c:v>
                </c:pt>
                <c:pt idx="12">
                  <c:v>2016</c:v>
                </c:pt>
                <c:pt idx="16">
                  <c:v>2017</c:v>
                </c:pt>
                <c:pt idx="20">
                  <c:v>2018</c:v>
                </c:pt>
                <c:pt idx="24">
                  <c:v>2019</c:v>
                </c:pt>
                <c:pt idx="28">
                  <c:v>2020</c:v>
                </c:pt>
                <c:pt idx="32">
                  <c:v>2021</c:v>
                </c:pt>
                <c:pt idx="36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'21. Mining &amp; mfg profits'!$C$4:$C$47</c:f>
              <c:numCache>
                <c:formatCode>_ * #\ ##0_ ;_ * \-#\ ##0_ ;_ * "-"??_ ;_ @_ </c:formatCode>
                <c:ptCount val="44"/>
                <c:pt idx="0">
                  <c:v>66.165971486761734</c:v>
                </c:pt>
                <c:pt idx="1">
                  <c:v>57.786313567839194</c:v>
                </c:pt>
                <c:pt idx="2">
                  <c:v>83.070688767936673</c:v>
                </c:pt>
                <c:pt idx="3">
                  <c:v>70.230432777232593</c:v>
                </c:pt>
                <c:pt idx="4">
                  <c:v>66.633529807692312</c:v>
                </c:pt>
                <c:pt idx="5">
                  <c:v>49.199401604530443</c:v>
                </c:pt>
                <c:pt idx="6">
                  <c:v>63.988762569832396</c:v>
                </c:pt>
                <c:pt idx="7">
                  <c:v>52.761084997677656</c:v>
                </c:pt>
                <c:pt idx="8">
                  <c:v>53.86987066974595</c:v>
                </c:pt>
                <c:pt idx="9">
                  <c:v>67.245077547339946</c:v>
                </c:pt>
                <c:pt idx="10">
                  <c:v>65.030599111111101</c:v>
                </c:pt>
                <c:pt idx="11">
                  <c:v>47.842269264836133</c:v>
                </c:pt>
                <c:pt idx="12">
                  <c:v>54.026936686903731</c:v>
                </c:pt>
                <c:pt idx="13">
                  <c:v>62.030619108280256</c:v>
                </c:pt>
                <c:pt idx="14">
                  <c:v>123.17913590604027</c:v>
                </c:pt>
                <c:pt idx="15">
                  <c:v>56.96969160432252</c:v>
                </c:pt>
                <c:pt idx="16">
                  <c:v>41.050007337953524</c:v>
                </c:pt>
                <c:pt idx="17">
                  <c:v>63.15612258064516</c:v>
                </c:pt>
                <c:pt idx="18">
                  <c:v>76.592352941176472</c:v>
                </c:pt>
                <c:pt idx="19">
                  <c:v>71.164258730158735</c:v>
                </c:pt>
                <c:pt idx="20">
                  <c:v>40.939163009404396</c:v>
                </c:pt>
                <c:pt idx="21">
                  <c:v>37.226800463141643</c:v>
                </c:pt>
                <c:pt idx="22">
                  <c:v>66.85121036585366</c:v>
                </c:pt>
                <c:pt idx="23">
                  <c:v>52.203549167927385</c:v>
                </c:pt>
                <c:pt idx="24">
                  <c:v>40.138832643851067</c:v>
                </c:pt>
                <c:pt idx="25">
                  <c:v>39.954093126385807</c:v>
                </c:pt>
                <c:pt idx="26">
                  <c:v>38.355742313323574</c:v>
                </c:pt>
                <c:pt idx="27">
                  <c:v>28.980645278891728</c:v>
                </c:pt>
                <c:pt idx="28">
                  <c:v>16.11380561555076</c:v>
                </c:pt>
                <c:pt idx="29">
                  <c:v>-4.954001443522194</c:v>
                </c:pt>
                <c:pt idx="30">
                  <c:v>49.810038352272727</c:v>
                </c:pt>
                <c:pt idx="31">
                  <c:v>62.049542049469963</c:v>
                </c:pt>
                <c:pt idx="32">
                  <c:v>38.338389800908146</c:v>
                </c:pt>
                <c:pt idx="33">
                  <c:v>60.706026850258176</c:v>
                </c:pt>
                <c:pt idx="34">
                  <c:v>59.446695563833387</c:v>
                </c:pt>
                <c:pt idx="35">
                  <c:v>51.964248659517438</c:v>
                </c:pt>
                <c:pt idx="36">
                  <c:v>68.053256274768827</c:v>
                </c:pt>
                <c:pt idx="37">
                  <c:v>64.682797546012267</c:v>
                </c:pt>
                <c:pt idx="38">
                  <c:v>57.113139351997496</c:v>
                </c:pt>
                <c:pt idx="39">
                  <c:v>50.490463650546019</c:v>
                </c:pt>
                <c:pt idx="40">
                  <c:v>52.741454938271609</c:v>
                </c:pt>
                <c:pt idx="41">
                  <c:v>61.023088199513381</c:v>
                </c:pt>
                <c:pt idx="42">
                  <c:v>87.714100689241832</c:v>
                </c:pt>
                <c:pt idx="43">
                  <c:v>72.709000000000003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BF-4ACE-9E28-07323319B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24"/>
        <c:axId val="164388224"/>
        <c:axId val="164390016"/>
      </c:barChart>
      <c:catAx>
        <c:axId val="1643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164390016"/>
        <c:crosses val="autoZero"/>
        <c:auto val="1"/>
        <c:lblAlgn val="ctr"/>
        <c:lblOffset val="100"/>
        <c:noMultiLvlLbl val="0"/>
      </c:catAx>
      <c:valAx>
        <c:axId val="164390016"/>
        <c:scaling>
          <c:orientation val="minMax"/>
          <c:max val="13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constant (2023) rand</a:t>
                </a:r>
              </a:p>
            </c:rich>
          </c:tx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438822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Mining output &amp; revenues'!$B$6</c:f>
              <c:strCache>
                <c:ptCount val="1"/>
                <c:pt idx="0">
                  <c:v> volume excluding gold </c:v>
                </c:pt>
              </c:strCache>
            </c:strRef>
          </c:tx>
          <c:spPr>
            <a:ln w="19050">
              <a:solidFill>
                <a:srgbClr val="5B9BD5">
                  <a:lumMod val="75000"/>
                  <a:alpha val="69000"/>
                </a:srgbClr>
              </a:solidFill>
            </a:ln>
          </c:spPr>
          <c:marker>
            <c:symbol val="triangle"/>
            <c:size val="5"/>
            <c:spPr>
              <a:solidFill>
                <a:srgbClr val="5B9BD5">
                  <a:lumMod val="75000"/>
                </a:srgbClr>
              </a:solidFill>
              <a:ln>
                <a:solidFill>
                  <a:srgbClr val="5B9BD5">
                    <a:lumMod val="75000"/>
                  </a:srgbClr>
                </a:solidFill>
              </a:ln>
            </c:spPr>
          </c:marker>
          <c:cat>
            <c:strRef>
              <c:f>'3. Mining output &amp; revenues'!$A$7:$A$87</c:f>
              <c:strCache>
                <c:ptCount val="81"/>
                <c:pt idx="0">
                  <c:v> 2004 </c:v>
                </c:pt>
                <c:pt idx="4">
                  <c:v> 2005 </c:v>
                </c:pt>
                <c:pt idx="8">
                  <c:v> 2006 </c:v>
                </c:pt>
                <c:pt idx="12">
                  <c:v> 2007 </c:v>
                </c:pt>
                <c:pt idx="16">
                  <c:v> 2008 </c:v>
                </c:pt>
                <c:pt idx="20">
                  <c:v> 2009 </c:v>
                </c:pt>
                <c:pt idx="24">
                  <c:v> 2010 </c:v>
                </c:pt>
                <c:pt idx="28">
                  <c:v> 2011 </c:v>
                </c:pt>
                <c:pt idx="32">
                  <c:v> 2012 </c:v>
                </c:pt>
                <c:pt idx="36">
                  <c:v> 2013 </c:v>
                </c:pt>
                <c:pt idx="40">
                  <c:v> 2014 </c:v>
                </c:pt>
                <c:pt idx="44">
                  <c:v> 2015 </c:v>
                </c:pt>
                <c:pt idx="48">
                  <c:v> 2016 </c:v>
                </c:pt>
                <c:pt idx="52">
                  <c:v> 2017 </c:v>
                </c:pt>
                <c:pt idx="56">
                  <c:v> 2018 </c:v>
                </c:pt>
                <c:pt idx="60">
                  <c:v> 2019 </c:v>
                </c:pt>
                <c:pt idx="64">
                  <c:v> 2020 </c:v>
                </c:pt>
                <c:pt idx="68">
                  <c:v> 2021 </c:v>
                </c:pt>
                <c:pt idx="72">
                  <c:v> 2022 </c:v>
                </c:pt>
                <c:pt idx="76">
                  <c:v> 2023 </c:v>
                </c:pt>
                <c:pt idx="80">
                  <c:v> 2024 </c:v>
                </c:pt>
              </c:strCache>
            </c:strRef>
          </c:cat>
          <c:val>
            <c:numRef>
              <c:f>'3. Mining output &amp; revenues'!$B$7:$B$87</c:f>
              <c:numCache>
                <c:formatCode>_-* #\ ##0_-;\-* #\ ##0_-;_-* "-"??_-;_-@_-</c:formatCode>
                <c:ptCount val="81"/>
                <c:pt idx="0">
                  <c:v>89.557698703026261</c:v>
                </c:pt>
                <c:pt idx="1">
                  <c:v>89.424675756567993</c:v>
                </c:pt>
                <c:pt idx="2">
                  <c:v>93.348852677086796</c:v>
                </c:pt>
                <c:pt idx="3">
                  <c:v>90.954439640838046</c:v>
                </c:pt>
                <c:pt idx="4">
                  <c:v>98.70302627203192</c:v>
                </c:pt>
                <c:pt idx="5">
                  <c:v>95.510475557033601</c:v>
                </c:pt>
                <c:pt idx="6">
                  <c:v>93.980711672763547</c:v>
                </c:pt>
                <c:pt idx="7">
                  <c:v>91.453275690056529</c:v>
                </c:pt>
                <c:pt idx="8">
                  <c:v>92.8500166278683</c:v>
                </c:pt>
                <c:pt idx="9">
                  <c:v>95.044895244429668</c:v>
                </c:pt>
                <c:pt idx="10">
                  <c:v>94.911872297971399</c:v>
                </c:pt>
                <c:pt idx="11">
                  <c:v>96.474891918856002</c:v>
                </c:pt>
                <c:pt idx="12">
                  <c:v>98.337213169271706</c:v>
                </c:pt>
                <c:pt idx="13">
                  <c:v>95.310941137346205</c:v>
                </c:pt>
                <c:pt idx="14">
                  <c:v>93.382108413701374</c:v>
                </c:pt>
                <c:pt idx="15">
                  <c:v>93.315596940472219</c:v>
                </c:pt>
                <c:pt idx="16">
                  <c:v>89.358164283338866</c:v>
                </c:pt>
                <c:pt idx="17">
                  <c:v>93.282341203857669</c:v>
                </c:pt>
                <c:pt idx="18">
                  <c:v>91.686065846358488</c:v>
                </c:pt>
                <c:pt idx="19">
                  <c:v>91.320252743598289</c:v>
                </c:pt>
                <c:pt idx="20">
                  <c:v>81.277020285999328</c:v>
                </c:pt>
                <c:pt idx="21">
                  <c:v>86.730961090788156</c:v>
                </c:pt>
                <c:pt idx="22">
                  <c:v>86.365147988027942</c:v>
                </c:pt>
                <c:pt idx="23">
                  <c:v>87.096774193548384</c:v>
                </c:pt>
                <c:pt idx="24">
                  <c:v>92.583970734951791</c:v>
                </c:pt>
                <c:pt idx="25">
                  <c:v>85.167941469903568</c:v>
                </c:pt>
                <c:pt idx="26">
                  <c:v>92.949783837712005</c:v>
                </c:pt>
                <c:pt idx="27">
                  <c:v>94.013967409378125</c:v>
                </c:pt>
                <c:pt idx="28">
                  <c:v>92.683737944795467</c:v>
                </c:pt>
                <c:pt idx="29">
                  <c:v>92.783505154639172</c:v>
                </c:pt>
                <c:pt idx="30">
                  <c:v>90.22281343531759</c:v>
                </c:pt>
                <c:pt idx="31">
                  <c:v>89.391420019953415</c:v>
                </c:pt>
                <c:pt idx="32">
                  <c:v>88.792816760891256</c:v>
                </c:pt>
                <c:pt idx="33">
                  <c:v>93.448619886930501</c:v>
                </c:pt>
                <c:pt idx="34">
                  <c:v>92.417692051878944</c:v>
                </c:pt>
                <c:pt idx="35">
                  <c:v>88.427003658131014</c:v>
                </c:pt>
                <c:pt idx="36">
                  <c:v>94.579314931825735</c:v>
                </c:pt>
                <c:pt idx="37">
                  <c:v>92.450947788493522</c:v>
                </c:pt>
                <c:pt idx="38">
                  <c:v>93.714665779847024</c:v>
                </c:pt>
                <c:pt idx="39">
                  <c:v>95.576987030262714</c:v>
                </c:pt>
                <c:pt idx="40">
                  <c:v>91.719321582973066</c:v>
                </c:pt>
                <c:pt idx="41">
                  <c:v>89.657465912869966</c:v>
                </c:pt>
                <c:pt idx="42">
                  <c:v>91.286997006983711</c:v>
                </c:pt>
                <c:pt idx="43">
                  <c:v>94.512803458596622</c:v>
                </c:pt>
                <c:pt idx="44">
                  <c:v>101.52976388427003</c:v>
                </c:pt>
                <c:pt idx="45">
                  <c:v>97.006983704689048</c:v>
                </c:pt>
                <c:pt idx="46">
                  <c:v>93.016295310941132</c:v>
                </c:pt>
                <c:pt idx="47">
                  <c:v>94.280013302294634</c:v>
                </c:pt>
                <c:pt idx="48">
                  <c:v>88.393747921516436</c:v>
                </c:pt>
                <c:pt idx="49">
                  <c:v>93.481875623545065</c:v>
                </c:pt>
                <c:pt idx="50">
                  <c:v>96.009311606252083</c:v>
                </c:pt>
                <c:pt idx="51">
                  <c:v>92.583970734951777</c:v>
                </c:pt>
                <c:pt idx="52">
                  <c:v>97.672098436980406</c:v>
                </c:pt>
                <c:pt idx="53">
                  <c:v>96.042567342866647</c:v>
                </c:pt>
                <c:pt idx="54">
                  <c:v>99.102095111406712</c:v>
                </c:pt>
                <c:pt idx="55">
                  <c:v>98.536747588959088</c:v>
                </c:pt>
                <c:pt idx="56">
                  <c:v>99.767209843698041</c:v>
                </c:pt>
                <c:pt idx="57">
                  <c:v>97.871632856667773</c:v>
                </c:pt>
                <c:pt idx="58">
                  <c:v>97.372796807449291</c:v>
                </c:pt>
                <c:pt idx="59">
                  <c:v>101.19720651812439</c:v>
                </c:pt>
                <c:pt idx="60">
                  <c:v>98.13767874958431</c:v>
                </c:pt>
                <c:pt idx="61">
                  <c:v>102.42766877286331</c:v>
                </c:pt>
                <c:pt idx="62">
                  <c:v>98.470236115729975</c:v>
                </c:pt>
                <c:pt idx="63">
                  <c:v>100</c:v>
                </c:pt>
                <c:pt idx="64">
                  <c:v>95.277685400731627</c:v>
                </c:pt>
                <c:pt idx="65">
                  <c:v>69.338210841370142</c:v>
                </c:pt>
                <c:pt idx="66">
                  <c:v>95.809777186564688</c:v>
                </c:pt>
                <c:pt idx="67">
                  <c:v>94.911872297971385</c:v>
                </c:pt>
                <c:pt idx="68">
                  <c:v>100.46558031260393</c:v>
                </c:pt>
                <c:pt idx="69">
                  <c:v>101.72929830395742</c:v>
                </c:pt>
                <c:pt idx="70">
                  <c:v>100.63185899567677</c:v>
                </c:pt>
                <c:pt idx="71">
                  <c:v>98.636514798802793</c:v>
                </c:pt>
                <c:pt idx="72">
                  <c:v>96.84070502161623</c:v>
                </c:pt>
                <c:pt idx="73">
                  <c:v>95.211173927502486</c:v>
                </c:pt>
                <c:pt idx="74">
                  <c:v>95.477219820419023</c:v>
                </c:pt>
                <c:pt idx="75">
                  <c:v>90.156301962088463</c:v>
                </c:pt>
                <c:pt idx="76">
                  <c:v>91.785833056202193</c:v>
                </c:pt>
                <c:pt idx="77">
                  <c:v>92.583970734951777</c:v>
                </c:pt>
                <c:pt idx="78">
                  <c:v>92.184901895576971</c:v>
                </c:pt>
                <c:pt idx="79">
                  <c:v>94.712337878284004</c:v>
                </c:pt>
                <c:pt idx="80">
                  <c:v>93.315596940472247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1D-4DF2-982D-BB1728A1A4F0}"/>
            </c:ext>
          </c:extLst>
        </c:ser>
        <c:ser>
          <c:idx val="1"/>
          <c:order val="1"/>
          <c:tx>
            <c:strRef>
              <c:f>'3. Mining output &amp; revenues'!$C$6</c:f>
              <c:strCache>
                <c:ptCount val="1"/>
                <c:pt idx="0">
                  <c:v> gold volume </c:v>
                </c:pt>
              </c:strCache>
            </c:strRef>
          </c:tx>
          <c:spPr>
            <a:ln w="12700">
              <a:solidFill>
                <a:srgbClr val="4F81BD">
                  <a:lumMod val="75000"/>
                </a:srgbClr>
              </a:solidFill>
            </a:ln>
          </c:spPr>
          <c:marker>
            <c:symbol val="circle"/>
            <c:size val="2"/>
          </c:marker>
          <c:cat>
            <c:strRef>
              <c:f>'3. Mining output &amp; revenues'!$A$7:$A$87</c:f>
              <c:strCache>
                <c:ptCount val="81"/>
                <c:pt idx="0">
                  <c:v> 2004 </c:v>
                </c:pt>
                <c:pt idx="4">
                  <c:v> 2005 </c:v>
                </c:pt>
                <c:pt idx="8">
                  <c:v> 2006 </c:v>
                </c:pt>
                <c:pt idx="12">
                  <c:v> 2007 </c:v>
                </c:pt>
                <c:pt idx="16">
                  <c:v> 2008 </c:v>
                </c:pt>
                <c:pt idx="20">
                  <c:v> 2009 </c:v>
                </c:pt>
                <c:pt idx="24">
                  <c:v> 2010 </c:v>
                </c:pt>
                <c:pt idx="28">
                  <c:v> 2011 </c:v>
                </c:pt>
                <c:pt idx="32">
                  <c:v> 2012 </c:v>
                </c:pt>
                <c:pt idx="36">
                  <c:v> 2013 </c:v>
                </c:pt>
                <c:pt idx="40">
                  <c:v> 2014 </c:v>
                </c:pt>
                <c:pt idx="44">
                  <c:v> 2015 </c:v>
                </c:pt>
                <c:pt idx="48">
                  <c:v> 2016 </c:v>
                </c:pt>
                <c:pt idx="52">
                  <c:v> 2017 </c:v>
                </c:pt>
                <c:pt idx="56">
                  <c:v> 2018 </c:v>
                </c:pt>
                <c:pt idx="60">
                  <c:v> 2019 </c:v>
                </c:pt>
                <c:pt idx="64">
                  <c:v> 2020 </c:v>
                </c:pt>
                <c:pt idx="68">
                  <c:v> 2021 </c:v>
                </c:pt>
                <c:pt idx="72">
                  <c:v> 2022 </c:v>
                </c:pt>
                <c:pt idx="76">
                  <c:v> 2023 </c:v>
                </c:pt>
                <c:pt idx="80">
                  <c:v> 2024 </c:v>
                </c:pt>
              </c:strCache>
            </c:strRef>
          </c:cat>
          <c:val>
            <c:numRef>
              <c:f>'3. Mining output &amp; revenues'!$C$7:$C$87</c:f>
              <c:numCache>
                <c:formatCode>_-* #\ ##0_-;\-* #\ ##0_-;_-* "-"??_-;_-@_-</c:formatCode>
                <c:ptCount val="81"/>
                <c:pt idx="0">
                  <c:v>374.48322602507614</c:v>
                </c:pt>
                <c:pt idx="1">
                  <c:v>360.75906472382235</c:v>
                </c:pt>
                <c:pt idx="2">
                  <c:v>357.2687224669603</c:v>
                </c:pt>
                <c:pt idx="3">
                  <c:v>353.27007793968141</c:v>
                </c:pt>
                <c:pt idx="4">
                  <c:v>340.79972890545571</c:v>
                </c:pt>
                <c:pt idx="5">
                  <c:v>332.36191121653678</c:v>
                </c:pt>
                <c:pt idx="6">
                  <c:v>325.38122670281257</c:v>
                </c:pt>
                <c:pt idx="7">
                  <c:v>309.55608268383594</c:v>
                </c:pt>
                <c:pt idx="8">
                  <c:v>305.38800406641815</c:v>
                </c:pt>
                <c:pt idx="9">
                  <c:v>282.34496780752283</c:v>
                </c:pt>
                <c:pt idx="10">
                  <c:v>270.45069467976958</c:v>
                </c:pt>
                <c:pt idx="11">
                  <c:v>282.24330735343955</c:v>
                </c:pt>
                <c:pt idx="12">
                  <c:v>273.60216875635382</c:v>
                </c:pt>
                <c:pt idx="13">
                  <c:v>263.74110471026768</c:v>
                </c:pt>
                <c:pt idx="14">
                  <c:v>258.96306336834971</c:v>
                </c:pt>
                <c:pt idx="15">
                  <c:v>251.1690952219586</c:v>
                </c:pt>
                <c:pt idx="16">
                  <c:v>258.65808200609956</c:v>
                </c:pt>
                <c:pt idx="17">
                  <c:v>245.27278888512365</c:v>
                </c:pt>
                <c:pt idx="18">
                  <c:v>245.54388342934595</c:v>
                </c:pt>
                <c:pt idx="19">
                  <c:v>232.05692985428664</c:v>
                </c:pt>
                <c:pt idx="20">
                  <c:v>209.18332768553029</c:v>
                </c:pt>
                <c:pt idx="21">
                  <c:v>214.91019993222636</c:v>
                </c:pt>
                <c:pt idx="22">
                  <c:v>200.98271772280586</c:v>
                </c:pt>
                <c:pt idx="23">
                  <c:v>197.28905455777704</c:v>
                </c:pt>
                <c:pt idx="24">
                  <c:v>201.5587936292782</c:v>
                </c:pt>
                <c:pt idx="25">
                  <c:v>190.37614368010841</c:v>
                </c:pt>
                <c:pt idx="26">
                  <c:v>189.42731277533039</c:v>
                </c:pt>
                <c:pt idx="27">
                  <c:v>182.81938325991189</c:v>
                </c:pt>
                <c:pt idx="28">
                  <c:v>173.90715011860388</c:v>
                </c:pt>
                <c:pt idx="29">
                  <c:v>185.02202643171805</c:v>
                </c:pt>
                <c:pt idx="30">
                  <c:v>185.76753642832938</c:v>
                </c:pt>
                <c:pt idx="31">
                  <c:v>182.71772280582854</c:v>
                </c:pt>
                <c:pt idx="32">
                  <c:v>181.15892917655029</c:v>
                </c:pt>
                <c:pt idx="33">
                  <c:v>177.19417146729918</c:v>
                </c:pt>
                <c:pt idx="34">
                  <c:v>168.95967468654692</c:v>
                </c:pt>
                <c:pt idx="35">
                  <c:v>170.01016604540834</c:v>
                </c:pt>
                <c:pt idx="36">
                  <c:v>161.16570654015587</c:v>
                </c:pt>
                <c:pt idx="37">
                  <c:v>166.3503896984073</c:v>
                </c:pt>
                <c:pt idx="38">
                  <c:v>161.36902744832258</c:v>
                </c:pt>
                <c:pt idx="39">
                  <c:v>113.45306675703148</c:v>
                </c:pt>
                <c:pt idx="40">
                  <c:v>153.50728566587597</c:v>
                </c:pt>
                <c:pt idx="41">
                  <c:v>151.37241613012537</c:v>
                </c:pt>
                <c:pt idx="42">
                  <c:v>159.81023381904441</c:v>
                </c:pt>
                <c:pt idx="43">
                  <c:v>153.64283293798709</c:v>
                </c:pt>
                <c:pt idx="44">
                  <c:v>147.67875296509655</c:v>
                </c:pt>
                <c:pt idx="45">
                  <c:v>148.22094205354114</c:v>
                </c:pt>
                <c:pt idx="46">
                  <c:v>145.1711284310403</c:v>
                </c:pt>
                <c:pt idx="47">
                  <c:v>145.00169434090139</c:v>
                </c:pt>
                <c:pt idx="48">
                  <c:v>132.9718739410369</c:v>
                </c:pt>
                <c:pt idx="49">
                  <c:v>139.74923754659437</c:v>
                </c:pt>
                <c:pt idx="50">
                  <c:v>140.66418163334461</c:v>
                </c:pt>
                <c:pt idx="51">
                  <c:v>142.83293798712299</c:v>
                </c:pt>
                <c:pt idx="52">
                  <c:v>144.2900711623179</c:v>
                </c:pt>
                <c:pt idx="53">
                  <c:v>140.18976618095559</c:v>
                </c:pt>
                <c:pt idx="54">
                  <c:v>132.29413758048119</c:v>
                </c:pt>
                <c:pt idx="55">
                  <c:v>133.48017621145371</c:v>
                </c:pt>
                <c:pt idx="56">
                  <c:v>132.05692985428666</c:v>
                </c:pt>
                <c:pt idx="57">
                  <c:v>136.73331074212129</c:v>
                </c:pt>
                <c:pt idx="58">
                  <c:v>137.30938664859369</c:v>
                </c:pt>
                <c:pt idx="59">
                  <c:v>124.43239579803456</c:v>
                </c:pt>
                <c:pt idx="60">
                  <c:v>120.73873263300574</c:v>
                </c:pt>
                <c:pt idx="61">
                  <c:v>120.90816672314469</c:v>
                </c:pt>
                <c:pt idx="62">
                  <c:v>112.47034903422568</c:v>
                </c:pt>
                <c:pt idx="63">
                  <c:v>100</c:v>
                </c:pt>
                <c:pt idx="64">
                  <c:v>95.391392748220923</c:v>
                </c:pt>
                <c:pt idx="65">
                  <c:v>97.458488647915971</c:v>
                </c:pt>
                <c:pt idx="66">
                  <c:v>104.54083361572346</c:v>
                </c:pt>
                <c:pt idx="67">
                  <c:v>108.30227041680787</c:v>
                </c:pt>
                <c:pt idx="68">
                  <c:v>103.86309725516773</c:v>
                </c:pt>
                <c:pt idx="69">
                  <c:v>65.842087427990506</c:v>
                </c:pt>
                <c:pt idx="70">
                  <c:v>95.4591663842765</c:v>
                </c:pt>
                <c:pt idx="71">
                  <c:v>103.89698407319553</c:v>
                </c:pt>
                <c:pt idx="72">
                  <c:v>98.678414096916285</c:v>
                </c:pt>
                <c:pt idx="73">
                  <c:v>105.79464588275161</c:v>
                </c:pt>
                <c:pt idx="74">
                  <c:v>103.01592680447304</c:v>
                </c:pt>
                <c:pt idx="75">
                  <c:v>96.679091833276857</c:v>
                </c:pt>
                <c:pt idx="76">
                  <c:v>88.139613690274473</c:v>
                </c:pt>
                <c:pt idx="77">
                  <c:v>77.194171467299199</c:v>
                </c:pt>
                <c:pt idx="78">
                  <c:v>88.309047780413422</c:v>
                </c:pt>
                <c:pt idx="79">
                  <c:v>92.5787868519146</c:v>
                </c:pt>
                <c:pt idx="80">
                  <c:v>95.764147746526589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1D-4DF2-982D-BB1728A1A4F0}"/>
            </c:ext>
          </c:extLst>
        </c:ser>
        <c:ser>
          <c:idx val="2"/>
          <c:order val="2"/>
          <c:tx>
            <c:strRef>
              <c:f>'3. Mining output &amp; revenues'!$D$6</c:f>
              <c:strCache>
                <c:ptCount val="1"/>
                <c:pt idx="0">
                  <c:v> sales in constant rand (a) </c:v>
                </c:pt>
              </c:strCache>
            </c:strRef>
          </c:tx>
          <c:spPr>
            <a:ln w="476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'3. Mining output &amp; revenues'!$A$7:$A$87</c:f>
              <c:strCache>
                <c:ptCount val="81"/>
                <c:pt idx="0">
                  <c:v> 2004 </c:v>
                </c:pt>
                <c:pt idx="4">
                  <c:v> 2005 </c:v>
                </c:pt>
                <c:pt idx="8">
                  <c:v> 2006 </c:v>
                </c:pt>
                <c:pt idx="12">
                  <c:v> 2007 </c:v>
                </c:pt>
                <c:pt idx="16">
                  <c:v> 2008 </c:v>
                </c:pt>
                <c:pt idx="20">
                  <c:v> 2009 </c:v>
                </c:pt>
                <c:pt idx="24">
                  <c:v> 2010 </c:v>
                </c:pt>
                <c:pt idx="28">
                  <c:v> 2011 </c:v>
                </c:pt>
                <c:pt idx="32">
                  <c:v> 2012 </c:v>
                </c:pt>
                <c:pt idx="36">
                  <c:v> 2013 </c:v>
                </c:pt>
                <c:pt idx="40">
                  <c:v> 2014 </c:v>
                </c:pt>
                <c:pt idx="44">
                  <c:v> 2015 </c:v>
                </c:pt>
                <c:pt idx="48">
                  <c:v> 2016 </c:v>
                </c:pt>
                <c:pt idx="52">
                  <c:v> 2017 </c:v>
                </c:pt>
                <c:pt idx="56">
                  <c:v> 2018 </c:v>
                </c:pt>
                <c:pt idx="60">
                  <c:v> 2019 </c:v>
                </c:pt>
                <c:pt idx="64">
                  <c:v> 2020 </c:v>
                </c:pt>
                <c:pt idx="68">
                  <c:v> 2021 </c:v>
                </c:pt>
                <c:pt idx="72">
                  <c:v> 2022 </c:v>
                </c:pt>
                <c:pt idx="76">
                  <c:v> 2023 </c:v>
                </c:pt>
                <c:pt idx="80">
                  <c:v> 2024 </c:v>
                </c:pt>
              </c:strCache>
            </c:strRef>
          </c:cat>
          <c:val>
            <c:numRef>
              <c:f>'3. Mining output &amp; revenues'!$D$7:$D$87</c:f>
              <c:numCache>
                <c:formatCode>_-* #\ ##0_-;\-* #\ ##0_-;_-* "-"??_-;_-@_-</c:formatCode>
                <c:ptCount val="81"/>
                <c:pt idx="0">
                  <c:v>49.565134146512712</c:v>
                </c:pt>
                <c:pt idx="1">
                  <c:v>48.147008192489672</c:v>
                </c:pt>
                <c:pt idx="2">
                  <c:v>48.313494504102898</c:v>
                </c:pt>
                <c:pt idx="3">
                  <c:v>49.859473432301485</c:v>
                </c:pt>
                <c:pt idx="4">
                  <c:v>49.248847568733908</c:v>
                </c:pt>
                <c:pt idx="5">
                  <c:v>54.828394103993169</c:v>
                </c:pt>
                <c:pt idx="6">
                  <c:v>53.637497879489302</c:v>
                </c:pt>
                <c:pt idx="7">
                  <c:v>58.063426796331861</c:v>
                </c:pt>
                <c:pt idx="8">
                  <c:v>60.41778824511902</c:v>
                </c:pt>
                <c:pt idx="9">
                  <c:v>64.081134527305565</c:v>
                </c:pt>
                <c:pt idx="10">
                  <c:v>76.302783187156621</c:v>
                </c:pt>
                <c:pt idx="11">
                  <c:v>77.823220348532203</c:v>
                </c:pt>
                <c:pt idx="12">
                  <c:v>77.288653475072451</c:v>
                </c:pt>
                <c:pt idx="13">
                  <c:v>75.367020090669172</c:v>
                </c:pt>
                <c:pt idx="14">
                  <c:v>70.859256862658697</c:v>
                </c:pt>
                <c:pt idx="15">
                  <c:v>80.000588985388049</c:v>
                </c:pt>
                <c:pt idx="16">
                  <c:v>86.959811982095033</c:v>
                </c:pt>
                <c:pt idx="17">
                  <c:v>98.306819362332149</c:v>
                </c:pt>
                <c:pt idx="18">
                  <c:v>93.778359606491165</c:v>
                </c:pt>
                <c:pt idx="19">
                  <c:v>84.016989634902444</c:v>
                </c:pt>
                <c:pt idx="20">
                  <c:v>72.800471014661682</c:v>
                </c:pt>
                <c:pt idx="21">
                  <c:v>66.928159861452869</c:v>
                </c:pt>
                <c:pt idx="22">
                  <c:v>66.585984220382954</c:v>
                </c:pt>
                <c:pt idx="23">
                  <c:v>68.470904810295011</c:v>
                </c:pt>
                <c:pt idx="24">
                  <c:v>73.474996647524975</c:v>
                </c:pt>
                <c:pt idx="25">
                  <c:v>80.923913049730757</c:v>
                </c:pt>
                <c:pt idx="26">
                  <c:v>84.247488199642945</c:v>
                </c:pt>
                <c:pt idx="27">
                  <c:v>88.064801776384996</c:v>
                </c:pt>
                <c:pt idx="28">
                  <c:v>93.723243606135014</c:v>
                </c:pt>
                <c:pt idx="29">
                  <c:v>92.211636998475441</c:v>
                </c:pt>
                <c:pt idx="30">
                  <c:v>94.467639034102461</c:v>
                </c:pt>
                <c:pt idx="31">
                  <c:v>103.31913645101814</c:v>
                </c:pt>
                <c:pt idx="32">
                  <c:v>92.108799036431279</c:v>
                </c:pt>
                <c:pt idx="33">
                  <c:v>90.341384933701832</c:v>
                </c:pt>
                <c:pt idx="34">
                  <c:v>89.243259446379227</c:v>
                </c:pt>
                <c:pt idx="35">
                  <c:v>86.404198777225076</c:v>
                </c:pt>
                <c:pt idx="36">
                  <c:v>92.624912110772556</c:v>
                </c:pt>
                <c:pt idx="37">
                  <c:v>90.564412729993975</c:v>
                </c:pt>
                <c:pt idx="38">
                  <c:v>93.758693708240841</c:v>
                </c:pt>
                <c:pt idx="39">
                  <c:v>92.388058482576696</c:v>
                </c:pt>
                <c:pt idx="40">
                  <c:v>96.624085932631942</c:v>
                </c:pt>
                <c:pt idx="41">
                  <c:v>82.429622813963931</c:v>
                </c:pt>
                <c:pt idx="42">
                  <c:v>84.837540470904997</c:v>
                </c:pt>
                <c:pt idx="43">
                  <c:v>84.174114642355278</c:v>
                </c:pt>
                <c:pt idx="44">
                  <c:v>83.945689158094055</c:v>
                </c:pt>
                <c:pt idx="45">
                  <c:v>84.045882161247732</c:v>
                </c:pt>
                <c:pt idx="46">
                  <c:v>78.337160327435342</c:v>
                </c:pt>
                <c:pt idx="47">
                  <c:v>78.276778812603993</c:v>
                </c:pt>
                <c:pt idx="48">
                  <c:v>76.750406733037295</c:v>
                </c:pt>
                <c:pt idx="49">
                  <c:v>90.021531140937611</c:v>
                </c:pt>
                <c:pt idx="50">
                  <c:v>90.993054572428136</c:v>
                </c:pt>
                <c:pt idx="51">
                  <c:v>85.114084561679618</c:v>
                </c:pt>
                <c:pt idx="52">
                  <c:v>89.91687182878411</c:v>
                </c:pt>
                <c:pt idx="53">
                  <c:v>82.240185508648835</c:v>
                </c:pt>
                <c:pt idx="54">
                  <c:v>90.62309414166188</c:v>
                </c:pt>
                <c:pt idx="55">
                  <c:v>92.063500305415886</c:v>
                </c:pt>
                <c:pt idx="56">
                  <c:v>84.882490438928372</c:v>
                </c:pt>
                <c:pt idx="57">
                  <c:v>86.740297090289033</c:v>
                </c:pt>
                <c:pt idx="58">
                  <c:v>86.57590825568667</c:v>
                </c:pt>
                <c:pt idx="59">
                  <c:v>98.392736495286798</c:v>
                </c:pt>
                <c:pt idx="60">
                  <c:v>92.901677942403055</c:v>
                </c:pt>
                <c:pt idx="61">
                  <c:v>93.269940513934884</c:v>
                </c:pt>
                <c:pt idx="62">
                  <c:v>94.468688536907791</c:v>
                </c:pt>
                <c:pt idx="63">
                  <c:v>100</c:v>
                </c:pt>
                <c:pt idx="64">
                  <c:v>104.8760443715731</c:v>
                </c:pt>
                <c:pt idx="65">
                  <c:v>73.597551244258739</c:v>
                </c:pt>
                <c:pt idx="66">
                  <c:v>109.39254771827535</c:v>
                </c:pt>
                <c:pt idx="67">
                  <c:v>121.50853641116773</c:v>
                </c:pt>
                <c:pt idx="68">
                  <c:v>134.84998098910103</c:v>
                </c:pt>
                <c:pt idx="69">
                  <c:v>145.71198199139519</c:v>
                </c:pt>
                <c:pt idx="70">
                  <c:v>134.19929929147457</c:v>
                </c:pt>
                <c:pt idx="71">
                  <c:v>131.4348512729357</c:v>
                </c:pt>
                <c:pt idx="72">
                  <c:v>130.50734278796821</c:v>
                </c:pt>
                <c:pt idx="73">
                  <c:v>142.50047317554794</c:v>
                </c:pt>
                <c:pt idx="74">
                  <c:v>135.88155597451205</c:v>
                </c:pt>
                <c:pt idx="75">
                  <c:v>116.5009482679132</c:v>
                </c:pt>
                <c:pt idx="76">
                  <c:v>115.43330073224278</c:v>
                </c:pt>
                <c:pt idx="77">
                  <c:v>110.78944516333755</c:v>
                </c:pt>
                <c:pt idx="78">
                  <c:v>102.96721568295553</c:v>
                </c:pt>
                <c:pt idx="79">
                  <c:v>117.11386704770206</c:v>
                </c:pt>
                <c:pt idx="80">
                  <c:v>104.97558122976672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1D-4DF2-982D-BB1728A1A4F0}"/>
            </c:ext>
          </c:extLst>
        </c:ser>
        <c:ser>
          <c:idx val="3"/>
          <c:order val="3"/>
          <c:tx>
            <c:strRef>
              <c:f>'3. Mining output &amp; revenues'!$E$6</c:f>
              <c:strCache>
                <c:ptCount val="1"/>
              </c:strCache>
            </c:strRef>
          </c:tx>
          <c:spPr>
            <a:ln w="15875">
              <a:solidFill>
                <a:sysClr val="windowText" lastClr="000000">
                  <a:lumMod val="95000"/>
                  <a:lumOff val="5000"/>
                </a:sysClr>
              </a:solidFill>
            </a:ln>
          </c:spPr>
          <c:marker>
            <c:symbol val="none"/>
          </c:marker>
          <c:cat>
            <c:strRef>
              <c:f>'3. Mining output &amp; revenues'!$A$7:$A$87</c:f>
              <c:strCache>
                <c:ptCount val="81"/>
                <c:pt idx="0">
                  <c:v> 2004 </c:v>
                </c:pt>
                <c:pt idx="4">
                  <c:v> 2005 </c:v>
                </c:pt>
                <c:pt idx="8">
                  <c:v> 2006 </c:v>
                </c:pt>
                <c:pt idx="12">
                  <c:v> 2007 </c:v>
                </c:pt>
                <c:pt idx="16">
                  <c:v> 2008 </c:v>
                </c:pt>
                <c:pt idx="20">
                  <c:v> 2009 </c:v>
                </c:pt>
                <c:pt idx="24">
                  <c:v> 2010 </c:v>
                </c:pt>
                <c:pt idx="28">
                  <c:v> 2011 </c:v>
                </c:pt>
                <c:pt idx="32">
                  <c:v> 2012 </c:v>
                </c:pt>
                <c:pt idx="36">
                  <c:v> 2013 </c:v>
                </c:pt>
                <c:pt idx="40">
                  <c:v> 2014 </c:v>
                </c:pt>
                <c:pt idx="44">
                  <c:v> 2015 </c:v>
                </c:pt>
                <c:pt idx="48">
                  <c:v> 2016 </c:v>
                </c:pt>
                <c:pt idx="52">
                  <c:v> 2017 </c:v>
                </c:pt>
                <c:pt idx="56">
                  <c:v> 2018 </c:v>
                </c:pt>
                <c:pt idx="60">
                  <c:v> 2019 </c:v>
                </c:pt>
                <c:pt idx="64">
                  <c:v> 2020 </c:v>
                </c:pt>
                <c:pt idx="68">
                  <c:v> 2021 </c:v>
                </c:pt>
                <c:pt idx="72">
                  <c:v> 2022 </c:v>
                </c:pt>
                <c:pt idx="76">
                  <c:v> 2023 </c:v>
                </c:pt>
                <c:pt idx="80">
                  <c:v> 2024 </c:v>
                </c:pt>
              </c:strCache>
            </c:strRef>
          </c:cat>
          <c:val>
            <c:numRef>
              <c:f>'3. Mining output &amp; revenues'!$E$7:$E$87</c:f>
              <c:numCache>
                <c:formatCode>_-* #\ ##0_-;\-* #\ ##0_-;_-* "-"??_-;_-@_-</c:formatCode>
                <c:ptCount val="8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1D-4DF2-982D-BB1728A1A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/>
        </c:spPr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/>
                  <a:t>Q1 2004 = 100</a:t>
                </a:r>
              </a:p>
            </c:rich>
          </c:tx>
          <c:overlay val="0"/>
        </c:title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Mining unit export prices'!$A$6:$B$6</c:f>
              <c:strCache>
                <c:ptCount val="2"/>
                <c:pt idx="0">
                  <c:v>Q1</c:v>
                </c:pt>
                <c:pt idx="1">
                  <c:v>2019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'4. Mining unit export prices'!$C$5:$H$5</c:f>
              <c:strCache>
                <c:ptCount val="6"/>
                <c:pt idx="0">
                  <c:v> platinum (8%) </c:v>
                </c:pt>
                <c:pt idx="1">
                  <c:v> steel and ferro alloys (7%) </c:v>
                </c:pt>
                <c:pt idx="2">
                  <c:v> coal (6%) </c:v>
                </c:pt>
                <c:pt idx="3">
                  <c:v> iron ore (7%) </c:v>
                </c:pt>
                <c:pt idx="4">
                  <c:v> gold (6%) </c:v>
                </c:pt>
                <c:pt idx="5">
                  <c:v> chrome (4%) </c:v>
                </c:pt>
              </c:strCache>
            </c:strRef>
          </c:cat>
          <c:val>
            <c:numRef>
              <c:f>'4. Mining unit export prices'!$C$6:$H$6</c:f>
              <c:numCache>
                <c:formatCode>_-* #\ ##0_-;\-* #\ ##0_-;_-* "-"??_-;_-@_-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1-47DE-A547-9BC53CB6C09E}"/>
            </c:ext>
          </c:extLst>
        </c:ser>
        <c:ser>
          <c:idx val="1"/>
          <c:order val="1"/>
          <c:tx>
            <c:strRef>
              <c:f>'4. Mining unit export prices'!$A$7:$B$7</c:f>
              <c:strCache>
                <c:ptCount val="2"/>
                <c:pt idx="0">
                  <c:v>Q1</c:v>
                </c:pt>
                <c:pt idx="1">
                  <c:v>2020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'4. Mining unit export prices'!$C$5:$H$5</c:f>
              <c:strCache>
                <c:ptCount val="6"/>
                <c:pt idx="0">
                  <c:v> platinum (8%) </c:v>
                </c:pt>
                <c:pt idx="1">
                  <c:v> steel and ferro alloys (7%) </c:v>
                </c:pt>
                <c:pt idx="2">
                  <c:v> coal (6%) </c:v>
                </c:pt>
                <c:pt idx="3">
                  <c:v> iron ore (7%) </c:v>
                </c:pt>
                <c:pt idx="4">
                  <c:v> gold (6%) </c:v>
                </c:pt>
                <c:pt idx="5">
                  <c:v> chrome (4%) </c:v>
                </c:pt>
              </c:strCache>
            </c:strRef>
          </c:cat>
          <c:val>
            <c:numRef>
              <c:f>'4. Mining unit export prices'!$C$7:$H$7</c:f>
              <c:numCache>
                <c:formatCode>_-* #\ ##0_-;\-* #\ ##0_-;_-* "-"??_-;_-@_-</c:formatCode>
                <c:ptCount val="6"/>
                <c:pt idx="0">
                  <c:v>139.01207724020591</c:v>
                </c:pt>
                <c:pt idx="1">
                  <c:v>101.69567325614939</c:v>
                </c:pt>
                <c:pt idx="2">
                  <c:v>97.181860486732745</c:v>
                </c:pt>
                <c:pt idx="3">
                  <c:v>110.00893383434173</c:v>
                </c:pt>
                <c:pt idx="4">
                  <c:v>132.76944550674907</c:v>
                </c:pt>
                <c:pt idx="5">
                  <c:v>87.274226296111124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81-47DE-A547-9BC53CB6C09E}"/>
            </c:ext>
          </c:extLst>
        </c:ser>
        <c:ser>
          <c:idx val="2"/>
          <c:order val="2"/>
          <c:tx>
            <c:strRef>
              <c:f>'4. Mining unit export prices'!$A$8:$B$8</c:f>
              <c:strCache>
                <c:ptCount val="2"/>
                <c:pt idx="0">
                  <c:v>Q1</c:v>
                </c:pt>
                <c:pt idx="1">
                  <c:v>2021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'4. Mining unit export prices'!$C$5:$H$5</c:f>
              <c:strCache>
                <c:ptCount val="6"/>
                <c:pt idx="0">
                  <c:v> platinum (8%) </c:v>
                </c:pt>
                <c:pt idx="1">
                  <c:v> steel and ferro alloys (7%) </c:v>
                </c:pt>
                <c:pt idx="2">
                  <c:v> coal (6%) </c:v>
                </c:pt>
                <c:pt idx="3">
                  <c:v> iron ore (7%) </c:v>
                </c:pt>
                <c:pt idx="4">
                  <c:v> gold (6%) </c:v>
                </c:pt>
                <c:pt idx="5">
                  <c:v> chrome (4%) </c:v>
                </c:pt>
              </c:strCache>
            </c:strRef>
          </c:cat>
          <c:val>
            <c:numRef>
              <c:f>'4. Mining unit export prices'!$C$8:$H$8</c:f>
              <c:numCache>
                <c:formatCode>_-* #\ ##0_-;\-* #\ ##0_-;_-* "-"??_-;_-@_-</c:formatCode>
                <c:ptCount val="6"/>
                <c:pt idx="0">
                  <c:v>198.67538993753604</c:v>
                </c:pt>
                <c:pt idx="1">
                  <c:v>101.82864668536983</c:v>
                </c:pt>
                <c:pt idx="2">
                  <c:v>101.70815767551326</c:v>
                </c:pt>
                <c:pt idx="3">
                  <c:v>203.71994704346875</c:v>
                </c:pt>
                <c:pt idx="4">
                  <c:v>140.06771192593453</c:v>
                </c:pt>
                <c:pt idx="5">
                  <c:v>97.464747341063784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81-47DE-A547-9BC53CB6C09E}"/>
            </c:ext>
          </c:extLst>
        </c:ser>
        <c:ser>
          <c:idx val="3"/>
          <c:order val="3"/>
          <c:tx>
            <c:strRef>
              <c:f>'4. Mining unit export prices'!$A$9:$B$9</c:f>
              <c:strCache>
                <c:ptCount val="2"/>
                <c:pt idx="0">
                  <c:v>Q1</c:v>
                </c:pt>
                <c:pt idx="1">
                  <c:v>2022</c:v>
                </c:pt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'4. Mining unit export prices'!$C$5:$H$5</c:f>
              <c:strCache>
                <c:ptCount val="6"/>
                <c:pt idx="0">
                  <c:v> platinum (8%) </c:v>
                </c:pt>
                <c:pt idx="1">
                  <c:v> steel and ferro alloys (7%) </c:v>
                </c:pt>
                <c:pt idx="2">
                  <c:v> coal (6%) </c:v>
                </c:pt>
                <c:pt idx="3">
                  <c:v> iron ore (7%) </c:v>
                </c:pt>
                <c:pt idx="4">
                  <c:v> gold (6%) </c:v>
                </c:pt>
                <c:pt idx="5">
                  <c:v> chrome (4%) </c:v>
                </c:pt>
              </c:strCache>
            </c:strRef>
          </c:cat>
          <c:val>
            <c:numRef>
              <c:f>'4. Mining unit export prices'!$C$9:$H$9</c:f>
              <c:numCache>
                <c:formatCode>_-* #\ ##0_-;\-* #\ ##0_-;_-* "-"??_-;_-@_-</c:formatCode>
                <c:ptCount val="6"/>
                <c:pt idx="0">
                  <c:v>212.41351041820042</c:v>
                </c:pt>
                <c:pt idx="1">
                  <c:v>140.38663104368092</c:v>
                </c:pt>
                <c:pt idx="2">
                  <c:v>238.48760951866166</c:v>
                </c:pt>
                <c:pt idx="3">
                  <c:v>154.512072967541</c:v>
                </c:pt>
                <c:pt idx="4">
                  <c:v>143.68695410159594</c:v>
                </c:pt>
                <c:pt idx="5">
                  <c:v>102.59028278290801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81-47DE-A547-9BC53CB6C09E}"/>
            </c:ext>
          </c:extLst>
        </c:ser>
        <c:ser>
          <c:idx val="4"/>
          <c:order val="4"/>
          <c:tx>
            <c:strRef>
              <c:f>'4. Mining unit export prices'!$A$10:$B$10</c:f>
              <c:strCache>
                <c:ptCount val="2"/>
                <c:pt idx="0">
                  <c:v>Q1</c:v>
                </c:pt>
                <c:pt idx="1">
                  <c:v>2023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'4. Mining unit export prices'!$C$5:$H$5</c:f>
              <c:strCache>
                <c:ptCount val="6"/>
                <c:pt idx="0">
                  <c:v> platinum (8%) </c:v>
                </c:pt>
                <c:pt idx="1">
                  <c:v> steel and ferro alloys (7%) </c:v>
                </c:pt>
                <c:pt idx="2">
                  <c:v> coal (6%) </c:v>
                </c:pt>
                <c:pt idx="3">
                  <c:v> iron ore (7%) </c:v>
                </c:pt>
                <c:pt idx="4">
                  <c:v> gold (6%) </c:v>
                </c:pt>
                <c:pt idx="5">
                  <c:v> chrome (4%) </c:v>
                </c:pt>
              </c:strCache>
            </c:strRef>
          </c:cat>
          <c:val>
            <c:numRef>
              <c:f>'4. Mining unit export prices'!$C$10:$H$10</c:f>
              <c:numCache>
                <c:formatCode>_-* #\ ##0_-;\-* #\ ##0_-;_-* "-"??_-;_-@_-</c:formatCode>
                <c:ptCount val="6"/>
                <c:pt idx="0">
                  <c:v>184.00640834794578</c:v>
                </c:pt>
                <c:pt idx="1">
                  <c:v>116.07228218133552</c:v>
                </c:pt>
                <c:pt idx="2">
                  <c:v>226.3332386170589</c:v>
                </c:pt>
                <c:pt idx="3">
                  <c:v>149.3101886790239</c:v>
                </c:pt>
                <c:pt idx="4">
                  <c:v>159.26738561267589</c:v>
                </c:pt>
                <c:pt idx="5">
                  <c:v>164.89351544730951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81-47DE-A547-9BC53CB6C09E}"/>
            </c:ext>
          </c:extLst>
        </c:ser>
        <c:ser>
          <c:idx val="5"/>
          <c:order val="5"/>
          <c:tx>
            <c:strRef>
              <c:f>'4. Mining unit export prices'!$A$11:$B$11</c:f>
              <c:strCache>
                <c:ptCount val="2"/>
                <c:pt idx="0">
                  <c:v>Q4</c:v>
                </c:pt>
                <c:pt idx="1">
                  <c:v>2023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'4. Mining unit export prices'!$C$5:$H$5</c:f>
              <c:strCache>
                <c:ptCount val="6"/>
                <c:pt idx="0">
                  <c:v> platinum (8%) </c:v>
                </c:pt>
                <c:pt idx="1">
                  <c:v> steel and ferro alloys (7%) </c:v>
                </c:pt>
                <c:pt idx="2">
                  <c:v> coal (6%) </c:v>
                </c:pt>
                <c:pt idx="3">
                  <c:v> iron ore (7%) </c:v>
                </c:pt>
                <c:pt idx="4">
                  <c:v> gold (6%) </c:v>
                </c:pt>
                <c:pt idx="5">
                  <c:v> chrome (4%) </c:v>
                </c:pt>
              </c:strCache>
            </c:strRef>
          </c:cat>
          <c:val>
            <c:numRef>
              <c:f>'4. Mining unit export prices'!$C$11:$H$11</c:f>
              <c:numCache>
                <c:formatCode>_-* #\ ##0_-;\-* #\ ##0_-;_-* "-"??_-;_-@_-</c:formatCode>
                <c:ptCount val="6"/>
                <c:pt idx="0">
                  <c:v>105.54339467222367</c:v>
                </c:pt>
                <c:pt idx="1">
                  <c:v>133.32136560591158</c:v>
                </c:pt>
                <c:pt idx="2">
                  <c:v>160.63569796674869</c:v>
                </c:pt>
                <c:pt idx="3">
                  <c:v>154.43259168357363</c:v>
                </c:pt>
                <c:pt idx="4">
                  <c:v>166.78379579872126</c:v>
                </c:pt>
                <c:pt idx="5">
                  <c:v>185.16459898131779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81-47DE-A547-9BC53CB6C09E}"/>
            </c:ext>
          </c:extLst>
        </c:ser>
        <c:ser>
          <c:idx val="6"/>
          <c:order val="6"/>
          <c:tx>
            <c:strRef>
              <c:f>'4. Mining unit export prices'!$A$12:$B$12</c:f>
              <c:strCache>
                <c:ptCount val="2"/>
                <c:pt idx="0">
                  <c:v>Q1</c:v>
                </c:pt>
                <c:pt idx="1">
                  <c:v>2024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'4. Mining unit export prices'!$C$5:$H$5</c:f>
              <c:strCache>
                <c:ptCount val="6"/>
                <c:pt idx="0">
                  <c:v> platinum (8%) </c:v>
                </c:pt>
                <c:pt idx="1">
                  <c:v> steel and ferro alloys (7%) </c:v>
                </c:pt>
                <c:pt idx="2">
                  <c:v> coal (6%) </c:v>
                </c:pt>
                <c:pt idx="3">
                  <c:v> iron ore (7%) </c:v>
                </c:pt>
                <c:pt idx="4">
                  <c:v> gold (6%) </c:v>
                </c:pt>
                <c:pt idx="5">
                  <c:v> chrome (4%) </c:v>
                </c:pt>
              </c:strCache>
            </c:strRef>
          </c:cat>
          <c:val>
            <c:numRef>
              <c:f>'4. Mining unit export prices'!$C$12:$H$12</c:f>
              <c:numCache>
                <c:formatCode>_-* #\ ##0_-;\-* #\ ##0_-;_-* "-"??_-;_-@_-</c:formatCode>
                <c:ptCount val="6"/>
                <c:pt idx="0">
                  <c:v>118.17500176442661</c:v>
                </c:pt>
                <c:pt idx="1">
                  <c:v>122.49066113371354</c:v>
                </c:pt>
                <c:pt idx="2">
                  <c:v>138.88971079642775</c:v>
                </c:pt>
                <c:pt idx="3">
                  <c:v>151.74720159336493</c:v>
                </c:pt>
                <c:pt idx="4">
                  <c:v>172.89834010618208</c:v>
                </c:pt>
                <c:pt idx="5">
                  <c:v>174.09522812428932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81-47DE-A547-9BC53CB6C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Q1 2019 = 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'5. Available electricity'!$B$4</c:f>
              <c:strCache>
                <c:ptCount val="1"/>
                <c:pt idx="0">
                  <c:v> Eskom 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 w="6350">
              <a:solidFill>
                <a:sysClr val="windowText" lastClr="000000"/>
              </a:solidFill>
            </a:ln>
            <a:effectLst/>
          </c:spPr>
          <c:cat>
            <c:strRef>
              <c:f>'5. Available electricity'!$A$5:$A$101</c:f>
              <c:strCache>
                <c:ptCount val="97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  <c:pt idx="76">
                  <c:v>2019</c:v>
                </c:pt>
                <c:pt idx="80">
                  <c:v>2020</c:v>
                </c:pt>
                <c:pt idx="84">
                  <c:v>2021</c:v>
                </c:pt>
                <c:pt idx="88">
                  <c:v>2022</c:v>
                </c:pt>
                <c:pt idx="92">
                  <c:v>2023</c:v>
                </c:pt>
                <c:pt idx="96">
                  <c:v>2024</c:v>
                </c:pt>
              </c:strCache>
            </c:strRef>
          </c:cat>
          <c:val>
            <c:numRef>
              <c:f>'5. Available electricity'!$B$5:$B$101</c:f>
              <c:numCache>
                <c:formatCode>_-* #\ ##0_-;\-* #\ ##0_-;_-* "-"??_-;_-@_-</c:formatCode>
                <c:ptCount val="97"/>
                <c:pt idx="0">
                  <c:v>14.919</c:v>
                </c:pt>
                <c:pt idx="1">
                  <c:v>15.645333333333333</c:v>
                </c:pt>
                <c:pt idx="2">
                  <c:v>16.271666666666665</c:v>
                </c:pt>
                <c:pt idx="3">
                  <c:v>15.325666666666667</c:v>
                </c:pt>
                <c:pt idx="4">
                  <c:v>15.019</c:v>
                </c:pt>
                <c:pt idx="5">
                  <c:v>15.667</c:v>
                </c:pt>
                <c:pt idx="6">
                  <c:v>16.504000000000001</c:v>
                </c:pt>
                <c:pt idx="7">
                  <c:v>15.430999999999999</c:v>
                </c:pt>
                <c:pt idx="8">
                  <c:v>15.26</c:v>
                </c:pt>
                <c:pt idx="9">
                  <c:v>16.567</c:v>
                </c:pt>
                <c:pt idx="10">
                  <c:v>17.124333333333333</c:v>
                </c:pt>
                <c:pt idx="11">
                  <c:v>16.401333333333334</c:v>
                </c:pt>
                <c:pt idx="12">
                  <c:v>16.197333333333333</c:v>
                </c:pt>
                <c:pt idx="13">
                  <c:v>16.946999999999999</c:v>
                </c:pt>
                <c:pt idx="14">
                  <c:v>17.510999999999999</c:v>
                </c:pt>
                <c:pt idx="15">
                  <c:v>17.023666666666667</c:v>
                </c:pt>
                <c:pt idx="16">
                  <c:v>17.085000000000001</c:v>
                </c:pt>
                <c:pt idx="17">
                  <c:v>17.729333333333333</c:v>
                </c:pt>
                <c:pt idx="18">
                  <c:v>18.334333333333333</c:v>
                </c:pt>
                <c:pt idx="19">
                  <c:v>17.365666666666669</c:v>
                </c:pt>
                <c:pt idx="20">
                  <c:v>17.119</c:v>
                </c:pt>
                <c:pt idx="21">
                  <c:v>17.809999999999999</c:v>
                </c:pt>
                <c:pt idx="22">
                  <c:v>18.090666666666667</c:v>
                </c:pt>
                <c:pt idx="23">
                  <c:v>17.851333333333333</c:v>
                </c:pt>
                <c:pt idx="24">
                  <c:v>17.622666666666667</c:v>
                </c:pt>
                <c:pt idx="25">
                  <c:v>18.766666666666669</c:v>
                </c:pt>
                <c:pt idx="26">
                  <c:v>19.114333333333331</c:v>
                </c:pt>
                <c:pt idx="27">
                  <c:v>18.509333333333331</c:v>
                </c:pt>
                <c:pt idx="28">
                  <c:v>18.631666666666668</c:v>
                </c:pt>
                <c:pt idx="29">
                  <c:v>19.514666666666667</c:v>
                </c:pt>
                <c:pt idx="30">
                  <c:v>20.033999999999999</c:v>
                </c:pt>
                <c:pt idx="31">
                  <c:v>18.972000000000001</c:v>
                </c:pt>
                <c:pt idx="32">
                  <c:v>18.436666666666667</c:v>
                </c:pt>
                <c:pt idx="33">
                  <c:v>19.118333333333332</c:v>
                </c:pt>
                <c:pt idx="34">
                  <c:v>19.862333333333332</c:v>
                </c:pt>
                <c:pt idx="35">
                  <c:v>18.060333333333332</c:v>
                </c:pt>
                <c:pt idx="36">
                  <c:v>17.148</c:v>
                </c:pt>
                <c:pt idx="37">
                  <c:v>18.460666666666668</c:v>
                </c:pt>
                <c:pt idx="38">
                  <c:v>19.609666666666669</c:v>
                </c:pt>
                <c:pt idx="39">
                  <c:v>18.766666666666669</c:v>
                </c:pt>
                <c:pt idx="40">
                  <c:v>18.735333333333333</c:v>
                </c:pt>
                <c:pt idx="41">
                  <c:v>19.579666666666668</c:v>
                </c:pt>
                <c:pt idx="42">
                  <c:v>19.581</c:v>
                </c:pt>
                <c:pt idx="43">
                  <c:v>19.007000000000001</c:v>
                </c:pt>
                <c:pt idx="44">
                  <c:v>18.742666666666668</c:v>
                </c:pt>
                <c:pt idx="45">
                  <c:v>19.651666666666667</c:v>
                </c:pt>
                <c:pt idx="46">
                  <c:v>19.576333333333331</c:v>
                </c:pt>
                <c:pt idx="47">
                  <c:v>18.876333333333331</c:v>
                </c:pt>
                <c:pt idx="48">
                  <c:v>18.568000000000001</c:v>
                </c:pt>
                <c:pt idx="49">
                  <c:v>18.731666666666669</c:v>
                </c:pt>
                <c:pt idx="50">
                  <c:v>19.260666666666669</c:v>
                </c:pt>
                <c:pt idx="51">
                  <c:v>18.312999999999999</c:v>
                </c:pt>
                <c:pt idx="52">
                  <c:v>17.757333333333332</c:v>
                </c:pt>
                <c:pt idx="53">
                  <c:v>18.763666666666669</c:v>
                </c:pt>
                <c:pt idx="54">
                  <c:v>19.414000000000001</c:v>
                </c:pt>
                <c:pt idx="55">
                  <c:v>18.287666666666667</c:v>
                </c:pt>
                <c:pt idx="56">
                  <c:v>18.050999999999998</c:v>
                </c:pt>
                <c:pt idx="57">
                  <c:v>18.467666666666666</c:v>
                </c:pt>
                <c:pt idx="58">
                  <c:v>18.881</c:v>
                </c:pt>
                <c:pt idx="59">
                  <c:v>17.983333333333331</c:v>
                </c:pt>
                <c:pt idx="60">
                  <c:v>17.952666666666669</c:v>
                </c:pt>
                <c:pt idx="61">
                  <c:v>18.088000000000001</c:v>
                </c:pt>
                <c:pt idx="62">
                  <c:v>18.089666666666666</c:v>
                </c:pt>
                <c:pt idx="63">
                  <c:v>17.530999999999999</c:v>
                </c:pt>
                <c:pt idx="64">
                  <c:v>17.356000000000002</c:v>
                </c:pt>
                <c:pt idx="65">
                  <c:v>17.714333333333332</c:v>
                </c:pt>
                <c:pt idx="66">
                  <c:v>17.925333333333331</c:v>
                </c:pt>
                <c:pt idx="67">
                  <c:v>17.111000000000001</c:v>
                </c:pt>
                <c:pt idx="68">
                  <c:v>16.981000000000002</c:v>
                </c:pt>
                <c:pt idx="69">
                  <c:v>17.891333333333332</c:v>
                </c:pt>
                <c:pt idx="70">
                  <c:v>17.791666666666668</c:v>
                </c:pt>
                <c:pt idx="71">
                  <c:v>17.106000000000002</c:v>
                </c:pt>
                <c:pt idx="72">
                  <c:v>16.93</c:v>
                </c:pt>
                <c:pt idx="73">
                  <c:v>17.783999999999999</c:v>
                </c:pt>
                <c:pt idx="74">
                  <c:v>17.946666666666669</c:v>
                </c:pt>
                <c:pt idx="75">
                  <c:v>17.154666666666667</c:v>
                </c:pt>
                <c:pt idx="76">
                  <c:v>16.611666666666668</c:v>
                </c:pt>
                <c:pt idx="77">
                  <c:v>17.537666666666667</c:v>
                </c:pt>
                <c:pt idx="78">
                  <c:v>17.32033333333333</c:v>
                </c:pt>
                <c:pt idx="79">
                  <c:v>16.581333333333333</c:v>
                </c:pt>
                <c:pt idx="80">
                  <c:v>16.177</c:v>
                </c:pt>
                <c:pt idx="81">
                  <c:v>14.992000000000001</c:v>
                </c:pt>
                <c:pt idx="82">
                  <c:v>16.908999999999999</c:v>
                </c:pt>
                <c:pt idx="83">
                  <c:v>16.119666666666667</c:v>
                </c:pt>
                <c:pt idx="84">
                  <c:v>15.765333333333334</c:v>
                </c:pt>
                <c:pt idx="85">
                  <c:v>16.798666666666669</c:v>
                </c:pt>
                <c:pt idx="86">
                  <c:v>16.991333333333333</c:v>
                </c:pt>
                <c:pt idx="87">
                  <c:v>15.571</c:v>
                </c:pt>
                <c:pt idx="88">
                  <c:v>15.855333333333334</c:v>
                </c:pt>
                <c:pt idx="89">
                  <c:v>16.559000000000001</c:v>
                </c:pt>
                <c:pt idx="90">
                  <c:v>16.069333333333333</c:v>
                </c:pt>
                <c:pt idx="91">
                  <c:v>14.726666666666667</c:v>
                </c:pt>
                <c:pt idx="92">
                  <c:v>14.159333333333334</c:v>
                </c:pt>
                <c:pt idx="93">
                  <c:v>15.050666666666666</c:v>
                </c:pt>
                <c:pt idx="94">
                  <c:v>15.141999999999999</c:v>
                </c:pt>
                <c:pt idx="95">
                  <c:v>14.857333333333333</c:v>
                </c:pt>
                <c:pt idx="96">
                  <c:v>14.381666666666666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E-4414-87E2-4D0A7A3E2AA9}"/>
            </c:ext>
          </c:extLst>
        </c:ser>
        <c:ser>
          <c:idx val="1"/>
          <c:order val="1"/>
          <c:tx>
            <c:strRef>
              <c:f>'5. Available electricity'!$C$4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6350">
              <a:solidFill>
                <a:sysClr val="windowText" lastClr="000000"/>
              </a:solidFill>
            </a:ln>
            <a:effectLst/>
          </c:spPr>
          <c:cat>
            <c:strRef>
              <c:f>'5. Available electricity'!$A$5:$A$101</c:f>
              <c:strCache>
                <c:ptCount val="97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  <c:pt idx="76">
                  <c:v>2019</c:v>
                </c:pt>
                <c:pt idx="80">
                  <c:v>2020</c:v>
                </c:pt>
                <c:pt idx="84">
                  <c:v>2021</c:v>
                </c:pt>
                <c:pt idx="88">
                  <c:v>2022</c:v>
                </c:pt>
                <c:pt idx="92">
                  <c:v>2023</c:v>
                </c:pt>
                <c:pt idx="96">
                  <c:v>2024</c:v>
                </c:pt>
              </c:strCache>
            </c:strRef>
          </c:cat>
          <c:val>
            <c:numRef>
              <c:f>'5. Available electricity'!$C$5:$C$101</c:f>
              <c:numCache>
                <c:formatCode>_-* #\ ##0.0_-;\-* #\ ##0.0_-;_-* "-"??_-;_-@_-</c:formatCode>
                <c:ptCount val="97"/>
                <c:pt idx="0">
                  <c:v>0.73466666666666602</c:v>
                </c:pt>
                <c:pt idx="1">
                  <c:v>0.78166666666666607</c:v>
                </c:pt>
                <c:pt idx="2">
                  <c:v>0.77933333333333399</c:v>
                </c:pt>
                <c:pt idx="3">
                  <c:v>0.76266666666666783</c:v>
                </c:pt>
                <c:pt idx="4">
                  <c:v>0.73266666666666602</c:v>
                </c:pt>
                <c:pt idx="5">
                  <c:v>0.74366666666666792</c:v>
                </c:pt>
                <c:pt idx="6">
                  <c:v>0.69533333333333214</c:v>
                </c:pt>
                <c:pt idx="7">
                  <c:v>0.56166666666666609</c:v>
                </c:pt>
                <c:pt idx="8">
                  <c:v>0.72566666666666602</c:v>
                </c:pt>
                <c:pt idx="9">
                  <c:v>0.84299999999999997</c:v>
                </c:pt>
                <c:pt idx="10">
                  <c:v>0.92400000000000004</c:v>
                </c:pt>
                <c:pt idx="11">
                  <c:v>0.82799999999999996</c:v>
                </c:pt>
                <c:pt idx="12">
                  <c:v>0.77533333333333398</c:v>
                </c:pt>
                <c:pt idx="13">
                  <c:v>0.85133333333333217</c:v>
                </c:pt>
                <c:pt idx="14">
                  <c:v>0.96299999999999997</c:v>
                </c:pt>
                <c:pt idx="15">
                  <c:v>0.88466666666666427</c:v>
                </c:pt>
                <c:pt idx="16">
                  <c:v>0.7833333333333321</c:v>
                </c:pt>
                <c:pt idx="17">
                  <c:v>0.86033333333333573</c:v>
                </c:pt>
                <c:pt idx="18">
                  <c:v>0.92666666666666786</c:v>
                </c:pt>
                <c:pt idx="19">
                  <c:v>0.89500000000000002</c:v>
                </c:pt>
                <c:pt idx="20">
                  <c:v>0.81599999999999995</c:v>
                </c:pt>
                <c:pt idx="21">
                  <c:v>0.9696666666666679</c:v>
                </c:pt>
                <c:pt idx="22">
                  <c:v>0.98633333333333217</c:v>
                </c:pt>
                <c:pt idx="23">
                  <c:v>0.77533333333333576</c:v>
                </c:pt>
                <c:pt idx="24">
                  <c:v>0.70433333333333215</c:v>
                </c:pt>
                <c:pt idx="25">
                  <c:v>0.76666666666666428</c:v>
                </c:pt>
                <c:pt idx="26">
                  <c:v>0.86099999999999999</c:v>
                </c:pt>
                <c:pt idx="27">
                  <c:v>0.76266666666666783</c:v>
                </c:pt>
                <c:pt idx="28">
                  <c:v>0.70899999999999996</c:v>
                </c:pt>
                <c:pt idx="29">
                  <c:v>0.78633333333333211</c:v>
                </c:pt>
                <c:pt idx="30">
                  <c:v>0.92100000000000004</c:v>
                </c:pt>
                <c:pt idx="31">
                  <c:v>0.82133333333333214</c:v>
                </c:pt>
                <c:pt idx="32">
                  <c:v>0.73899999999999999</c:v>
                </c:pt>
                <c:pt idx="33">
                  <c:v>0.88400000000000001</c:v>
                </c:pt>
                <c:pt idx="34">
                  <c:v>0.82799999999999996</c:v>
                </c:pt>
                <c:pt idx="35">
                  <c:v>0.71266666666666789</c:v>
                </c:pt>
                <c:pt idx="36">
                  <c:v>0.64200000000000002</c:v>
                </c:pt>
                <c:pt idx="37">
                  <c:v>0.63966666666666427</c:v>
                </c:pt>
                <c:pt idx="38">
                  <c:v>0.70066666666666422</c:v>
                </c:pt>
                <c:pt idx="39">
                  <c:v>0.56566666666666421</c:v>
                </c:pt>
                <c:pt idx="40">
                  <c:v>0.51900000000000002</c:v>
                </c:pt>
                <c:pt idx="41">
                  <c:v>0.53266666666666429</c:v>
                </c:pt>
                <c:pt idx="42">
                  <c:v>0.78666666666666785</c:v>
                </c:pt>
                <c:pt idx="43">
                  <c:v>0.68266666666666787</c:v>
                </c:pt>
                <c:pt idx="44">
                  <c:v>0.78700000000000003</c:v>
                </c:pt>
                <c:pt idx="45">
                  <c:v>0.81200000000000006</c:v>
                </c:pt>
                <c:pt idx="46">
                  <c:v>0.88966666666666783</c:v>
                </c:pt>
                <c:pt idx="47">
                  <c:v>0.84033333333333571</c:v>
                </c:pt>
                <c:pt idx="48">
                  <c:v>0.79266666666666785</c:v>
                </c:pt>
                <c:pt idx="49">
                  <c:v>0.8046666666666642</c:v>
                </c:pt>
                <c:pt idx="50">
                  <c:v>0.80200000000000005</c:v>
                </c:pt>
                <c:pt idx="51">
                  <c:v>0.78533333333333211</c:v>
                </c:pt>
                <c:pt idx="52">
                  <c:v>0.76100000000000001</c:v>
                </c:pt>
                <c:pt idx="53">
                  <c:v>0.91066666666666429</c:v>
                </c:pt>
                <c:pt idx="54">
                  <c:v>0.94566666666666788</c:v>
                </c:pt>
                <c:pt idx="55">
                  <c:v>0.88300000000000001</c:v>
                </c:pt>
                <c:pt idx="56">
                  <c:v>0.87866666666666793</c:v>
                </c:pt>
                <c:pt idx="57">
                  <c:v>1.0966666666666642</c:v>
                </c:pt>
                <c:pt idx="58">
                  <c:v>1.2410000000000001</c:v>
                </c:pt>
                <c:pt idx="59">
                  <c:v>1.2776666666666678</c:v>
                </c:pt>
                <c:pt idx="60">
                  <c:v>1.2303333333333322</c:v>
                </c:pt>
                <c:pt idx="61">
                  <c:v>1.3216666666666679</c:v>
                </c:pt>
                <c:pt idx="62">
                  <c:v>1.3819999999999999</c:v>
                </c:pt>
                <c:pt idx="63">
                  <c:v>1.357</c:v>
                </c:pt>
                <c:pt idx="64">
                  <c:v>1.327</c:v>
                </c:pt>
                <c:pt idx="65">
                  <c:v>1.4330000000000001</c:v>
                </c:pt>
                <c:pt idx="66">
                  <c:v>1.59</c:v>
                </c:pt>
                <c:pt idx="67">
                  <c:v>1.7253333333333321</c:v>
                </c:pt>
                <c:pt idx="68">
                  <c:v>1.619</c:v>
                </c:pt>
                <c:pt idx="69">
                  <c:v>1.5856666666666679</c:v>
                </c:pt>
                <c:pt idx="70">
                  <c:v>1.7363333333333322</c:v>
                </c:pt>
                <c:pt idx="71">
                  <c:v>1.8453333333333322</c:v>
                </c:pt>
                <c:pt idx="72">
                  <c:v>1.8176666666666679</c:v>
                </c:pt>
                <c:pt idx="73">
                  <c:v>1.734</c:v>
                </c:pt>
                <c:pt idx="74">
                  <c:v>1.8926666666666643</c:v>
                </c:pt>
                <c:pt idx="75">
                  <c:v>2.0086666666666644</c:v>
                </c:pt>
                <c:pt idx="76">
                  <c:v>1.9066666666666643</c:v>
                </c:pt>
                <c:pt idx="77">
                  <c:v>1.8833333333333322</c:v>
                </c:pt>
                <c:pt idx="78">
                  <c:v>1.9910000000000001</c:v>
                </c:pt>
                <c:pt idx="79">
                  <c:v>1.9466666666666679</c:v>
                </c:pt>
                <c:pt idx="80">
                  <c:v>1.7933333333333321</c:v>
                </c:pt>
                <c:pt idx="81">
                  <c:v>1.7736666666666678</c:v>
                </c:pt>
                <c:pt idx="82">
                  <c:v>2.02</c:v>
                </c:pt>
                <c:pt idx="83">
                  <c:v>2.2186666666666661</c:v>
                </c:pt>
                <c:pt idx="84">
                  <c:v>2.0176666666666661</c:v>
                </c:pt>
                <c:pt idx="85">
                  <c:v>2.0339999999999998</c:v>
                </c:pt>
                <c:pt idx="86">
                  <c:v>2.265666666666668</c:v>
                </c:pt>
                <c:pt idx="87">
                  <c:v>2.2330000000000001</c:v>
                </c:pt>
                <c:pt idx="88">
                  <c:v>1.8769999999999982</c:v>
                </c:pt>
                <c:pt idx="89">
                  <c:v>1.9223333333333321</c:v>
                </c:pt>
                <c:pt idx="90">
                  <c:v>2.227666666666666</c:v>
                </c:pt>
                <c:pt idx="91">
                  <c:v>2.352666666666666</c:v>
                </c:pt>
                <c:pt idx="92">
                  <c:v>2.3799999999999981</c:v>
                </c:pt>
                <c:pt idx="93">
                  <c:v>2.2613333333333339</c:v>
                </c:pt>
                <c:pt idx="94">
                  <c:v>2.4806666666666679</c:v>
                </c:pt>
                <c:pt idx="95">
                  <c:v>2.4023333333333339</c:v>
                </c:pt>
                <c:pt idx="96">
                  <c:v>2.4563333333333341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6E-4414-87E2-4D0A7A3E2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535056"/>
        <c:axId val="1856527984"/>
      </c:area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2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midCat"/>
        <c:majorUnit val="2"/>
      </c:val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88144716646529542"/>
          <c:y val="0.25388332039263561"/>
          <c:w val="0.11162461863443864"/>
          <c:h val="0.116043573581487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 Freight transport'!$B$4</c:f>
              <c:strCache>
                <c:ptCount val="1"/>
                <c:pt idx="0">
                  <c:v>ports cargo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'6. Freight transport'!$A$5:$A$29</c:f>
              <c:numCache>
                <c:formatCode>General</c:formatCode>
                <c:ptCount val="25"/>
                <c:pt idx="0">
                  <c:v>2018</c:v>
                </c:pt>
                <c:pt idx="4">
                  <c:v>2019</c:v>
                </c:pt>
                <c:pt idx="8">
                  <c:v>2020</c:v>
                </c:pt>
                <c:pt idx="12">
                  <c:v>2021</c:v>
                </c:pt>
                <c:pt idx="16">
                  <c:v>2022</c:v>
                </c:pt>
                <c:pt idx="20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'6. Freight transport'!$B$5:$B$29</c:f>
              <c:numCache>
                <c:formatCode>_-* #\ ##0_-;\-* #\ ##0_-;_-* "-"??_-;_-@_-</c:formatCode>
                <c:ptCount val="25"/>
                <c:pt idx="0">
                  <c:v>48.666297</c:v>
                </c:pt>
                <c:pt idx="1">
                  <c:v>55.784973000000001</c:v>
                </c:pt>
                <c:pt idx="2">
                  <c:v>55.442819999999998</c:v>
                </c:pt>
                <c:pt idx="3">
                  <c:v>60.342320000000001</c:v>
                </c:pt>
                <c:pt idx="4">
                  <c:v>56.606422000000002</c:v>
                </c:pt>
                <c:pt idx="5">
                  <c:v>57.030841000000002</c:v>
                </c:pt>
                <c:pt idx="6">
                  <c:v>55.542794000000001</c:v>
                </c:pt>
                <c:pt idx="7">
                  <c:v>60.237352000000001</c:v>
                </c:pt>
                <c:pt idx="8">
                  <c:v>50.816904000000001</c:v>
                </c:pt>
                <c:pt idx="9">
                  <c:v>52.477452999999997</c:v>
                </c:pt>
                <c:pt idx="10">
                  <c:v>60.639308999999997</c:v>
                </c:pt>
                <c:pt idx="11">
                  <c:v>55.020887999999999</c:v>
                </c:pt>
                <c:pt idx="12">
                  <c:v>57.812325000000001</c:v>
                </c:pt>
                <c:pt idx="13">
                  <c:v>50.054295000000003</c:v>
                </c:pt>
                <c:pt idx="14">
                  <c:v>55.242798000000001</c:v>
                </c:pt>
                <c:pt idx="15">
                  <c:v>56.459077000000001</c:v>
                </c:pt>
                <c:pt idx="16">
                  <c:v>55.564160999999999</c:v>
                </c:pt>
                <c:pt idx="17">
                  <c:v>51.084556999999997</c:v>
                </c:pt>
                <c:pt idx="18">
                  <c:v>56.318568999999997</c:v>
                </c:pt>
                <c:pt idx="19">
                  <c:v>47.758958</c:v>
                </c:pt>
                <c:pt idx="20">
                  <c:v>51.532204999999998</c:v>
                </c:pt>
                <c:pt idx="21">
                  <c:v>48.983119000000002</c:v>
                </c:pt>
                <c:pt idx="22">
                  <c:v>53.969439000000001</c:v>
                </c:pt>
                <c:pt idx="23">
                  <c:v>52.745316000000003</c:v>
                </c:pt>
                <c:pt idx="24">
                  <c:v>52.712083999999997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1D-4790-A220-10AED72438DD}"/>
            </c:ext>
          </c:extLst>
        </c:ser>
        <c:ser>
          <c:idx val="1"/>
          <c:order val="1"/>
          <c:tx>
            <c:strRef>
              <c:f>'6. Freight transport'!$C$4</c:f>
              <c:strCache>
                <c:ptCount val="1"/>
                <c:pt idx="0">
                  <c:v>rail freight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'6. Freight transport'!$A$5:$A$29</c:f>
              <c:numCache>
                <c:formatCode>General</c:formatCode>
                <c:ptCount val="25"/>
                <c:pt idx="0">
                  <c:v>2018</c:v>
                </c:pt>
                <c:pt idx="4">
                  <c:v>2019</c:v>
                </c:pt>
                <c:pt idx="8">
                  <c:v>2020</c:v>
                </c:pt>
                <c:pt idx="12">
                  <c:v>2021</c:v>
                </c:pt>
                <c:pt idx="16">
                  <c:v>2022</c:v>
                </c:pt>
                <c:pt idx="20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'6. Freight transport'!$C$5:$C$29</c:f>
              <c:numCache>
                <c:formatCode>0</c:formatCode>
                <c:ptCount val="25"/>
                <c:pt idx="0">
                  <c:v>56.311</c:v>
                </c:pt>
                <c:pt idx="1">
                  <c:v>54.433999999999997</c:v>
                </c:pt>
                <c:pt idx="2">
                  <c:v>53.926000000000002</c:v>
                </c:pt>
                <c:pt idx="3">
                  <c:v>52.356000000000002</c:v>
                </c:pt>
                <c:pt idx="4">
                  <c:v>54.765999999999998</c:v>
                </c:pt>
                <c:pt idx="5">
                  <c:v>55.305</c:v>
                </c:pt>
                <c:pt idx="6">
                  <c:v>52.819000000000003</c:v>
                </c:pt>
                <c:pt idx="7">
                  <c:v>51.603000000000002</c:v>
                </c:pt>
                <c:pt idx="8">
                  <c:v>53.119</c:v>
                </c:pt>
                <c:pt idx="9">
                  <c:v>39.881999999999998</c:v>
                </c:pt>
                <c:pt idx="10">
                  <c:v>50.829000000000001</c:v>
                </c:pt>
                <c:pt idx="11">
                  <c:v>47.417000000000002</c:v>
                </c:pt>
                <c:pt idx="12">
                  <c:v>43.905999999999999</c:v>
                </c:pt>
                <c:pt idx="13">
                  <c:v>45.79</c:v>
                </c:pt>
                <c:pt idx="14">
                  <c:v>44.170999999999999</c:v>
                </c:pt>
                <c:pt idx="15">
                  <c:v>43.44</c:v>
                </c:pt>
                <c:pt idx="16">
                  <c:v>42.475999999999999</c:v>
                </c:pt>
                <c:pt idx="17">
                  <c:v>40.771999999999998</c:v>
                </c:pt>
                <c:pt idx="18">
                  <c:v>41.134</c:v>
                </c:pt>
                <c:pt idx="19">
                  <c:v>31.82</c:v>
                </c:pt>
                <c:pt idx="20">
                  <c:v>38.521000000000001</c:v>
                </c:pt>
                <c:pt idx="21">
                  <c:v>38.386000000000003</c:v>
                </c:pt>
                <c:pt idx="22">
                  <c:v>43.143000000000001</c:v>
                </c:pt>
                <c:pt idx="23">
                  <c:v>39.893000000000001</c:v>
                </c:pt>
                <c:pt idx="24">
                  <c:v>40.256999999999998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1D-4790-A220-10AED7243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53"/>
        <c:axId val="2102045503"/>
        <c:axId val="2102050079"/>
      </c:barChart>
      <c:lineChart>
        <c:grouping val="standard"/>
        <c:varyColors val="0"/>
        <c:ser>
          <c:idx val="2"/>
          <c:order val="2"/>
          <c:tx>
            <c:strRef>
              <c:f>'6. Freight transport'!$D$4</c:f>
              <c:strCache>
                <c:ptCount val="1"/>
                <c:pt idx="0">
                  <c:v>road freight (right axis)</c:v>
                </c:pt>
              </c:strCache>
            </c:strRef>
          </c:tx>
          <c:spPr>
            <a:ln w="41275" cap="rnd">
              <a:solidFill>
                <a:sysClr val="windowText" lastClr="000000">
                  <a:lumMod val="85000"/>
                  <a:lumOff val="1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'6. Freight transport'!$A$5:$A$29</c:f>
              <c:numCache>
                <c:formatCode>General</c:formatCode>
                <c:ptCount val="25"/>
                <c:pt idx="0">
                  <c:v>2018</c:v>
                </c:pt>
                <c:pt idx="4">
                  <c:v>2019</c:v>
                </c:pt>
                <c:pt idx="8">
                  <c:v>2020</c:v>
                </c:pt>
                <c:pt idx="12">
                  <c:v>2021</c:v>
                </c:pt>
                <c:pt idx="16">
                  <c:v>2022</c:v>
                </c:pt>
                <c:pt idx="20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'6. Freight transport'!$D$5:$D$29</c:f>
              <c:numCache>
                <c:formatCode>0</c:formatCode>
                <c:ptCount val="25"/>
                <c:pt idx="0">
                  <c:v>185.34100000000001</c:v>
                </c:pt>
                <c:pt idx="1">
                  <c:v>177.44499999999999</c:v>
                </c:pt>
                <c:pt idx="2">
                  <c:v>187.55600000000001</c:v>
                </c:pt>
                <c:pt idx="3">
                  <c:v>198.13399999999999</c:v>
                </c:pt>
                <c:pt idx="4">
                  <c:v>188.69499999999999</c:v>
                </c:pt>
                <c:pt idx="5">
                  <c:v>186.01900000000001</c:v>
                </c:pt>
                <c:pt idx="6">
                  <c:v>181.047</c:v>
                </c:pt>
                <c:pt idx="7">
                  <c:v>172.387</c:v>
                </c:pt>
                <c:pt idx="8">
                  <c:v>176.50800000000001</c:v>
                </c:pt>
                <c:pt idx="9">
                  <c:v>135.89699999999999</c:v>
                </c:pt>
                <c:pt idx="10">
                  <c:v>160.917</c:v>
                </c:pt>
                <c:pt idx="11">
                  <c:v>168.97200000000001</c:v>
                </c:pt>
                <c:pt idx="12">
                  <c:v>172.35599999999999</c:v>
                </c:pt>
                <c:pt idx="13">
                  <c:v>177.559</c:v>
                </c:pt>
                <c:pt idx="14">
                  <c:v>173.13900000000001</c:v>
                </c:pt>
                <c:pt idx="15">
                  <c:v>176.494</c:v>
                </c:pt>
                <c:pt idx="16">
                  <c:v>196.63</c:v>
                </c:pt>
                <c:pt idx="17">
                  <c:v>206.51</c:v>
                </c:pt>
                <c:pt idx="18">
                  <c:v>223.935</c:v>
                </c:pt>
                <c:pt idx="19">
                  <c:v>224.08699999999999</c:v>
                </c:pt>
                <c:pt idx="20">
                  <c:v>222.13</c:v>
                </c:pt>
                <c:pt idx="21">
                  <c:v>216.755</c:v>
                </c:pt>
                <c:pt idx="22">
                  <c:v>209.40100000000001</c:v>
                </c:pt>
                <c:pt idx="23">
                  <c:v>215.65299999999999</c:v>
                </c:pt>
                <c:pt idx="24">
                  <c:v>212.602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C1D-4790-A220-10AED7243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290911"/>
        <c:axId val="2089284191"/>
      </c:line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  <c:max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  <c:majorUnit val="5"/>
      </c:valAx>
      <c:valAx>
        <c:axId val="208928419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9290911"/>
        <c:crosses val="max"/>
        <c:crossBetween val="between"/>
      </c:valAx>
      <c:catAx>
        <c:axId val="20892909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89284191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 Mfg prodn and sales'!$B$5</c:f>
              <c:strCache>
                <c:ptCount val="1"/>
                <c:pt idx="0">
                  <c:v>constant ZAR bns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C0504D">
                  <a:lumMod val="5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403-4CA2-852C-ABEA3D911795}"/>
              </c:ext>
            </c:extLst>
          </c:dPt>
          <c:cat>
            <c:numRef>
              <c:f>'7. Mfg prodn and sales'!$A$6:$A$56</c:f>
              <c:numCache>
                <c:formatCode>mmm\-yy</c:formatCode>
                <c:ptCount val="5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  <c:pt idx="49">
                  <c:v>45323</c:v>
                </c:pt>
                <c:pt idx="50">
                  <c:v>45352</c:v>
                </c:pt>
              </c:numCache>
            </c:numRef>
          </c:cat>
          <c:val>
            <c:numRef>
              <c:f>'7. Mfg prodn and sales'!$B$6:$B$56</c:f>
              <c:numCache>
                <c:formatCode>_-* #\ ##0_-;\-* #\ ##0_-;_-* "-"??_-;_-@_-</c:formatCode>
                <c:ptCount val="51"/>
                <c:pt idx="0">
                  <c:v>266.70917994776931</c:v>
                </c:pt>
                <c:pt idx="1">
                  <c:v>266.58048688793099</c:v>
                </c:pt>
                <c:pt idx="2">
                  <c:v>245.07306460150377</c:v>
                </c:pt>
                <c:pt idx="3">
                  <c:v>129.8736813477322</c:v>
                </c:pt>
                <c:pt idx="4">
                  <c:v>183.77424331304351</c:v>
                </c:pt>
                <c:pt idx="5">
                  <c:v>218.00529556324324</c:v>
                </c:pt>
                <c:pt idx="6">
                  <c:v>232.41338166915691</c:v>
                </c:pt>
                <c:pt idx="7">
                  <c:v>241.59372816613413</c:v>
                </c:pt>
                <c:pt idx="8">
                  <c:v>251.46841076595746</c:v>
                </c:pt>
                <c:pt idx="9">
                  <c:v>260.45151026086955</c:v>
                </c:pt>
                <c:pt idx="10">
                  <c:v>261.25502869565219</c:v>
                </c:pt>
                <c:pt idx="11">
                  <c:v>259.65049795762712</c:v>
                </c:pt>
                <c:pt idx="12">
                  <c:v>258.11065023628692</c:v>
                </c:pt>
                <c:pt idx="13">
                  <c:v>264.13136106498951</c:v>
                </c:pt>
                <c:pt idx="14">
                  <c:v>276.44888610197711</c:v>
                </c:pt>
                <c:pt idx="15">
                  <c:v>272.25736381799379</c:v>
                </c:pt>
                <c:pt idx="16">
                  <c:v>267.85888129752067</c:v>
                </c:pt>
                <c:pt idx="17">
                  <c:v>266.72081315051548</c:v>
                </c:pt>
                <c:pt idx="18">
                  <c:v>232.50120664220188</c:v>
                </c:pt>
                <c:pt idx="19">
                  <c:v>253.40223107411165</c:v>
                </c:pt>
                <c:pt idx="20">
                  <c:v>259.37737764539003</c:v>
                </c:pt>
                <c:pt idx="21">
                  <c:v>249.09164616565656</c:v>
                </c:pt>
                <c:pt idx="22">
                  <c:v>266.42346974647887</c:v>
                </c:pt>
                <c:pt idx="23">
                  <c:v>268.22569524799997</c:v>
                </c:pt>
                <c:pt idx="24">
                  <c:v>278.04491486626745</c:v>
                </c:pt>
                <c:pt idx="25">
                  <c:v>278.12293852777776</c:v>
                </c:pt>
                <c:pt idx="26">
                  <c:v>282.26351777210215</c:v>
                </c:pt>
                <c:pt idx="27">
                  <c:v>269.03304214062496</c:v>
                </c:pt>
                <c:pt idx="28">
                  <c:v>278.90300233947625</c:v>
                </c:pt>
                <c:pt idx="29">
                  <c:v>273.33843863339729</c:v>
                </c:pt>
                <c:pt idx="30">
                  <c:v>270.94447130434781</c:v>
                </c:pt>
                <c:pt idx="31">
                  <c:v>272.78408206792449</c:v>
                </c:pt>
                <c:pt idx="32">
                  <c:v>282.89328372855795</c:v>
                </c:pt>
                <c:pt idx="33">
                  <c:v>270.25983920751173</c:v>
                </c:pt>
                <c:pt idx="34">
                  <c:v>275.76933743071163</c:v>
                </c:pt>
                <c:pt idx="35">
                  <c:v>278.71343829104472</c:v>
                </c:pt>
                <c:pt idx="36">
                  <c:v>281.36313563398693</c:v>
                </c:pt>
                <c:pt idx="37">
                  <c:v>281.00210642817422</c:v>
                </c:pt>
                <c:pt idx="38">
                  <c:v>296.61526923447633</c:v>
                </c:pt>
                <c:pt idx="39">
                  <c:v>289.66371678244968</c:v>
                </c:pt>
                <c:pt idx="40">
                  <c:v>281.88973456204383</c:v>
                </c:pt>
                <c:pt idx="41">
                  <c:v>280.28171162112932</c:v>
                </c:pt>
                <c:pt idx="42">
                  <c:v>284.2193202021661</c:v>
                </c:pt>
                <c:pt idx="43">
                  <c:v>289.68043637083707</c:v>
                </c:pt>
                <c:pt idx="44">
                  <c:v>288.06699104114489</c:v>
                </c:pt>
                <c:pt idx="45">
                  <c:v>284.49138286879429</c:v>
                </c:pt>
                <c:pt idx="46">
                  <c:v>288.92197202484471</c:v>
                </c:pt>
                <c:pt idx="47">
                  <c:v>294.34940228571429</c:v>
                </c:pt>
                <c:pt idx="48">
                  <c:v>290.09770091489361</c:v>
                </c:pt>
                <c:pt idx="49">
                  <c:v>289.35321253028968</c:v>
                </c:pt>
                <c:pt idx="50">
                  <c:v>281.21203300000002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03-4CA2-852C-ABEA3D911795}"/>
            </c:ext>
          </c:extLst>
        </c:ser>
        <c:ser>
          <c:idx val="1"/>
          <c:order val="1"/>
          <c:tx>
            <c:strRef>
              <c:f>'7. Mfg prodn and sales'!$C$5</c:f>
              <c:strCache>
                <c:ptCount val="1"/>
                <c:pt idx="0">
                  <c:v>volume index (Jan 2020 = 100)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403-4CA2-852C-ABEA3D911795}"/>
              </c:ext>
            </c:extLst>
          </c:dPt>
          <c:cat>
            <c:numRef>
              <c:f>'7. Mfg prodn and sales'!$A$6:$A$56</c:f>
              <c:numCache>
                <c:formatCode>mmm\-yy</c:formatCode>
                <c:ptCount val="5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  <c:pt idx="49">
                  <c:v>45323</c:v>
                </c:pt>
                <c:pt idx="50">
                  <c:v>45352</c:v>
                </c:pt>
              </c:numCache>
            </c:numRef>
          </c:cat>
          <c:val>
            <c:numRef>
              <c:f>'7. Mfg prodn and sales'!$C$6:$C$56</c:f>
              <c:numCache>
                <c:formatCode>_-* #\ ##0_-;\-* #\ ##0_-;_-* "-"??_-;_-@_-</c:formatCode>
                <c:ptCount val="51"/>
                <c:pt idx="0">
                  <c:v>100</c:v>
                </c:pt>
                <c:pt idx="1">
                  <c:v>100.10298661174049</c:v>
                </c:pt>
                <c:pt idx="2">
                  <c:v>96.292481977342945</c:v>
                </c:pt>
                <c:pt idx="3">
                  <c:v>49.53656024716787</c:v>
                </c:pt>
                <c:pt idx="4">
                  <c:v>70.030895983522143</c:v>
                </c:pt>
                <c:pt idx="5">
                  <c:v>86.508753861997945</c:v>
                </c:pt>
                <c:pt idx="6">
                  <c:v>91.761071060762106</c:v>
                </c:pt>
                <c:pt idx="7">
                  <c:v>92.584963954685904</c:v>
                </c:pt>
                <c:pt idx="8">
                  <c:v>97.013388259526266</c:v>
                </c:pt>
                <c:pt idx="9">
                  <c:v>99.588053553038108</c:v>
                </c:pt>
                <c:pt idx="10">
                  <c:v>97.116374871266743</c:v>
                </c:pt>
                <c:pt idx="11">
                  <c:v>98.867147270854787</c:v>
                </c:pt>
                <c:pt idx="12">
                  <c:v>95.983522142121529</c:v>
                </c:pt>
                <c:pt idx="13">
                  <c:v>97.116374871266743</c:v>
                </c:pt>
                <c:pt idx="14">
                  <c:v>99.794026776519061</c:v>
                </c:pt>
                <c:pt idx="15">
                  <c:v>99.485066941297632</c:v>
                </c:pt>
                <c:pt idx="16">
                  <c:v>95.983522142121529</c:v>
                </c:pt>
                <c:pt idx="17">
                  <c:v>95.571575695159623</c:v>
                </c:pt>
                <c:pt idx="18">
                  <c:v>88.053553038105051</c:v>
                </c:pt>
                <c:pt idx="19">
                  <c:v>93.820803295571579</c:v>
                </c:pt>
                <c:pt idx="20">
                  <c:v>97.013388259526266</c:v>
                </c:pt>
                <c:pt idx="21">
                  <c:v>91.658084449021644</c:v>
                </c:pt>
                <c:pt idx="22">
                  <c:v>96.395468589083421</c:v>
                </c:pt>
                <c:pt idx="23">
                  <c:v>97.322348094747696</c:v>
                </c:pt>
                <c:pt idx="24">
                  <c:v>99.07312049433574</c:v>
                </c:pt>
                <c:pt idx="25">
                  <c:v>98.558187435633371</c:v>
                </c:pt>
                <c:pt idx="26">
                  <c:v>98.867147270854787</c:v>
                </c:pt>
                <c:pt idx="27">
                  <c:v>93.099897013388272</c:v>
                </c:pt>
                <c:pt idx="28">
                  <c:v>94.644696189495377</c:v>
                </c:pt>
                <c:pt idx="29">
                  <c:v>92.276004119464474</c:v>
                </c:pt>
                <c:pt idx="30">
                  <c:v>93.099897013388272</c:v>
                </c:pt>
                <c:pt idx="31">
                  <c:v>94.850669412976302</c:v>
                </c:pt>
                <c:pt idx="32">
                  <c:v>99.382080329557169</c:v>
                </c:pt>
                <c:pt idx="33">
                  <c:v>93.717816683831117</c:v>
                </c:pt>
                <c:pt idx="34">
                  <c:v>94.026776519052518</c:v>
                </c:pt>
                <c:pt idx="35">
                  <c:v>94.335736354273948</c:v>
                </c:pt>
                <c:pt idx="36">
                  <c:v>94.74768280123584</c:v>
                </c:pt>
                <c:pt idx="37">
                  <c:v>93.099897013388272</c:v>
                </c:pt>
                <c:pt idx="38">
                  <c:v>96.910401647785775</c:v>
                </c:pt>
                <c:pt idx="39">
                  <c:v>97.322348094747696</c:v>
                </c:pt>
                <c:pt idx="40">
                  <c:v>96.292481977342945</c:v>
                </c:pt>
                <c:pt idx="41">
                  <c:v>97.219361483007219</c:v>
                </c:pt>
                <c:pt idx="42">
                  <c:v>95.674562306900114</c:v>
                </c:pt>
                <c:pt idx="43">
                  <c:v>95.983522142121529</c:v>
                </c:pt>
                <c:pt idx="44">
                  <c:v>95.674562306900114</c:v>
                </c:pt>
                <c:pt idx="45">
                  <c:v>95.880535530381053</c:v>
                </c:pt>
                <c:pt idx="46">
                  <c:v>96.601441812564374</c:v>
                </c:pt>
                <c:pt idx="47">
                  <c:v>95.777548918640591</c:v>
                </c:pt>
                <c:pt idx="48">
                  <c:v>96.498455200823898</c:v>
                </c:pt>
                <c:pt idx="49">
                  <c:v>95.571575695159623</c:v>
                </c:pt>
                <c:pt idx="50">
                  <c:v>93.51184346035015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03-4CA2-852C-ABEA3D911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66"/>
        <c:axId val="2102045503"/>
        <c:axId val="2102050079"/>
      </c:barChart>
      <c:dateAx>
        <c:axId val="2102045503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Offset val="100"/>
        <c:baseTimeUnit val="months"/>
      </c:dateAx>
      <c:valAx>
        <c:axId val="2102050079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 Mfg industry sales'!$A$5:$B$5</c:f>
              <c:strCache>
                <c:ptCount val="2"/>
                <c:pt idx="0">
                  <c:v> Q1 </c:v>
                </c:pt>
                <c:pt idx="1">
                  <c:v>2019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'8. Mfg industry sales'!$C$4:$N$4</c15:sqref>
                  </c15:fullRef>
                </c:ext>
              </c:extLst>
              <c:f>'8. Mfg industry sales'!$D$4:$N$4</c:f>
              <c:strCache>
                <c:ptCount val="11"/>
                <c:pt idx="0">
                  <c:v> food and 
beverages </c:v>
                </c:pt>
                <c:pt idx="1">
                  <c:v> transport 
equipment </c:v>
                </c:pt>
                <c:pt idx="2">
                  <c:v> metals and basic 
metal products </c:v>
                </c:pt>
                <c:pt idx="3">
                  <c:v> upstream 
chemicals </c:v>
                </c:pt>
                <c:pt idx="4">
                  <c:v> other chemicals 
and plastics </c:v>
                </c:pt>
                <c:pt idx="5">
                  <c:v> machinery (a) </c:v>
                </c:pt>
                <c:pt idx="6">
                  <c:v> wood and
 paper </c:v>
                </c:pt>
                <c:pt idx="7">
                  <c:v> glass/non-met-
allic minerals </c:v>
                </c:pt>
                <c:pt idx="8">
                  <c:v> clothing and
 textiles </c:v>
                </c:pt>
                <c:pt idx="9">
                  <c:v> appliances and 
electronics </c:v>
                </c:pt>
                <c:pt idx="10">
                  <c:v> other (b)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 Mfg industry sales'!$C$5:$N$5</c15:sqref>
                  </c15:fullRef>
                </c:ext>
              </c:extLst>
              <c:f>'8. Mfg industry sales'!$D$5:$N$5</c:f>
              <c:numCache>
                <c:formatCode>_-* #\ ##0_-;\-* #\ ##0_-;_-* "-"??_-;_-@_-</c:formatCode>
                <c:ptCount val="11"/>
                <c:pt idx="0">
                  <c:v>183.37300129950472</c:v>
                </c:pt>
                <c:pt idx="1">
                  <c:v>123.68369369809398</c:v>
                </c:pt>
                <c:pt idx="2">
                  <c:v>136.52297706240097</c:v>
                </c:pt>
                <c:pt idx="3">
                  <c:v>113.40611404912788</c:v>
                </c:pt>
                <c:pt idx="4">
                  <c:v>70.046960151648506</c:v>
                </c:pt>
                <c:pt idx="5">
                  <c:v>57.788728941173794</c:v>
                </c:pt>
                <c:pt idx="6">
                  <c:v>38.740524069943454</c:v>
                </c:pt>
                <c:pt idx="7">
                  <c:v>22.782837127310504</c:v>
                </c:pt>
                <c:pt idx="8">
                  <c:v>22.111926178294048</c:v>
                </c:pt>
                <c:pt idx="9">
                  <c:v>12.419506920470994</c:v>
                </c:pt>
                <c:pt idx="10">
                  <c:v>50.562528270077124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A-429C-85A7-DB17487B2DBD}"/>
            </c:ext>
          </c:extLst>
        </c:ser>
        <c:ser>
          <c:idx val="1"/>
          <c:order val="1"/>
          <c:tx>
            <c:strRef>
              <c:f>'8. Mfg industry sales'!$A$6:$B$6</c:f>
              <c:strCache>
                <c:ptCount val="2"/>
                <c:pt idx="0">
                  <c:v> Q1 </c:v>
                </c:pt>
                <c:pt idx="1">
                  <c:v>2020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'8. Mfg industry sales'!$C$4:$N$4</c15:sqref>
                  </c15:fullRef>
                </c:ext>
              </c:extLst>
              <c:f>'8. Mfg industry sales'!$D$4:$N$4</c:f>
              <c:strCache>
                <c:ptCount val="11"/>
                <c:pt idx="0">
                  <c:v> food and 
beverages </c:v>
                </c:pt>
                <c:pt idx="1">
                  <c:v> transport 
equipment </c:v>
                </c:pt>
                <c:pt idx="2">
                  <c:v> metals and basic 
metal products </c:v>
                </c:pt>
                <c:pt idx="3">
                  <c:v> upstream 
chemicals </c:v>
                </c:pt>
                <c:pt idx="4">
                  <c:v> other chemicals 
and plastics </c:v>
                </c:pt>
                <c:pt idx="5">
                  <c:v> machinery (a) </c:v>
                </c:pt>
                <c:pt idx="6">
                  <c:v> wood and
 paper </c:v>
                </c:pt>
                <c:pt idx="7">
                  <c:v> glass/non-met-
allic minerals </c:v>
                </c:pt>
                <c:pt idx="8">
                  <c:v> clothing and
 textiles </c:v>
                </c:pt>
                <c:pt idx="9">
                  <c:v> appliances and 
electronics </c:v>
                </c:pt>
                <c:pt idx="10">
                  <c:v> other (b)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 Mfg industry sales'!$C$6:$N$6</c15:sqref>
                  </c15:fullRef>
                </c:ext>
              </c:extLst>
              <c:f>'8. Mfg industry sales'!$D$6:$N$6</c:f>
              <c:numCache>
                <c:formatCode>_-* #\ ##0_-;\-* #\ ##0_-;_-* "-"??_-;_-@_-</c:formatCode>
                <c:ptCount val="11"/>
                <c:pt idx="0">
                  <c:v>181.13183232547811</c:v>
                </c:pt>
                <c:pt idx="1">
                  <c:v>112.03335164454421</c:v>
                </c:pt>
                <c:pt idx="2">
                  <c:v>120.63367050947809</c:v>
                </c:pt>
                <c:pt idx="3">
                  <c:v>103.9053912941238</c:v>
                </c:pt>
                <c:pt idx="4">
                  <c:v>67.733340686728667</c:v>
                </c:pt>
                <c:pt idx="5">
                  <c:v>54.421831924419422</c:v>
                </c:pt>
                <c:pt idx="6">
                  <c:v>35.575500042581169</c:v>
                </c:pt>
                <c:pt idx="7">
                  <c:v>20.816437357782917</c:v>
                </c:pt>
                <c:pt idx="8">
                  <c:v>19.656392891887283</c:v>
                </c:pt>
                <c:pt idx="9">
                  <c:v>12.313262418486216</c:v>
                </c:pt>
                <c:pt idx="10">
                  <c:v>50.141719096496544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A-429C-85A7-DB17487B2DBD}"/>
            </c:ext>
          </c:extLst>
        </c:ser>
        <c:ser>
          <c:idx val="2"/>
          <c:order val="2"/>
          <c:tx>
            <c:strRef>
              <c:f>'8. Mfg industry sales'!$A$7:$B$7</c:f>
              <c:strCache>
                <c:ptCount val="2"/>
                <c:pt idx="0">
                  <c:v> Q1 </c:v>
                </c:pt>
                <c:pt idx="1">
                  <c:v>2021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'8. Mfg industry sales'!$C$4:$N$4</c15:sqref>
                  </c15:fullRef>
                </c:ext>
              </c:extLst>
              <c:f>'8. Mfg industry sales'!$D$4:$N$4</c:f>
              <c:strCache>
                <c:ptCount val="11"/>
                <c:pt idx="0">
                  <c:v> food and 
beverages </c:v>
                </c:pt>
                <c:pt idx="1">
                  <c:v> transport 
equipment </c:v>
                </c:pt>
                <c:pt idx="2">
                  <c:v> metals and basic 
metal products </c:v>
                </c:pt>
                <c:pt idx="3">
                  <c:v> upstream 
chemicals </c:v>
                </c:pt>
                <c:pt idx="4">
                  <c:v> other chemicals 
and plastics </c:v>
                </c:pt>
                <c:pt idx="5">
                  <c:v> machinery (a) </c:v>
                </c:pt>
                <c:pt idx="6">
                  <c:v> wood and
 paper </c:v>
                </c:pt>
                <c:pt idx="7">
                  <c:v> glass/non-met-
allic minerals </c:v>
                </c:pt>
                <c:pt idx="8">
                  <c:v> clothing and
 textiles </c:v>
                </c:pt>
                <c:pt idx="9">
                  <c:v> appliances and 
electronics </c:v>
                </c:pt>
                <c:pt idx="10">
                  <c:v> other (b)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 Mfg industry sales'!$C$7:$N$7</c15:sqref>
                  </c15:fullRef>
                </c:ext>
              </c:extLst>
              <c:f>'8. Mfg industry sales'!$D$7:$N$7</c:f>
              <c:numCache>
                <c:formatCode>_-* #\ ##0_-;\-* #\ ##0_-;_-* "-"??_-;_-@_-</c:formatCode>
                <c:ptCount val="11"/>
                <c:pt idx="0">
                  <c:v>187.55873392541963</c:v>
                </c:pt>
                <c:pt idx="1">
                  <c:v>119.05156894864668</c:v>
                </c:pt>
                <c:pt idx="2">
                  <c:v>144.16604644690634</c:v>
                </c:pt>
                <c:pt idx="3">
                  <c:v>78.716153264410963</c:v>
                </c:pt>
                <c:pt idx="4">
                  <c:v>70.866048559588336</c:v>
                </c:pt>
                <c:pt idx="5">
                  <c:v>56.554422408287955</c:v>
                </c:pt>
                <c:pt idx="6">
                  <c:v>36.554696369552779</c:v>
                </c:pt>
                <c:pt idx="7">
                  <c:v>23.56559650977519</c:v>
                </c:pt>
                <c:pt idx="8">
                  <c:v>19.675398549409621</c:v>
                </c:pt>
                <c:pt idx="9">
                  <c:v>11.622847924918407</c:v>
                </c:pt>
                <c:pt idx="10">
                  <c:v>50.35938087334074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A-429C-85A7-DB17487B2DBD}"/>
            </c:ext>
          </c:extLst>
        </c:ser>
        <c:ser>
          <c:idx val="3"/>
          <c:order val="3"/>
          <c:tx>
            <c:strRef>
              <c:f>'8. Mfg industry sales'!$A$8:$B$8</c:f>
              <c:strCache>
                <c:ptCount val="2"/>
                <c:pt idx="0">
                  <c:v> Q1 </c:v>
                </c:pt>
                <c:pt idx="1">
                  <c:v>2022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'8. Mfg industry sales'!$C$4:$N$4</c15:sqref>
                  </c15:fullRef>
                </c:ext>
              </c:extLst>
              <c:f>'8. Mfg industry sales'!$D$4:$N$4</c:f>
              <c:strCache>
                <c:ptCount val="11"/>
                <c:pt idx="0">
                  <c:v> food and 
beverages </c:v>
                </c:pt>
                <c:pt idx="1">
                  <c:v> transport 
equipment </c:v>
                </c:pt>
                <c:pt idx="2">
                  <c:v> metals and basic 
metal products </c:v>
                </c:pt>
                <c:pt idx="3">
                  <c:v> upstream 
chemicals </c:v>
                </c:pt>
                <c:pt idx="4">
                  <c:v> other chemicals 
and plastics </c:v>
                </c:pt>
                <c:pt idx="5">
                  <c:v> machinery (a) </c:v>
                </c:pt>
                <c:pt idx="6">
                  <c:v> wood and
 paper </c:v>
                </c:pt>
                <c:pt idx="7">
                  <c:v> glass/non-met-
allic minerals </c:v>
                </c:pt>
                <c:pt idx="8">
                  <c:v> clothing and
 textiles </c:v>
                </c:pt>
                <c:pt idx="9">
                  <c:v> appliances and 
electronics </c:v>
                </c:pt>
                <c:pt idx="10">
                  <c:v> other (b)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 Mfg industry sales'!$C$8:$N$8</c15:sqref>
                  </c15:fullRef>
                </c:ext>
              </c:extLst>
              <c:f>'8. Mfg industry sales'!$D$8:$N$8</c:f>
              <c:numCache>
                <c:formatCode>_-* #\ ##0_-;\-* #\ ##0_-;_-* "-"??_-;_-@_-</c:formatCode>
                <c:ptCount val="11"/>
                <c:pt idx="0">
                  <c:v>196.21645666307757</c:v>
                </c:pt>
                <c:pt idx="1">
                  <c:v>108.28867582831489</c:v>
                </c:pt>
                <c:pt idx="2">
                  <c:v>162.46939619451209</c:v>
                </c:pt>
                <c:pt idx="3">
                  <c:v>91.16145865897478</c:v>
                </c:pt>
                <c:pt idx="4">
                  <c:v>74.602551406833356</c:v>
                </c:pt>
                <c:pt idx="5">
                  <c:v>60.648028625546218</c:v>
                </c:pt>
                <c:pt idx="6">
                  <c:v>37.938119516217071</c:v>
                </c:pt>
                <c:pt idx="7">
                  <c:v>23.346551778552588</c:v>
                </c:pt>
                <c:pt idx="8">
                  <c:v>20.55252315077605</c:v>
                </c:pt>
                <c:pt idx="9">
                  <c:v>12.145865545166705</c:v>
                </c:pt>
                <c:pt idx="10">
                  <c:v>51.061743793808262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4A-429C-85A7-DB17487B2DBD}"/>
            </c:ext>
          </c:extLst>
        </c:ser>
        <c:ser>
          <c:idx val="4"/>
          <c:order val="4"/>
          <c:tx>
            <c:strRef>
              <c:f>'8. Mfg industry sales'!$A$9:$B$9</c:f>
              <c:strCache>
                <c:ptCount val="2"/>
                <c:pt idx="0">
                  <c:v> Q1 </c:v>
                </c:pt>
                <c:pt idx="1">
                  <c:v>2023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'8. Mfg industry sales'!$C$4:$N$4</c15:sqref>
                  </c15:fullRef>
                </c:ext>
              </c:extLst>
              <c:f>'8. Mfg industry sales'!$D$4:$N$4</c:f>
              <c:strCache>
                <c:ptCount val="11"/>
                <c:pt idx="0">
                  <c:v> food and 
beverages </c:v>
                </c:pt>
                <c:pt idx="1">
                  <c:v> transport 
equipment </c:v>
                </c:pt>
                <c:pt idx="2">
                  <c:v> metals and basic 
metal products </c:v>
                </c:pt>
                <c:pt idx="3">
                  <c:v> upstream 
chemicals </c:v>
                </c:pt>
                <c:pt idx="4">
                  <c:v> other chemicals 
and plastics </c:v>
                </c:pt>
                <c:pt idx="5">
                  <c:v> machinery (a) </c:v>
                </c:pt>
                <c:pt idx="6">
                  <c:v> wood and
 paper </c:v>
                </c:pt>
                <c:pt idx="7">
                  <c:v> glass/non-met-
allic minerals </c:v>
                </c:pt>
                <c:pt idx="8">
                  <c:v> clothing and
 textiles </c:v>
                </c:pt>
                <c:pt idx="9">
                  <c:v> appliances and 
electronics </c:v>
                </c:pt>
                <c:pt idx="10">
                  <c:v> other (b)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 Mfg industry sales'!$C$9:$N$9</c15:sqref>
                  </c15:fullRef>
                </c:ext>
              </c:extLst>
              <c:f>'8. Mfg industry sales'!$D$9:$N$9</c:f>
              <c:numCache>
                <c:formatCode>_-* #\ ##0_-;\-* #\ ##0_-;_-* "-"??_-;_-@_-</c:formatCode>
                <c:ptCount val="11"/>
                <c:pt idx="0">
                  <c:v>206.58294752558351</c:v>
                </c:pt>
                <c:pt idx="1">
                  <c:v>139.42364226590826</c:v>
                </c:pt>
                <c:pt idx="2">
                  <c:v>136.39367088800449</c:v>
                </c:pt>
                <c:pt idx="3">
                  <c:v>95.78092702742191</c:v>
                </c:pt>
                <c:pt idx="4">
                  <c:v>73.387788250583029</c:v>
                </c:pt>
                <c:pt idx="5">
                  <c:v>62.483702571371467</c:v>
                </c:pt>
                <c:pt idx="6">
                  <c:v>38.712558945889135</c:v>
                </c:pt>
                <c:pt idx="7">
                  <c:v>23.137851566143915</c:v>
                </c:pt>
                <c:pt idx="8">
                  <c:v>19.597789416756015</c:v>
                </c:pt>
                <c:pt idx="9">
                  <c:v>11.898886777008485</c:v>
                </c:pt>
                <c:pt idx="10">
                  <c:v>53.679733654812317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4A-429C-85A7-DB17487B2DBD}"/>
            </c:ext>
          </c:extLst>
        </c:ser>
        <c:ser>
          <c:idx val="5"/>
          <c:order val="5"/>
          <c:tx>
            <c:strRef>
              <c:f>'8. Mfg industry sales'!$A$10:$B$10</c:f>
              <c:strCache>
                <c:ptCount val="2"/>
                <c:pt idx="0">
                  <c:v> Q4 </c:v>
                </c:pt>
                <c:pt idx="1">
                  <c:v>2023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'8. Mfg industry sales'!$C$4:$N$4</c15:sqref>
                  </c15:fullRef>
                </c:ext>
              </c:extLst>
              <c:f>'8. Mfg industry sales'!$D$4:$N$4</c:f>
              <c:strCache>
                <c:ptCount val="11"/>
                <c:pt idx="0">
                  <c:v> food and 
beverages </c:v>
                </c:pt>
                <c:pt idx="1">
                  <c:v> transport 
equipment </c:v>
                </c:pt>
                <c:pt idx="2">
                  <c:v> metals and basic 
metal products </c:v>
                </c:pt>
                <c:pt idx="3">
                  <c:v> upstream 
chemicals </c:v>
                </c:pt>
                <c:pt idx="4">
                  <c:v> other chemicals 
and plastics </c:v>
                </c:pt>
                <c:pt idx="5">
                  <c:v> machinery (a) </c:v>
                </c:pt>
                <c:pt idx="6">
                  <c:v> wood and
 paper </c:v>
                </c:pt>
                <c:pt idx="7">
                  <c:v> glass/non-met-
allic minerals </c:v>
                </c:pt>
                <c:pt idx="8">
                  <c:v> clothing and
 textiles </c:v>
                </c:pt>
                <c:pt idx="9">
                  <c:v> appliances and 
electronics </c:v>
                </c:pt>
                <c:pt idx="10">
                  <c:v> other (b)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 Mfg industry sales'!$C$10:$N$10</c15:sqref>
                  </c15:fullRef>
                </c:ext>
              </c:extLst>
              <c:f>'8. Mfg industry sales'!$D$10:$N$10</c:f>
              <c:numCache>
                <c:formatCode>_-* #\ ##0_-;\-* #\ ##0_-;_-* "-"??_-;_-@_-</c:formatCode>
                <c:ptCount val="11"/>
                <c:pt idx="0">
                  <c:v>196.34567113177832</c:v>
                </c:pt>
                <c:pt idx="1">
                  <c:v>151.69095356880754</c:v>
                </c:pt>
                <c:pt idx="2">
                  <c:v>133.93761100270913</c:v>
                </c:pt>
                <c:pt idx="3">
                  <c:v>103.25762910625082</c:v>
                </c:pt>
                <c:pt idx="4">
                  <c:v>67.350330491586263</c:v>
                </c:pt>
                <c:pt idx="5">
                  <c:v>64.206625564710805</c:v>
                </c:pt>
                <c:pt idx="6">
                  <c:v>42.449948003810398</c:v>
                </c:pt>
                <c:pt idx="7">
                  <c:v>24.318648068322979</c:v>
                </c:pt>
                <c:pt idx="8">
                  <c:v>19.421027859896039</c:v>
                </c:pt>
                <c:pt idx="9">
                  <c:v>11.856014838839696</c:v>
                </c:pt>
                <c:pt idx="10">
                  <c:v>52.928300598541909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4A-429C-85A7-DB17487B2DBD}"/>
            </c:ext>
          </c:extLst>
        </c:ser>
        <c:ser>
          <c:idx val="6"/>
          <c:order val="6"/>
          <c:tx>
            <c:strRef>
              <c:f>'8. Mfg industry sales'!$A$11:$B$11</c:f>
              <c:strCache>
                <c:ptCount val="2"/>
                <c:pt idx="0">
                  <c:v> Q1 </c:v>
                </c:pt>
                <c:pt idx="1">
                  <c:v>2024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'8. Mfg industry sales'!$C$4:$N$4</c15:sqref>
                  </c15:fullRef>
                </c:ext>
              </c:extLst>
              <c:f>'8. Mfg industry sales'!$D$4:$N$4</c:f>
              <c:strCache>
                <c:ptCount val="11"/>
                <c:pt idx="0">
                  <c:v> food and 
beverages </c:v>
                </c:pt>
                <c:pt idx="1">
                  <c:v> transport 
equipment </c:v>
                </c:pt>
                <c:pt idx="2">
                  <c:v> metals and basic 
metal products </c:v>
                </c:pt>
                <c:pt idx="3">
                  <c:v> upstream 
chemicals </c:v>
                </c:pt>
                <c:pt idx="4">
                  <c:v> other chemicals 
and plastics </c:v>
                </c:pt>
                <c:pt idx="5">
                  <c:v> machinery (a) </c:v>
                </c:pt>
                <c:pt idx="6">
                  <c:v> wood and
 paper </c:v>
                </c:pt>
                <c:pt idx="7">
                  <c:v> glass/non-met-
allic minerals </c:v>
                </c:pt>
                <c:pt idx="8">
                  <c:v> clothing and
 textiles </c:v>
                </c:pt>
                <c:pt idx="9">
                  <c:v> appliances and 
electronics </c:v>
                </c:pt>
                <c:pt idx="10">
                  <c:v> other (b)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 Mfg industry sales'!$C$11:$N$11</c15:sqref>
                  </c15:fullRef>
                </c:ext>
              </c:extLst>
              <c:f>'8. Mfg industry sales'!$D$11:$N$11</c:f>
              <c:numCache>
                <c:formatCode>_-* #\ ##0_-;\-* #\ ##0_-;_-* "-"??_-;_-@_-</c:formatCode>
                <c:ptCount val="11"/>
                <c:pt idx="0">
                  <c:v>205.23997945919649</c:v>
                </c:pt>
                <c:pt idx="1">
                  <c:v>137.31738270265691</c:v>
                </c:pt>
                <c:pt idx="2">
                  <c:v>132.37013625481478</c:v>
                </c:pt>
                <c:pt idx="3">
                  <c:v>106.50900245117342</c:v>
                </c:pt>
                <c:pt idx="4">
                  <c:v>69.641008128512624</c:v>
                </c:pt>
                <c:pt idx="5">
                  <c:v>59.790293728475888</c:v>
                </c:pt>
                <c:pt idx="6">
                  <c:v>41.143468280415817</c:v>
                </c:pt>
                <c:pt idx="7">
                  <c:v>24.19429277435102</c:v>
                </c:pt>
                <c:pt idx="8">
                  <c:v>20.057782764684088</c:v>
                </c:pt>
                <c:pt idx="9">
                  <c:v>11.636905261228275</c:v>
                </c:pt>
                <c:pt idx="10">
                  <c:v>52.762693639673969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4A-429C-85A7-DB17487B2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  <c:max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  <c:majorUnit val="2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'9. Empl trends and ratio'!$A$6</c:f>
              <c:strCache>
                <c:ptCount val="1"/>
                <c:pt idx="0">
                  <c:v> Formal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'9. Empl trends and ratio'!$B$4:$Q$5</c:f>
              <c:multiLvlStrCache>
                <c:ptCount val="16"/>
                <c:lvl>
                  <c:pt idx="0">
                    <c:v> 2010 </c:v>
                  </c:pt>
                  <c:pt idx="1">
                    <c:v> 2011 </c:v>
                  </c:pt>
                  <c:pt idx="2">
                    <c:v> 2012 </c:v>
                  </c:pt>
                  <c:pt idx="3">
                    <c:v> 2013 </c:v>
                  </c:pt>
                  <c:pt idx="4">
                    <c:v> 2014 </c:v>
                  </c:pt>
                  <c:pt idx="5">
                    <c:v> 2015 </c:v>
                  </c:pt>
                  <c:pt idx="6">
                    <c:v> 2016 </c:v>
                  </c:pt>
                  <c:pt idx="7">
                    <c:v> 2017 </c:v>
                  </c:pt>
                  <c:pt idx="8">
                    <c:v> 2018 </c:v>
                  </c:pt>
                  <c:pt idx="9">
                    <c:v> 2019 </c:v>
                  </c:pt>
                  <c:pt idx="10">
                    <c:v> 2020 </c:v>
                  </c:pt>
                  <c:pt idx="11">
                    <c:v> 2021 </c:v>
                  </c:pt>
                  <c:pt idx="12">
                    <c:v> 2022 </c:v>
                  </c:pt>
                  <c:pt idx="13">
                    <c:v> 2023 </c:v>
                  </c:pt>
                  <c:pt idx="14">
                    <c:v>Q4</c:v>
                  </c:pt>
                  <c:pt idx="15">
                    <c:v> Q1 </c:v>
                  </c:pt>
                </c:lvl>
                <c:lvl>
                  <c:pt idx="0">
                    <c:v> first quarter </c:v>
                  </c:pt>
                  <c:pt idx="14">
                    <c:v>2023</c:v>
                  </c:pt>
                  <c:pt idx="15">
                    <c:v>2024</c:v>
                  </c:pt>
                </c:lvl>
              </c:multiLvlStrCache>
            </c:multiLvlStrRef>
          </c:cat>
          <c:val>
            <c:numRef>
              <c:f>'9. Empl trends and ratio'!$B$6:$Q$6</c:f>
              <c:numCache>
                <c:formatCode>_ * #\ ##0.0_ ;_ * \-#\ ##0.0_ ;_ * "-"??_ ;_ @_ </c:formatCode>
                <c:ptCount val="16"/>
                <c:pt idx="0">
                  <c:v>9.6952355149844003</c:v>
                </c:pt>
                <c:pt idx="1">
                  <c:v>9.7854514309129499</c:v>
                </c:pt>
                <c:pt idx="2">
                  <c:v>10.120825928952275</c:v>
                </c:pt>
                <c:pt idx="3">
                  <c:v>10.241528353351548</c:v>
                </c:pt>
                <c:pt idx="4">
                  <c:v>10.779596043318888</c:v>
                </c:pt>
                <c:pt idx="5">
                  <c:v>10.796411091465494</c:v>
                </c:pt>
                <c:pt idx="6">
                  <c:v>10.983220234466947</c:v>
                </c:pt>
                <c:pt idx="7">
                  <c:v>11.336967478755229</c:v>
                </c:pt>
                <c:pt idx="8">
                  <c:v>11.35495004387124</c:v>
                </c:pt>
                <c:pt idx="9">
                  <c:v>11.220333795381713</c:v>
                </c:pt>
                <c:pt idx="10">
                  <c:v>11.281528148528567</c:v>
                </c:pt>
                <c:pt idx="11">
                  <c:v>10.574455810515389</c:v>
                </c:pt>
                <c:pt idx="12">
                  <c:v>10.179288604095058</c:v>
                </c:pt>
                <c:pt idx="13">
                  <c:v>11.186093957245156</c:v>
                </c:pt>
                <c:pt idx="14">
                  <c:v>11.487559528854275</c:v>
                </c:pt>
                <c:pt idx="15">
                  <c:v>11.543596807655634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D-4C39-83CF-CFE2742A8887}"/>
            </c:ext>
          </c:extLst>
        </c:ser>
        <c:ser>
          <c:idx val="3"/>
          <c:order val="1"/>
          <c:tx>
            <c:strRef>
              <c:f>'9. Empl trends and ratio'!$A$7</c:f>
              <c:strCache>
                <c:ptCount val="1"/>
                <c:pt idx="0">
                  <c:v> Informal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'9. Empl trends and ratio'!$B$4:$Q$5</c:f>
              <c:multiLvlStrCache>
                <c:ptCount val="16"/>
                <c:lvl>
                  <c:pt idx="0">
                    <c:v> 2010 </c:v>
                  </c:pt>
                  <c:pt idx="1">
                    <c:v> 2011 </c:v>
                  </c:pt>
                  <c:pt idx="2">
                    <c:v> 2012 </c:v>
                  </c:pt>
                  <c:pt idx="3">
                    <c:v> 2013 </c:v>
                  </c:pt>
                  <c:pt idx="4">
                    <c:v> 2014 </c:v>
                  </c:pt>
                  <c:pt idx="5">
                    <c:v> 2015 </c:v>
                  </c:pt>
                  <c:pt idx="6">
                    <c:v> 2016 </c:v>
                  </c:pt>
                  <c:pt idx="7">
                    <c:v> 2017 </c:v>
                  </c:pt>
                  <c:pt idx="8">
                    <c:v> 2018 </c:v>
                  </c:pt>
                  <c:pt idx="9">
                    <c:v> 2019 </c:v>
                  </c:pt>
                  <c:pt idx="10">
                    <c:v> 2020 </c:v>
                  </c:pt>
                  <c:pt idx="11">
                    <c:v> 2021 </c:v>
                  </c:pt>
                  <c:pt idx="12">
                    <c:v> 2022 </c:v>
                  </c:pt>
                  <c:pt idx="13">
                    <c:v> 2023 </c:v>
                  </c:pt>
                  <c:pt idx="14">
                    <c:v>Q4</c:v>
                  </c:pt>
                  <c:pt idx="15">
                    <c:v> Q1 </c:v>
                  </c:pt>
                </c:lvl>
                <c:lvl>
                  <c:pt idx="0">
                    <c:v> first quarter </c:v>
                  </c:pt>
                  <c:pt idx="14">
                    <c:v>2023</c:v>
                  </c:pt>
                  <c:pt idx="15">
                    <c:v>2024</c:v>
                  </c:pt>
                </c:lvl>
              </c:multiLvlStrCache>
            </c:multiLvlStrRef>
          </c:cat>
          <c:val>
            <c:numRef>
              <c:f>'9. Empl trends and ratio'!$B$7:$Q$7</c:f>
              <c:numCache>
                <c:formatCode>_ * #\ ##0.0_ ;_ * \-#\ ##0.0_ ;_ * "-"??_ ;_ @_ </c:formatCode>
                <c:ptCount val="16"/>
                <c:pt idx="0">
                  <c:v>2.148043509933494</c:v>
                </c:pt>
                <c:pt idx="1">
                  <c:v>2.2772109795533813</c:v>
                </c:pt>
                <c:pt idx="2">
                  <c:v>2.2122578822689714</c:v>
                </c:pt>
                <c:pt idx="3">
                  <c:v>2.3339422969881363</c:v>
                </c:pt>
                <c:pt idx="4">
                  <c:v>2.3359512661813442</c:v>
                </c:pt>
                <c:pt idx="5">
                  <c:v>2.4834447076082578</c:v>
                </c:pt>
                <c:pt idx="6">
                  <c:v>2.5649949473052542</c:v>
                </c:pt>
                <c:pt idx="7">
                  <c:v>2.6808753675640578</c:v>
                </c:pt>
                <c:pt idx="8">
                  <c:v>2.9012428742937026</c:v>
                </c:pt>
                <c:pt idx="9">
                  <c:v>2.9332203780650818</c:v>
                </c:pt>
                <c:pt idx="10">
                  <c:v>2.9206013235921171</c:v>
                </c:pt>
                <c:pt idx="11">
                  <c:v>2.5016701702387207</c:v>
                </c:pt>
                <c:pt idx="12">
                  <c:v>2.8184204048539114</c:v>
                </c:pt>
                <c:pt idx="13">
                  <c:v>3.0623663049149137</c:v>
                </c:pt>
                <c:pt idx="14">
                  <c:v>3.1812673499814195</c:v>
                </c:pt>
                <c:pt idx="15">
                  <c:v>3.0816005558769373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0D-4C39-83CF-CFE2742A8887}"/>
            </c:ext>
          </c:extLst>
        </c:ser>
        <c:ser>
          <c:idx val="0"/>
          <c:order val="2"/>
          <c:tx>
            <c:strRef>
              <c:f>'9. Empl trends and ratio'!$A$8</c:f>
              <c:strCache>
                <c:ptCount val="1"/>
                <c:pt idx="0">
                  <c:v> Domestic 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'9. Empl trends and ratio'!$B$4:$Q$5</c:f>
              <c:multiLvlStrCache>
                <c:ptCount val="16"/>
                <c:lvl>
                  <c:pt idx="0">
                    <c:v> 2010 </c:v>
                  </c:pt>
                  <c:pt idx="1">
                    <c:v> 2011 </c:v>
                  </c:pt>
                  <c:pt idx="2">
                    <c:v> 2012 </c:v>
                  </c:pt>
                  <c:pt idx="3">
                    <c:v> 2013 </c:v>
                  </c:pt>
                  <c:pt idx="4">
                    <c:v> 2014 </c:v>
                  </c:pt>
                  <c:pt idx="5">
                    <c:v> 2015 </c:v>
                  </c:pt>
                  <c:pt idx="6">
                    <c:v> 2016 </c:v>
                  </c:pt>
                  <c:pt idx="7">
                    <c:v> 2017 </c:v>
                  </c:pt>
                  <c:pt idx="8">
                    <c:v> 2018 </c:v>
                  </c:pt>
                  <c:pt idx="9">
                    <c:v> 2019 </c:v>
                  </c:pt>
                  <c:pt idx="10">
                    <c:v> 2020 </c:v>
                  </c:pt>
                  <c:pt idx="11">
                    <c:v> 2021 </c:v>
                  </c:pt>
                  <c:pt idx="12">
                    <c:v> 2022 </c:v>
                  </c:pt>
                  <c:pt idx="13">
                    <c:v> 2023 </c:v>
                  </c:pt>
                  <c:pt idx="14">
                    <c:v>Q4</c:v>
                  </c:pt>
                  <c:pt idx="15">
                    <c:v> Q1 </c:v>
                  </c:pt>
                </c:lvl>
                <c:lvl>
                  <c:pt idx="0">
                    <c:v> first quarter </c:v>
                  </c:pt>
                  <c:pt idx="14">
                    <c:v>2023</c:v>
                  </c:pt>
                  <c:pt idx="15">
                    <c:v>2024</c:v>
                  </c:pt>
                </c:lvl>
              </c:multiLvlStrCache>
            </c:multiLvlStrRef>
          </c:cat>
          <c:val>
            <c:numRef>
              <c:f>'9. Empl trends and ratio'!$B$8:$Q$8</c:f>
              <c:numCache>
                <c:formatCode>_ * #\ ##0.0_ ;_ * \-#\ ##0.0_ ;_ * "-"??_ ;_ @_ </c:formatCode>
                <c:ptCount val="16"/>
                <c:pt idx="0">
                  <c:v>1.2708585436057029</c:v>
                </c:pt>
                <c:pt idx="1">
                  <c:v>1.2136162603923162</c:v>
                </c:pt>
                <c:pt idx="2">
                  <c:v>1.257184783547691</c:v>
                </c:pt>
                <c:pt idx="3">
                  <c:v>1.2189893602860755</c:v>
                </c:pt>
                <c:pt idx="4">
                  <c:v>1.2305519334333723</c:v>
                </c:pt>
                <c:pt idx="5">
                  <c:v>1.2880790472831152</c:v>
                </c:pt>
                <c:pt idx="6">
                  <c:v>1.2570343924987271</c:v>
                </c:pt>
                <c:pt idx="7">
                  <c:v>1.3193520884411731</c:v>
                </c:pt>
                <c:pt idx="8">
                  <c:v>1.274720786018892</c:v>
                </c:pt>
                <c:pt idx="9">
                  <c:v>1.3006837710996808</c:v>
                </c:pt>
                <c:pt idx="10">
                  <c:v>1.3157276169352805</c:v>
                </c:pt>
                <c:pt idx="11">
                  <c:v>1.1268971135097585</c:v>
                </c:pt>
                <c:pt idx="12">
                  <c:v>1.0721099233303044</c:v>
                </c:pt>
                <c:pt idx="13">
                  <c:v>1.0561990254739662</c:v>
                </c:pt>
                <c:pt idx="14">
                  <c:v>1.1340234598938546</c:v>
                </c:pt>
                <c:pt idx="15">
                  <c:v>1.1781616581652883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0D-4C39-83CF-CFE2742A8887}"/>
            </c:ext>
          </c:extLst>
        </c:ser>
        <c:ser>
          <c:idx val="1"/>
          <c:order val="3"/>
          <c:tx>
            <c:strRef>
              <c:f>'9. Empl trends and ratio'!$A$9</c:f>
              <c:strCache>
                <c:ptCount val="1"/>
                <c:pt idx="0">
                  <c:v> Agriculture 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'9. Empl trends and ratio'!$B$4:$Q$5</c:f>
              <c:multiLvlStrCache>
                <c:ptCount val="16"/>
                <c:lvl>
                  <c:pt idx="0">
                    <c:v> 2010 </c:v>
                  </c:pt>
                  <c:pt idx="1">
                    <c:v> 2011 </c:v>
                  </c:pt>
                  <c:pt idx="2">
                    <c:v> 2012 </c:v>
                  </c:pt>
                  <c:pt idx="3">
                    <c:v> 2013 </c:v>
                  </c:pt>
                  <c:pt idx="4">
                    <c:v> 2014 </c:v>
                  </c:pt>
                  <c:pt idx="5">
                    <c:v> 2015 </c:v>
                  </c:pt>
                  <c:pt idx="6">
                    <c:v> 2016 </c:v>
                  </c:pt>
                  <c:pt idx="7">
                    <c:v> 2017 </c:v>
                  </c:pt>
                  <c:pt idx="8">
                    <c:v> 2018 </c:v>
                  </c:pt>
                  <c:pt idx="9">
                    <c:v> 2019 </c:v>
                  </c:pt>
                  <c:pt idx="10">
                    <c:v> 2020 </c:v>
                  </c:pt>
                  <c:pt idx="11">
                    <c:v> 2021 </c:v>
                  </c:pt>
                  <c:pt idx="12">
                    <c:v> 2022 </c:v>
                  </c:pt>
                  <c:pt idx="13">
                    <c:v> 2023 </c:v>
                  </c:pt>
                  <c:pt idx="14">
                    <c:v>Q4</c:v>
                  </c:pt>
                  <c:pt idx="15">
                    <c:v> Q1 </c:v>
                  </c:pt>
                </c:lvl>
                <c:lvl>
                  <c:pt idx="0">
                    <c:v> first quarter </c:v>
                  </c:pt>
                  <c:pt idx="14">
                    <c:v>2023</c:v>
                  </c:pt>
                  <c:pt idx="15">
                    <c:v>2024</c:v>
                  </c:pt>
                </c:lvl>
              </c:multiLvlStrCache>
            </c:multiLvlStrRef>
          </c:cat>
          <c:val>
            <c:numRef>
              <c:f>'9. Empl trends and ratio'!$B$9:$Q$9</c:f>
              <c:numCache>
                <c:formatCode>_ * #\ ##0.0_ ;_ * \-#\ ##0.0_ ;_ * "-"??_ ;_ @_ </c:formatCode>
                <c:ptCount val="16"/>
                <c:pt idx="0">
                  <c:v>0.68311531114478008</c:v>
                </c:pt>
                <c:pt idx="1">
                  <c:v>0.62731448352835417</c:v>
                </c:pt>
                <c:pt idx="2">
                  <c:v>0.69380710129236145</c:v>
                </c:pt>
                <c:pt idx="3">
                  <c:v>0.76391499694195819</c:v>
                </c:pt>
                <c:pt idx="4">
                  <c:v>0.70869209108153064</c:v>
                </c:pt>
                <c:pt idx="5">
                  <c:v>0.89148486893173717</c:v>
                </c:pt>
                <c:pt idx="6">
                  <c:v>0.86926377328116367</c:v>
                </c:pt>
                <c:pt idx="7">
                  <c:v>0.87505551586645258</c:v>
                </c:pt>
                <c:pt idx="8">
                  <c:v>0.8466101194308967</c:v>
                </c:pt>
                <c:pt idx="9">
                  <c:v>0.83719830537656292</c:v>
                </c:pt>
                <c:pt idx="10">
                  <c:v>0.8646980853105074</c:v>
                </c:pt>
                <c:pt idx="11">
                  <c:v>0.79232150797874057</c:v>
                </c:pt>
                <c:pt idx="12">
                  <c:v>0.84438855208479768</c:v>
                </c:pt>
                <c:pt idx="13">
                  <c:v>0.88761936337281544</c:v>
                </c:pt>
                <c:pt idx="14">
                  <c:v>0.92034422262961724</c:v>
                </c:pt>
                <c:pt idx="15">
                  <c:v>0.94139034486787398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0D-4C39-83CF-CFE2742A888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lineChart>
        <c:grouping val="standard"/>
        <c:varyColors val="0"/>
        <c:ser>
          <c:idx val="4"/>
          <c:order val="4"/>
          <c:tx>
            <c:strRef>
              <c:f>'9. Empl trends and ratio'!$A$12</c:f>
              <c:strCache>
                <c:ptCount val="1"/>
                <c:pt idx="0">
                  <c:v> employment ratio (right axis)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32"/>
            <c:spPr>
              <a:solidFill>
                <a:srgbClr val="F79646">
                  <a:lumMod val="20000"/>
                  <a:lumOff val="80000"/>
                </a:srgbClr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'9. Empl trends and ratio'!$B$4:$Q$5</c:f>
              <c:multiLvlStrCache>
                <c:ptCount val="16"/>
                <c:lvl>
                  <c:pt idx="0">
                    <c:v> 2010 </c:v>
                  </c:pt>
                  <c:pt idx="1">
                    <c:v> 2011 </c:v>
                  </c:pt>
                  <c:pt idx="2">
                    <c:v> 2012 </c:v>
                  </c:pt>
                  <c:pt idx="3">
                    <c:v> 2013 </c:v>
                  </c:pt>
                  <c:pt idx="4">
                    <c:v> 2014 </c:v>
                  </c:pt>
                  <c:pt idx="5">
                    <c:v> 2015 </c:v>
                  </c:pt>
                  <c:pt idx="6">
                    <c:v> 2016 </c:v>
                  </c:pt>
                  <c:pt idx="7">
                    <c:v> 2017 </c:v>
                  </c:pt>
                  <c:pt idx="8">
                    <c:v> 2018 </c:v>
                  </c:pt>
                  <c:pt idx="9">
                    <c:v> 2019 </c:v>
                  </c:pt>
                  <c:pt idx="10">
                    <c:v> 2020 </c:v>
                  </c:pt>
                  <c:pt idx="11">
                    <c:v> 2021 </c:v>
                  </c:pt>
                  <c:pt idx="12">
                    <c:v> 2022 </c:v>
                  </c:pt>
                  <c:pt idx="13">
                    <c:v> 2023 </c:v>
                  </c:pt>
                  <c:pt idx="14">
                    <c:v>Q4</c:v>
                  </c:pt>
                  <c:pt idx="15">
                    <c:v> Q1 </c:v>
                  </c:pt>
                </c:lvl>
                <c:lvl>
                  <c:pt idx="0">
                    <c:v> first quarter </c:v>
                  </c:pt>
                  <c:pt idx="14">
                    <c:v>2023</c:v>
                  </c:pt>
                  <c:pt idx="15">
                    <c:v>2024</c:v>
                  </c:pt>
                </c:lvl>
              </c:multiLvlStrCache>
            </c:multiLvlStrRef>
          </c:cat>
          <c:val>
            <c:numRef>
              <c:f>'9. Empl trends and ratio'!$B$12:$Q$12</c:f>
              <c:numCache>
                <c:formatCode>0%</c:formatCode>
                <c:ptCount val="16"/>
                <c:pt idx="0">
                  <c:v>0.42200000000000004</c:v>
                </c:pt>
                <c:pt idx="1">
                  <c:v>0.41700000000000004</c:v>
                </c:pt>
                <c:pt idx="2">
                  <c:v>0.42100000000000004</c:v>
                </c:pt>
                <c:pt idx="3">
                  <c:v>0.42100000000000004</c:v>
                </c:pt>
                <c:pt idx="4">
                  <c:v>0.42799999999999999</c:v>
                </c:pt>
                <c:pt idx="5">
                  <c:v>0.43200000000000005</c:v>
                </c:pt>
                <c:pt idx="6">
                  <c:v>0.43</c:v>
                </c:pt>
                <c:pt idx="7">
                  <c:v>0.43700000000000006</c:v>
                </c:pt>
                <c:pt idx="8">
                  <c:v>0.435</c:v>
                </c:pt>
                <c:pt idx="9">
                  <c:v>0.42599999999999999</c:v>
                </c:pt>
                <c:pt idx="10">
                  <c:v>0.42100000000000004</c:v>
                </c:pt>
                <c:pt idx="11">
                  <c:v>0.38</c:v>
                </c:pt>
                <c:pt idx="12">
                  <c:v>0.373</c:v>
                </c:pt>
                <c:pt idx="13" formatCode="0.0%">
                  <c:v>0.39899999999999997</c:v>
                </c:pt>
                <c:pt idx="14" formatCode="0.0%">
                  <c:v>0.40799999999999997</c:v>
                </c:pt>
                <c:pt idx="15" formatCode="0.0%">
                  <c:v>0.40700000000000003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0D-4C39-83CF-CFE2742A88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5201679"/>
        <c:axId val="1258859295"/>
      </c:line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  <c:majorUnit val="2.5"/>
      </c:valAx>
      <c:valAx>
        <c:axId val="1258859295"/>
        <c:scaling>
          <c:orientation val="minMax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201679"/>
        <c:crosses val="max"/>
        <c:crossBetween val="between"/>
      </c:valAx>
      <c:catAx>
        <c:axId val="78520167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8859295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774637" y="1115838"/>
    <xdr:ext cx="12750800" cy="665070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1C150A-8E24-4100-BABE-07DD0A407DE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19581477" y="5117116"/>
    <xdr:ext cx="9307015" cy="5217509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E47949C-F7C6-4635-BC41-DF02AF50DBF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5095875"/>
    <xdr:ext cx="9290137" cy="56038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562CC6-DA7B-475C-BEFC-C176BEC023B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0.82645</cdr:x>
      <cdr:y>0.11763</cdr:y>
    </cdr:from>
    <cdr:to>
      <cdr:x>0.87813</cdr:x>
      <cdr:y>0.99999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CF40178C-2F76-215C-7565-1EC56C90B2C7}"/>
            </a:ext>
          </a:extLst>
        </cdr:cNvPr>
        <cdr:cNvSpPr/>
      </cdr:nvSpPr>
      <cdr:spPr>
        <a:xfrm xmlns:a="http://schemas.openxmlformats.org/drawingml/2006/main">
          <a:off x="7691773" y="613759"/>
          <a:ext cx="480996" cy="460369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60000"/>
            <a:lumOff val="40000"/>
            <a:alpha val="21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0.82586</cdr:x>
      <cdr:y>0.1028</cdr:y>
    </cdr:from>
    <cdr:to>
      <cdr:x>0.87813</cdr:x>
      <cdr:y>0.99999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CF40178C-2F76-215C-7565-1EC56C90B2C7}"/>
            </a:ext>
          </a:extLst>
        </cdr:cNvPr>
        <cdr:cNvSpPr/>
      </cdr:nvSpPr>
      <cdr:spPr>
        <a:xfrm xmlns:a="http://schemas.openxmlformats.org/drawingml/2006/main">
          <a:off x="7686306" y="625522"/>
          <a:ext cx="486478" cy="545902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60000"/>
            <a:lumOff val="40000"/>
            <a:alpha val="21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177800" y="4572000"/>
    <xdr:ext cx="9290137" cy="55499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2ECA12-2527-40A9-B493-0FF531CEBB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0.79699</cdr:x>
      <cdr:y>0.10755</cdr:y>
    </cdr:from>
    <cdr:to>
      <cdr:x>0.84346</cdr:x>
      <cdr:y>0.99983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E63D3264-D827-1685-6AE2-4D66552480D3}"/>
            </a:ext>
          </a:extLst>
        </cdr:cNvPr>
        <cdr:cNvSpPr/>
      </cdr:nvSpPr>
      <cdr:spPr>
        <a:xfrm xmlns:a="http://schemas.openxmlformats.org/drawingml/2006/main">
          <a:off x="7404100" y="596900"/>
          <a:ext cx="431800" cy="495204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17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3577167"/>
    <xdr:ext cx="9290137" cy="5185833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940761-8445-48D9-8A9D-4E3C146542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2971800"/>
    <xdr:ext cx="9290137" cy="5245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172F5C-FDD3-41BF-89C9-B494BFD9D88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0.79972</cdr:x>
      <cdr:y>0.10654</cdr:y>
    </cdr:from>
    <cdr:to>
      <cdr:x>0.8421</cdr:x>
      <cdr:y>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4E6A1A0C-F033-A149-4BE6-264BCF936B57}"/>
            </a:ext>
          </a:extLst>
        </cdr:cNvPr>
        <cdr:cNvSpPr/>
      </cdr:nvSpPr>
      <cdr:spPr>
        <a:xfrm xmlns:a="http://schemas.openxmlformats.org/drawingml/2006/main">
          <a:off x="7429500" y="558800"/>
          <a:ext cx="393700" cy="46863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1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1110961" y="3589103"/>
    <xdr:ext cx="9285725" cy="47258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FCD851-A925-4F23-851F-18EC7818BE6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3115233" y="858220"/>
    <xdr:ext cx="10152531" cy="586881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7F243D-50B5-4874-AF24-77B4DBA2B2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986615" y="3161820"/>
    <xdr:ext cx="9298836" cy="5312581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5ABE8C-5369-40E9-8D73-A5846CE2EC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1349760" y="12710130"/>
    <xdr:ext cx="7994785" cy="41998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D9CF2F-CD6B-411B-9219-EB41B27DA9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698235" y="12711631"/>
    <xdr:ext cx="7946683" cy="422266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5ABCCAD-8C2B-4092-94FF-690FCCC3E3D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373380</xdr:colOff>
      <xdr:row>18</xdr:row>
      <xdr:rowOff>163830</xdr:rowOff>
    </xdr:from>
    <xdr:to>
      <xdr:col>12</xdr:col>
      <xdr:colOff>274320</xdr:colOff>
      <xdr:row>39</xdr:row>
      <xdr:rowOff>146685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D409FF-DEAA-4EC8-A5A0-82FB151FC8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9524</xdr:colOff>
      <xdr:row>19</xdr:row>
      <xdr:rowOff>15241</xdr:rowOff>
    </xdr:from>
    <xdr:to>
      <xdr:col>30</xdr:col>
      <xdr:colOff>559594</xdr:colOff>
      <xdr:row>39</xdr:row>
      <xdr:rowOff>142876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2CB76F2-2F4E-454E-AF42-FF62E9F88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321944</xdr:colOff>
      <xdr:row>40</xdr:row>
      <xdr:rowOff>179070</xdr:rowOff>
    </xdr:from>
    <xdr:to>
      <xdr:col>12</xdr:col>
      <xdr:colOff>219074</xdr:colOff>
      <xdr:row>60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33F6DEA-7369-43DB-8F84-18883A574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22859</xdr:colOff>
      <xdr:row>42</xdr:row>
      <xdr:rowOff>7620</xdr:rowOff>
    </xdr:from>
    <xdr:to>
      <xdr:col>30</xdr:col>
      <xdr:colOff>595313</xdr:colOff>
      <xdr:row>63</xdr:row>
      <xdr:rowOff>23812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512B04C-CF42-4134-8268-A0AFB5680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5150555" y="1784048"/>
    <xdr:ext cx="9305494" cy="55499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4D35C9-2D60-4786-A904-AAE5B95552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1560221" y="2656983"/>
    <xdr:ext cx="9298836" cy="54191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E0913F-0BBE-48C5-90B5-3375FFCD48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0.35255</cdr:x>
      <cdr:y>0.03453</cdr:y>
    </cdr:from>
    <cdr:to>
      <cdr:x>0.70457</cdr:x>
      <cdr:y>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39620BA1-4D8B-9210-023E-F674D7E08B45}"/>
            </a:ext>
          </a:extLst>
        </cdr:cNvPr>
        <cdr:cNvSpPr/>
      </cdr:nvSpPr>
      <cdr:spPr>
        <a:xfrm xmlns:a="http://schemas.openxmlformats.org/drawingml/2006/main">
          <a:off x="3278299" y="187101"/>
          <a:ext cx="3273381" cy="523204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75000"/>
            <a:alpha val="21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3305735" y="754529"/>
    <xdr:ext cx="9290137" cy="60716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43252D-D32B-48F6-9430-A29A3DA04C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3263446" y="878114"/>
    <xdr:ext cx="9298836" cy="5222421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57A853-09B6-4655-A026-5BC6D83CED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0.66615</cdr:x>
      <cdr:y>0.77445</cdr:y>
    </cdr:from>
    <cdr:to>
      <cdr:x>0.77848</cdr:x>
      <cdr:y>0.83366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AEC1EFD1-6EE7-3FC2-8FB3-FC3E0821EFB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t="25928" b="23900"/>
        <a:stretch xmlns:a="http://schemas.openxmlformats.org/drawingml/2006/main"/>
      </cdr:blipFill>
      <cdr:spPr bwMode="auto">
        <a:xfrm xmlns:a="http://schemas.openxmlformats.org/drawingml/2006/main">
          <a:off x="6194425" y="4114318"/>
          <a:ext cx="1044574" cy="31457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0.57225</cdr:x>
      <cdr:y>0.78791</cdr:y>
    </cdr:from>
    <cdr:to>
      <cdr:x>0.67195</cdr:x>
      <cdr:y>0.84046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82DC89AC-B606-4266-E129-2A29A50E236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t="25928" b="23900"/>
        <a:stretch xmlns:a="http://schemas.openxmlformats.org/drawingml/2006/main"/>
      </cdr:blipFill>
      <cdr:spPr bwMode="auto">
        <a:xfrm xmlns:a="http://schemas.openxmlformats.org/drawingml/2006/main">
          <a:off x="5321300" y="4185810"/>
          <a:ext cx="927099" cy="27919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0.11567</cdr:x>
      <cdr:y>0.45017</cdr:y>
    </cdr:from>
    <cdr:to>
      <cdr:x>0.78489</cdr:x>
      <cdr:y>0.85648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D5234F7C-2220-1FB2-36FB-106FD48269A6}"/>
            </a:ext>
          </a:extLst>
        </cdr:cNvPr>
        <cdr:cNvSpPr/>
      </cdr:nvSpPr>
      <cdr:spPr>
        <a:xfrm xmlns:a="http://schemas.openxmlformats.org/drawingml/2006/main">
          <a:off x="1075586" y="2391581"/>
          <a:ext cx="6223000" cy="215854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75000"/>
            <a:alpha val="13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3904343" y="1426633"/>
    <xdr:ext cx="9307015" cy="48175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345938-EA6A-4884-AFE9-B4AB5C8423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491226" y="3138099"/>
    <xdr:ext cx="9298836" cy="47454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F1A81A-E33C-47D8-80C6-5EA8BF09CDE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258683" y="1242924"/>
    <xdr:ext cx="9307015" cy="437622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4387BA-7639-4DB3-83D4-CFF1733B014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3619500" y="1227667"/>
    <xdr:ext cx="9298836" cy="5139267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C2832A6-DCA6-4390-AED5-C2566AB710E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3953774" y="1234058"/>
    <xdr:ext cx="9298836" cy="51638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973596-1275-447D-821D-4A2BE53BA7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3977736"/>
    <xdr:ext cx="9298836" cy="4935867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D1B5BD-BD27-4416-8A96-07077A929D2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nts\electricity\electricity%20for%20distribution%20in%20SA%20eskom%20other%20june%202024.xlsx" TargetMode="External"/><Relationship Id="rId1" Type="http://schemas.openxmlformats.org/officeDocument/2006/relationships/externalLinkPath" Target="/documents/electricity/electricity%20for%20distribution%20in%20SA%20eskom%20other%20june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nts\real%20economy%20bulletin\REB%20Q1%202024\GDP%20data%20REB%20june%202024.xlsx" TargetMode="External"/><Relationship Id="rId1" Type="http://schemas.openxmlformats.org/officeDocument/2006/relationships/externalLinkPath" Target="GDP%20data%20REB%20june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nts\real%20economy%20bulletin\REB%20Q1%202024\transport%20data%20june%202024.xlsx" TargetMode="External"/><Relationship Id="rId1" Type="http://schemas.openxmlformats.org/officeDocument/2006/relationships/externalLinkPath" Target="transport%20data%20june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cel table from 2000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VA sector"/>
      <sheetName val="mfg prodn and sales (2)"/>
      <sheetName val="mfg prodn and sales"/>
      <sheetName val="20. Investment rate"/>
    </sheetNames>
    <sheetDataSet>
      <sheetData sheetId="0" refreshError="1"/>
      <sheetData sheetId="1">
        <row r="7">
          <cell r="B7" t="str">
            <v>constant ZAR bns</v>
          </cell>
          <cell r="C7" t="str">
            <v>volume index (Jan 2020 = 100)</v>
          </cell>
        </row>
        <row r="8">
          <cell r="A8">
            <v>43831</v>
          </cell>
          <cell r="B8">
            <v>266.70917994776931</v>
          </cell>
          <cell r="C8">
            <v>100</v>
          </cell>
        </row>
        <row r="9">
          <cell r="A9">
            <v>43862</v>
          </cell>
          <cell r="B9">
            <v>266.58048688793099</v>
          </cell>
          <cell r="C9">
            <v>100.10298661174049</v>
          </cell>
        </row>
        <row r="10">
          <cell r="A10">
            <v>43891</v>
          </cell>
          <cell r="B10">
            <v>245.07306460150377</v>
          </cell>
          <cell r="C10">
            <v>96.292481977342945</v>
          </cell>
        </row>
        <row r="11">
          <cell r="A11">
            <v>43922</v>
          </cell>
          <cell r="B11">
            <v>129.8736813477322</v>
          </cell>
          <cell r="C11">
            <v>49.53656024716787</v>
          </cell>
        </row>
        <row r="12">
          <cell r="A12">
            <v>43952</v>
          </cell>
          <cell r="B12">
            <v>183.77424331304351</v>
          </cell>
          <cell r="C12">
            <v>70.030895983522143</v>
          </cell>
        </row>
        <row r="13">
          <cell r="A13">
            <v>43983</v>
          </cell>
          <cell r="B13">
            <v>218.00529556324324</v>
          </cell>
          <cell r="C13">
            <v>86.508753861997945</v>
          </cell>
        </row>
        <row r="14">
          <cell r="A14">
            <v>44013</v>
          </cell>
          <cell r="B14">
            <v>232.41338166915691</v>
          </cell>
          <cell r="C14">
            <v>91.761071060762106</v>
          </cell>
        </row>
        <row r="15">
          <cell r="A15">
            <v>44044</v>
          </cell>
          <cell r="B15">
            <v>241.59372816613413</v>
          </cell>
          <cell r="C15">
            <v>92.584963954685904</v>
          </cell>
        </row>
        <row r="16">
          <cell r="A16">
            <v>44075</v>
          </cell>
          <cell r="B16">
            <v>251.46841076595746</v>
          </cell>
          <cell r="C16">
            <v>97.013388259526266</v>
          </cell>
        </row>
        <row r="17">
          <cell r="A17">
            <v>44105</v>
          </cell>
          <cell r="B17">
            <v>260.45151026086955</v>
          </cell>
          <cell r="C17">
            <v>99.588053553038108</v>
          </cell>
        </row>
        <row r="18">
          <cell r="A18">
            <v>44136</v>
          </cell>
          <cell r="B18">
            <v>261.25502869565219</v>
          </cell>
          <cell r="C18">
            <v>97.116374871266743</v>
          </cell>
        </row>
        <row r="19">
          <cell r="A19">
            <v>44166</v>
          </cell>
          <cell r="B19">
            <v>259.65049795762712</v>
          </cell>
          <cell r="C19">
            <v>98.867147270854787</v>
          </cell>
        </row>
        <row r="20">
          <cell r="A20">
            <v>44197</v>
          </cell>
          <cell r="B20">
            <v>258.11065023628692</v>
          </cell>
          <cell r="C20">
            <v>95.983522142121529</v>
          </cell>
        </row>
        <row r="21">
          <cell r="A21">
            <v>44228</v>
          </cell>
          <cell r="B21">
            <v>264.13136106498951</v>
          </cell>
          <cell r="C21">
            <v>97.116374871266743</v>
          </cell>
        </row>
        <row r="22">
          <cell r="A22">
            <v>44256</v>
          </cell>
          <cell r="B22">
            <v>276.44888610197711</v>
          </cell>
          <cell r="C22">
            <v>99.794026776519061</v>
          </cell>
        </row>
        <row r="23">
          <cell r="A23">
            <v>44287</v>
          </cell>
          <cell r="B23">
            <v>272.25736381799379</v>
          </cell>
          <cell r="C23">
            <v>99.485066941297632</v>
          </cell>
        </row>
        <row r="24">
          <cell r="A24">
            <v>44317</v>
          </cell>
          <cell r="B24">
            <v>267.85888129752067</v>
          </cell>
          <cell r="C24">
            <v>95.983522142121529</v>
          </cell>
        </row>
        <row r="25">
          <cell r="A25">
            <v>44348</v>
          </cell>
          <cell r="B25">
            <v>266.72081315051548</v>
          </cell>
          <cell r="C25">
            <v>95.571575695159623</v>
          </cell>
        </row>
        <row r="26">
          <cell r="A26">
            <v>44378</v>
          </cell>
          <cell r="B26">
            <v>232.50120664220188</v>
          </cell>
          <cell r="C26">
            <v>88.053553038105051</v>
          </cell>
        </row>
        <row r="27">
          <cell r="A27">
            <v>44409</v>
          </cell>
          <cell r="B27">
            <v>253.40223107411165</v>
          </cell>
          <cell r="C27">
            <v>93.820803295571579</v>
          </cell>
        </row>
        <row r="28">
          <cell r="A28">
            <v>44440</v>
          </cell>
          <cell r="B28">
            <v>259.37737764539003</v>
          </cell>
          <cell r="C28">
            <v>97.013388259526266</v>
          </cell>
        </row>
        <row r="29">
          <cell r="A29">
            <v>44470</v>
          </cell>
          <cell r="B29">
            <v>249.09164616565656</v>
          </cell>
          <cell r="C29">
            <v>91.658084449021644</v>
          </cell>
        </row>
        <row r="30">
          <cell r="A30">
            <v>44501</v>
          </cell>
          <cell r="B30">
            <v>266.42346974647887</v>
          </cell>
          <cell r="C30">
            <v>96.395468589083421</v>
          </cell>
        </row>
        <row r="31">
          <cell r="A31">
            <v>44531</v>
          </cell>
          <cell r="B31">
            <v>268.22569524799997</v>
          </cell>
          <cell r="C31">
            <v>97.322348094747696</v>
          </cell>
        </row>
        <row r="32">
          <cell r="A32">
            <v>44562</v>
          </cell>
          <cell r="B32">
            <v>278.04491486626745</v>
          </cell>
          <cell r="C32">
            <v>99.07312049433574</v>
          </cell>
        </row>
        <row r="33">
          <cell r="A33">
            <v>44593</v>
          </cell>
          <cell r="B33">
            <v>278.12293852777776</v>
          </cell>
          <cell r="C33">
            <v>98.558187435633371</v>
          </cell>
        </row>
        <row r="34">
          <cell r="A34">
            <v>44621</v>
          </cell>
          <cell r="B34">
            <v>282.26351777210215</v>
          </cell>
          <cell r="C34">
            <v>98.867147270854787</v>
          </cell>
        </row>
        <row r="35">
          <cell r="A35">
            <v>44652</v>
          </cell>
          <cell r="B35">
            <v>269.03304214062496</v>
          </cell>
          <cell r="C35">
            <v>93.099897013388272</v>
          </cell>
        </row>
        <row r="36">
          <cell r="A36">
            <v>44682</v>
          </cell>
          <cell r="B36">
            <v>278.90300233947625</v>
          </cell>
          <cell r="C36">
            <v>94.644696189495377</v>
          </cell>
        </row>
        <row r="37">
          <cell r="A37">
            <v>44713</v>
          </cell>
          <cell r="B37">
            <v>273.33843863339729</v>
          </cell>
          <cell r="C37">
            <v>92.276004119464474</v>
          </cell>
        </row>
        <row r="38">
          <cell r="A38">
            <v>44743</v>
          </cell>
          <cell r="B38">
            <v>270.94447130434781</v>
          </cell>
          <cell r="C38">
            <v>93.099897013388272</v>
          </cell>
        </row>
        <row r="39">
          <cell r="A39">
            <v>44774</v>
          </cell>
          <cell r="B39">
            <v>272.78408206792449</v>
          </cell>
          <cell r="C39">
            <v>94.850669412976302</v>
          </cell>
        </row>
        <row r="40">
          <cell r="A40">
            <v>44805</v>
          </cell>
          <cell r="B40">
            <v>282.89328372855795</v>
          </cell>
          <cell r="C40">
            <v>99.382080329557169</v>
          </cell>
        </row>
        <row r="41">
          <cell r="A41">
            <v>44835</v>
          </cell>
          <cell r="B41">
            <v>270.25983920751173</v>
          </cell>
          <cell r="C41">
            <v>93.717816683831117</v>
          </cell>
        </row>
        <row r="42">
          <cell r="A42">
            <v>44866</v>
          </cell>
          <cell r="B42">
            <v>275.76933743071163</v>
          </cell>
          <cell r="C42">
            <v>94.026776519052518</v>
          </cell>
        </row>
        <row r="43">
          <cell r="A43">
            <v>44896</v>
          </cell>
          <cell r="B43">
            <v>278.71343829104472</v>
          </cell>
          <cell r="C43">
            <v>94.335736354273948</v>
          </cell>
        </row>
        <row r="44">
          <cell r="A44">
            <v>44927</v>
          </cell>
          <cell r="B44">
            <v>281.36313563398693</v>
          </cell>
          <cell r="C44">
            <v>94.74768280123584</v>
          </cell>
        </row>
        <row r="45">
          <cell r="A45">
            <v>44958</v>
          </cell>
          <cell r="B45">
            <v>281.00210642817422</v>
          </cell>
          <cell r="C45">
            <v>93.099897013388272</v>
          </cell>
        </row>
        <row r="46">
          <cell r="A46">
            <v>44986</v>
          </cell>
          <cell r="B46">
            <v>296.61526923447633</v>
          </cell>
          <cell r="C46">
            <v>96.910401647785775</v>
          </cell>
        </row>
        <row r="47">
          <cell r="A47">
            <v>45017</v>
          </cell>
          <cell r="B47">
            <v>289.66371678244968</v>
          </cell>
          <cell r="C47">
            <v>97.322348094747696</v>
          </cell>
        </row>
        <row r="48">
          <cell r="A48">
            <v>45047</v>
          </cell>
          <cell r="B48">
            <v>281.88973456204383</v>
          </cell>
          <cell r="C48">
            <v>96.292481977342945</v>
          </cell>
        </row>
        <row r="49">
          <cell r="A49">
            <v>45078</v>
          </cell>
          <cell r="B49">
            <v>280.28171162112932</v>
          </cell>
          <cell r="C49">
            <v>97.219361483007219</v>
          </cell>
        </row>
        <row r="50">
          <cell r="A50">
            <v>45108</v>
          </cell>
          <cell r="B50">
            <v>284.2193202021661</v>
          </cell>
          <cell r="C50">
            <v>95.674562306900114</v>
          </cell>
        </row>
        <row r="51">
          <cell r="A51">
            <v>45139</v>
          </cell>
          <cell r="B51">
            <v>289.68043637083707</v>
          </cell>
          <cell r="C51">
            <v>95.983522142121529</v>
          </cell>
        </row>
        <row r="52">
          <cell r="A52">
            <v>45170</v>
          </cell>
          <cell r="B52">
            <v>288.06699104114489</v>
          </cell>
          <cell r="C52">
            <v>95.674562306900114</v>
          </cell>
        </row>
        <row r="53">
          <cell r="A53">
            <v>45200</v>
          </cell>
          <cell r="B53">
            <v>284.49138286879429</v>
          </cell>
          <cell r="C53">
            <v>95.880535530381053</v>
          </cell>
        </row>
        <row r="54">
          <cell r="A54">
            <v>45231</v>
          </cell>
          <cell r="B54">
            <v>288.92197202484471</v>
          </cell>
          <cell r="C54">
            <v>96.601441812564374</v>
          </cell>
        </row>
        <row r="55">
          <cell r="A55">
            <v>45261</v>
          </cell>
          <cell r="B55">
            <v>294.34940228571429</v>
          </cell>
          <cell r="C55">
            <v>95.777548918640591</v>
          </cell>
        </row>
        <row r="56">
          <cell r="A56">
            <v>45292</v>
          </cell>
          <cell r="B56">
            <v>290.09770091489361</v>
          </cell>
          <cell r="C56">
            <v>96.498455200823898</v>
          </cell>
        </row>
        <row r="57">
          <cell r="A57">
            <v>45323</v>
          </cell>
          <cell r="B57">
            <v>289.35321253028968</v>
          </cell>
          <cell r="C57">
            <v>95.571575695159623</v>
          </cell>
        </row>
        <row r="58">
          <cell r="A58">
            <v>45352</v>
          </cell>
          <cell r="B58">
            <v>281.21203300000002</v>
          </cell>
          <cell r="C58">
            <v>93.51184346035015</v>
          </cell>
        </row>
      </sheetData>
      <sheetData sheetId="2">
        <row r="7">
          <cell r="C7" t="str">
            <v>total manufacturing</v>
          </cell>
          <cell r="D7" t="str">
            <v>food and 
beverages</v>
          </cell>
          <cell r="E7" t="str">
            <v>transport 
equipment</v>
          </cell>
          <cell r="F7" t="str">
            <v>metals and basic 
metal products</v>
          </cell>
          <cell r="G7" t="str">
            <v>upstream 
chemicals</v>
          </cell>
          <cell r="H7" t="str">
            <v>other chemicals 
and plastics</v>
          </cell>
          <cell r="I7" t="str">
            <v>machinery (a)</v>
          </cell>
          <cell r="J7" t="str">
            <v>wood and
 paper</v>
          </cell>
          <cell r="K7" t="str">
            <v>glass/non-met-
allic minerals</v>
          </cell>
          <cell r="L7" t="str">
            <v>clothing and
 textiles</v>
          </cell>
          <cell r="M7" t="str">
            <v>appliances and 
electronics</v>
          </cell>
          <cell r="N7" t="str">
            <v>other (b)</v>
          </cell>
        </row>
        <row r="8">
          <cell r="A8" t="str">
            <v>Q1</v>
          </cell>
          <cell r="B8">
            <v>2019</v>
          </cell>
          <cell r="C8">
            <v>831.43880165517908</v>
          </cell>
          <cell r="D8">
            <v>183.37300129950472</v>
          </cell>
          <cell r="E8">
            <v>123.68369369809398</v>
          </cell>
          <cell r="F8">
            <v>136.52297706240097</v>
          </cell>
          <cell r="G8">
            <v>113.40611404912788</v>
          </cell>
          <cell r="H8">
            <v>70.046960151648506</v>
          </cell>
          <cell r="I8">
            <v>57.788728941173794</v>
          </cell>
          <cell r="J8">
            <v>38.740524069943454</v>
          </cell>
          <cell r="K8">
            <v>22.782837127310504</v>
          </cell>
          <cell r="L8">
            <v>22.111926178294048</v>
          </cell>
          <cell r="M8">
            <v>12.419506920470994</v>
          </cell>
          <cell r="N8">
            <v>50.562528270077124</v>
          </cell>
        </row>
        <row r="9">
          <cell r="B9">
            <v>2020</v>
          </cell>
          <cell r="C9">
            <v>778.36273143720416</v>
          </cell>
          <cell r="D9">
            <v>181.13183232547811</v>
          </cell>
          <cell r="E9">
            <v>112.03335164454421</v>
          </cell>
          <cell r="F9">
            <v>120.63367050947809</v>
          </cell>
          <cell r="G9">
            <v>103.9053912941238</v>
          </cell>
          <cell r="H9">
            <v>67.733340686728667</v>
          </cell>
          <cell r="I9">
            <v>54.421831924419422</v>
          </cell>
          <cell r="J9">
            <v>35.575500042581169</v>
          </cell>
          <cell r="K9">
            <v>20.816437357782917</v>
          </cell>
          <cell r="L9">
            <v>19.656392891887283</v>
          </cell>
          <cell r="M9">
            <v>12.313262418486216</v>
          </cell>
          <cell r="N9">
            <v>50.141719096496544</v>
          </cell>
        </row>
        <row r="10">
          <cell r="B10">
            <v>2021</v>
          </cell>
          <cell r="C10">
            <v>798.69089740325353</v>
          </cell>
          <cell r="D10">
            <v>187.55873392541963</v>
          </cell>
          <cell r="E10">
            <v>119.05156894864668</v>
          </cell>
          <cell r="F10">
            <v>144.16604644690634</v>
          </cell>
          <cell r="G10">
            <v>78.716153264410963</v>
          </cell>
          <cell r="H10">
            <v>70.866048559588336</v>
          </cell>
          <cell r="I10">
            <v>56.554422408287955</v>
          </cell>
          <cell r="J10">
            <v>36.554696369552779</v>
          </cell>
          <cell r="K10">
            <v>23.56559650977519</v>
          </cell>
          <cell r="L10">
            <v>19.675398549409621</v>
          </cell>
          <cell r="M10">
            <v>11.622847924918407</v>
          </cell>
          <cell r="N10">
            <v>50.35938087334074</v>
          </cell>
        </row>
        <row r="11">
          <cell r="B11">
            <v>2022</v>
          </cell>
          <cell r="C11">
            <v>838.43137116614753</v>
          </cell>
          <cell r="D11">
            <v>196.21645666307757</v>
          </cell>
          <cell r="E11">
            <v>108.28867582831489</v>
          </cell>
          <cell r="F11">
            <v>162.46939619451209</v>
          </cell>
          <cell r="G11">
            <v>91.16145865897478</v>
          </cell>
          <cell r="H11">
            <v>74.602551406833356</v>
          </cell>
          <cell r="I11">
            <v>60.648028625546218</v>
          </cell>
          <cell r="J11">
            <v>37.938119516217071</v>
          </cell>
          <cell r="K11">
            <v>23.346551778552588</v>
          </cell>
          <cell r="L11">
            <v>20.55252315077605</v>
          </cell>
          <cell r="M11">
            <v>12.145865545166705</v>
          </cell>
          <cell r="N11">
            <v>51.061743793808262</v>
          </cell>
        </row>
        <row r="12">
          <cell r="B12">
            <v>2023</v>
          </cell>
          <cell r="C12">
            <v>861.07949995343051</v>
          </cell>
          <cell r="D12">
            <v>206.58294752558351</v>
          </cell>
          <cell r="E12">
            <v>139.42364226590826</v>
          </cell>
          <cell r="F12">
            <v>136.39367088800449</v>
          </cell>
          <cell r="G12">
            <v>95.78092702742191</v>
          </cell>
          <cell r="H12">
            <v>73.387788250583029</v>
          </cell>
          <cell r="I12">
            <v>62.483702571371467</v>
          </cell>
          <cell r="J12">
            <v>38.712558945889135</v>
          </cell>
          <cell r="K12">
            <v>23.137851566143915</v>
          </cell>
          <cell r="L12">
            <v>19.597789416756015</v>
          </cell>
          <cell r="M12">
            <v>11.898886777008485</v>
          </cell>
          <cell r="N12">
            <v>53.679733654812317</v>
          </cell>
        </row>
        <row r="13">
          <cell r="A13" t="str">
            <v>Q4</v>
          </cell>
          <cell r="B13">
            <v>2023</v>
          </cell>
          <cell r="C13">
            <v>867.76275717935334</v>
          </cell>
          <cell r="D13">
            <v>196.34567113177832</v>
          </cell>
          <cell r="E13">
            <v>151.69095356880754</v>
          </cell>
          <cell r="F13">
            <v>133.93761100270913</v>
          </cell>
          <cell r="G13">
            <v>103.25762910625082</v>
          </cell>
          <cell r="H13">
            <v>67.350330491586263</v>
          </cell>
          <cell r="I13">
            <v>64.206625564710805</v>
          </cell>
          <cell r="J13">
            <v>42.449948003810398</v>
          </cell>
          <cell r="K13">
            <v>24.318648068322979</v>
          </cell>
          <cell r="L13">
            <v>19.421027859896039</v>
          </cell>
          <cell r="M13">
            <v>11.856014838839696</v>
          </cell>
          <cell r="N13">
            <v>52.928300598541909</v>
          </cell>
        </row>
        <row r="14">
          <cell r="A14" t="str">
            <v>Q1</v>
          </cell>
          <cell r="B14">
            <v>2024</v>
          </cell>
          <cell r="C14">
            <v>860.66294644518325</v>
          </cell>
          <cell r="D14">
            <v>205.23997945919649</v>
          </cell>
          <cell r="E14">
            <v>137.31738270265691</v>
          </cell>
          <cell r="F14">
            <v>132.37013625481478</v>
          </cell>
          <cell r="G14">
            <v>106.50900245117342</v>
          </cell>
          <cell r="H14">
            <v>69.641008128512624</v>
          </cell>
          <cell r="I14">
            <v>59.790293728475888</v>
          </cell>
          <cell r="J14">
            <v>41.143468280415817</v>
          </cell>
          <cell r="K14">
            <v>24.19429277435102</v>
          </cell>
          <cell r="L14">
            <v>20.057782764684088</v>
          </cell>
          <cell r="M14">
            <v>11.636905261228275</v>
          </cell>
          <cell r="N14">
            <v>52.762693639673969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4"/>
      <sheetName val="road rail volumes n unit price"/>
      <sheetName val="Chart3"/>
      <sheetName val="volumes incl ports"/>
      <sheetName val="rail and road data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ports cargo</v>
          </cell>
          <cell r="D4" t="str">
            <v>rail freight</v>
          </cell>
          <cell r="E4" t="str">
            <v>road freight (right axis)</v>
          </cell>
        </row>
        <row r="5">
          <cell r="B5">
            <v>2018</v>
          </cell>
          <cell r="C5">
            <v>48.666297</v>
          </cell>
          <cell r="D5">
            <v>56.311</v>
          </cell>
          <cell r="E5">
            <v>185.34100000000001</v>
          </cell>
        </row>
        <row r="6">
          <cell r="C6">
            <v>55.784973000000001</v>
          </cell>
          <cell r="D6">
            <v>54.433999999999997</v>
          </cell>
          <cell r="E6">
            <v>177.44499999999999</v>
          </cell>
        </row>
        <row r="7">
          <cell r="C7">
            <v>55.442819999999998</v>
          </cell>
          <cell r="D7">
            <v>53.926000000000002</v>
          </cell>
          <cell r="E7">
            <v>187.55600000000001</v>
          </cell>
        </row>
        <row r="8">
          <cell r="C8">
            <v>60.342320000000001</v>
          </cell>
          <cell r="D8">
            <v>52.356000000000002</v>
          </cell>
          <cell r="E8">
            <v>198.13399999999999</v>
          </cell>
        </row>
        <row r="9">
          <cell r="B9">
            <v>2019</v>
          </cell>
          <cell r="C9">
            <v>56.606422000000002</v>
          </cell>
          <cell r="D9">
            <v>54.765999999999998</v>
          </cell>
          <cell r="E9">
            <v>188.69499999999999</v>
          </cell>
        </row>
        <row r="10">
          <cell r="C10">
            <v>57.030841000000002</v>
          </cell>
          <cell r="D10">
            <v>55.305</v>
          </cell>
          <cell r="E10">
            <v>186.01900000000001</v>
          </cell>
        </row>
        <row r="11">
          <cell r="C11">
            <v>55.542794000000001</v>
          </cell>
          <cell r="D11">
            <v>52.819000000000003</v>
          </cell>
          <cell r="E11">
            <v>181.047</v>
          </cell>
        </row>
        <row r="12">
          <cell r="C12">
            <v>60.237352000000001</v>
          </cell>
          <cell r="D12">
            <v>51.603000000000002</v>
          </cell>
          <cell r="E12">
            <v>172.387</v>
          </cell>
        </row>
        <row r="13">
          <cell r="B13">
            <v>2020</v>
          </cell>
          <cell r="C13">
            <v>50.816904000000001</v>
          </cell>
          <cell r="D13">
            <v>53.119</v>
          </cell>
          <cell r="E13">
            <v>176.50800000000001</v>
          </cell>
        </row>
        <row r="14">
          <cell r="C14">
            <v>52.477452999999997</v>
          </cell>
          <cell r="D14">
            <v>39.881999999999998</v>
          </cell>
          <cell r="E14">
            <v>135.89699999999999</v>
          </cell>
        </row>
        <row r="15">
          <cell r="C15">
            <v>60.639308999999997</v>
          </cell>
          <cell r="D15">
            <v>50.829000000000001</v>
          </cell>
          <cell r="E15">
            <v>160.917</v>
          </cell>
        </row>
        <row r="16">
          <cell r="C16">
            <v>55.020887999999999</v>
          </cell>
          <cell r="D16">
            <v>47.417000000000002</v>
          </cell>
          <cell r="E16">
            <v>168.97200000000001</v>
          </cell>
        </row>
        <row r="17">
          <cell r="B17">
            <v>2021</v>
          </cell>
          <cell r="C17">
            <v>57.812325000000001</v>
          </cell>
          <cell r="D17">
            <v>43.905999999999999</v>
          </cell>
          <cell r="E17">
            <v>172.35599999999999</v>
          </cell>
        </row>
        <row r="18">
          <cell r="C18">
            <v>50.054295000000003</v>
          </cell>
          <cell r="D18">
            <v>45.79</v>
          </cell>
          <cell r="E18">
            <v>177.559</v>
          </cell>
        </row>
        <row r="19">
          <cell r="C19">
            <v>55.242798000000001</v>
          </cell>
          <cell r="D19">
            <v>44.170999999999999</v>
          </cell>
          <cell r="E19">
            <v>173.13900000000001</v>
          </cell>
        </row>
        <row r="20">
          <cell r="C20">
            <v>56.459077000000001</v>
          </cell>
          <cell r="D20">
            <v>43.44</v>
          </cell>
          <cell r="E20">
            <v>176.494</v>
          </cell>
        </row>
        <row r="21">
          <cell r="B21">
            <v>2022</v>
          </cell>
          <cell r="C21">
            <v>55.564160999999999</v>
          </cell>
          <cell r="D21">
            <v>42.475999999999999</v>
          </cell>
          <cell r="E21">
            <v>196.63</v>
          </cell>
        </row>
        <row r="22">
          <cell r="C22">
            <v>51.084556999999997</v>
          </cell>
          <cell r="D22">
            <v>40.771999999999998</v>
          </cell>
          <cell r="E22">
            <v>206.51</v>
          </cell>
        </row>
        <row r="23">
          <cell r="C23">
            <v>56.318568999999997</v>
          </cell>
          <cell r="D23">
            <v>41.134</v>
          </cell>
          <cell r="E23">
            <v>223.935</v>
          </cell>
        </row>
        <row r="24">
          <cell r="C24">
            <v>47.758958</v>
          </cell>
          <cell r="D24">
            <v>31.82</v>
          </cell>
          <cell r="E24">
            <v>224.08699999999999</v>
          </cell>
        </row>
        <row r="25">
          <cell r="B25">
            <v>2023</v>
          </cell>
          <cell r="C25">
            <v>51.532204999999998</v>
          </cell>
          <cell r="D25">
            <v>38.521000000000001</v>
          </cell>
          <cell r="E25">
            <v>222.13</v>
          </cell>
        </row>
        <row r="26">
          <cell r="C26">
            <v>48.983119000000002</v>
          </cell>
          <cell r="D26">
            <v>38.386000000000003</v>
          </cell>
          <cell r="E26">
            <v>216.755</v>
          </cell>
        </row>
        <row r="27">
          <cell r="C27">
            <v>53.969439000000001</v>
          </cell>
          <cell r="D27">
            <v>43.143000000000001</v>
          </cell>
          <cell r="E27">
            <v>209.40100000000001</v>
          </cell>
        </row>
        <row r="28">
          <cell r="C28">
            <v>52.745316000000003</v>
          </cell>
          <cell r="D28">
            <v>39.893000000000001</v>
          </cell>
          <cell r="E28">
            <v>215.65299999999999</v>
          </cell>
        </row>
        <row r="29">
          <cell r="B29">
            <v>2024</v>
          </cell>
          <cell r="C29">
            <v>52.712083999999997</v>
          </cell>
          <cell r="D29">
            <v>40.256999999999998</v>
          </cell>
          <cell r="E29">
            <v>212.602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 2007 - 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2007 - 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2007 - 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 2007 - 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2007 - 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2007 - 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 2007 - 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2007 - 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2007 - 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 2007 - 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2007 - 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2007 - 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B7657-AC4D-4350-B727-EC83B33B64FB}">
  <dimension ref="A1:E128"/>
  <sheetViews>
    <sheetView zoomScale="52" zoomScaleNormal="52" workbookViewId="0">
      <pane xSplit="1" ySplit="3" topLeftCell="B91" activePane="bottomRight" state="frozen"/>
      <selection activeCell="A10" sqref="A10"/>
      <selection pane="topRight" activeCell="A10" sqref="A10"/>
      <selection pane="bottomLeft" activeCell="A10" sqref="A10"/>
      <selection pane="bottomRight" activeCell="A10" sqref="A10"/>
    </sheetView>
  </sheetViews>
  <sheetFormatPr defaultRowHeight="14.5" x14ac:dyDescent="0.35"/>
  <cols>
    <col min="1" max="1" width="7.1796875" customWidth="1"/>
    <col min="4" max="4" width="14.36328125" bestFit="1" customWidth="1"/>
    <col min="6" max="6" width="20.08984375" bestFit="1" customWidth="1"/>
  </cols>
  <sheetData>
    <row r="1" spans="1:5" ht="26" x14ac:dyDescent="0.6">
      <c r="A1" s="1" t="s">
        <v>174</v>
      </c>
    </row>
    <row r="2" spans="1:5" x14ac:dyDescent="0.35">
      <c r="A2" s="129" t="s">
        <v>173</v>
      </c>
    </row>
    <row r="3" spans="1:5" ht="26" x14ac:dyDescent="0.6">
      <c r="A3" s="1"/>
      <c r="E3" s="171"/>
    </row>
    <row r="4" spans="1:5" x14ac:dyDescent="0.35">
      <c r="A4" s="172">
        <v>1994</v>
      </c>
      <c r="B4" s="12">
        <v>-4.7133492258133458E-4</v>
      </c>
      <c r="C4" s="12"/>
      <c r="D4" s="21"/>
      <c r="E4" s="171"/>
    </row>
    <row r="5" spans="1:5" x14ac:dyDescent="0.35">
      <c r="A5" s="172"/>
      <c r="B5" s="12">
        <v>9.7566198637673018E-3</v>
      </c>
      <c r="C5" s="12"/>
      <c r="D5" s="21"/>
      <c r="E5" s="171"/>
    </row>
    <row r="6" spans="1:5" x14ac:dyDescent="0.35">
      <c r="A6" s="172"/>
      <c r="B6" s="12">
        <v>1.1245152337437947E-2</v>
      </c>
      <c r="C6" s="12"/>
      <c r="D6" s="21"/>
      <c r="E6" s="171"/>
    </row>
    <row r="7" spans="1:5" x14ac:dyDescent="0.35">
      <c r="A7" s="172"/>
      <c r="B7" s="12">
        <v>1.8582953859177076E-2</v>
      </c>
      <c r="C7" s="12"/>
      <c r="D7" s="21"/>
      <c r="E7" s="171"/>
    </row>
    <row r="8" spans="1:5" x14ac:dyDescent="0.35">
      <c r="A8" s="172">
        <v>1995</v>
      </c>
      <c r="B8" s="12">
        <v>2.4994674568008524E-3</v>
      </c>
      <c r="C8" s="12"/>
      <c r="D8" s="21"/>
      <c r="E8" s="171"/>
    </row>
    <row r="9" spans="1:5" x14ac:dyDescent="0.35">
      <c r="A9" s="172"/>
      <c r="B9" s="12">
        <v>2.8748405134577659E-3</v>
      </c>
      <c r="C9" s="12"/>
      <c r="D9" s="21"/>
      <c r="E9" s="171"/>
    </row>
    <row r="10" spans="1:5" x14ac:dyDescent="0.35">
      <c r="A10" s="172"/>
      <c r="B10" s="12">
        <v>6.6346296747230582E-3</v>
      </c>
      <c r="C10" s="12"/>
      <c r="D10" s="21"/>
      <c r="E10" s="171"/>
    </row>
    <row r="11" spans="1:5" x14ac:dyDescent="0.35">
      <c r="A11" s="172"/>
      <c r="B11" s="12">
        <v>3.3636667019540933E-3</v>
      </c>
      <c r="C11" s="12"/>
      <c r="D11" s="21"/>
      <c r="E11" s="171"/>
    </row>
    <row r="12" spans="1:5" x14ac:dyDescent="0.35">
      <c r="A12" s="172">
        <v>1996</v>
      </c>
      <c r="B12" s="12">
        <v>1.8524983038061604E-2</v>
      </c>
      <c r="C12" s="12"/>
      <c r="D12" s="21"/>
      <c r="E12" s="171"/>
    </row>
    <row r="13" spans="1:5" x14ac:dyDescent="0.35">
      <c r="A13" s="172"/>
      <c r="B13" s="12">
        <v>1.1913589158366822E-2</v>
      </c>
      <c r="C13" s="12"/>
      <c r="D13" s="21"/>
      <c r="E13" s="171"/>
    </row>
    <row r="14" spans="1:5" x14ac:dyDescent="0.35">
      <c r="A14" s="172"/>
      <c r="B14" s="12">
        <v>1.1914841545854538E-2</v>
      </c>
      <c r="C14" s="12"/>
      <c r="D14" s="21"/>
      <c r="E14" s="171"/>
    </row>
    <row r="15" spans="1:5" x14ac:dyDescent="0.35">
      <c r="A15" s="172"/>
      <c r="B15" s="12">
        <v>9.3817146318699862E-3</v>
      </c>
      <c r="C15" s="12"/>
      <c r="D15" s="21"/>
      <c r="E15" s="171"/>
    </row>
    <row r="16" spans="1:5" x14ac:dyDescent="0.35">
      <c r="A16" s="172">
        <v>1997</v>
      </c>
      <c r="B16" s="12">
        <v>4.6421677875430056E-3</v>
      </c>
      <c r="C16" s="12"/>
      <c r="D16" s="21"/>
      <c r="E16" s="171"/>
    </row>
    <row r="17" spans="1:5" x14ac:dyDescent="0.35">
      <c r="A17" s="172"/>
      <c r="B17" s="12">
        <v>6.2741089497306834E-3</v>
      </c>
      <c r="C17" s="12"/>
      <c r="D17" s="21"/>
      <c r="E17" s="171"/>
    </row>
    <row r="18" spans="1:5" x14ac:dyDescent="0.35">
      <c r="A18" s="172"/>
      <c r="B18" s="12">
        <v>9.9423784325125553E-4</v>
      </c>
      <c r="C18" s="12"/>
      <c r="D18" s="21"/>
      <c r="E18" s="171"/>
    </row>
    <row r="19" spans="1:5" x14ac:dyDescent="0.35">
      <c r="A19" s="172"/>
      <c r="B19" s="12">
        <v>1.3815333373434768E-4</v>
      </c>
      <c r="C19" s="12"/>
      <c r="D19" s="21"/>
      <c r="E19" s="171"/>
    </row>
    <row r="20" spans="1:5" x14ac:dyDescent="0.35">
      <c r="A20" s="172">
        <v>1998</v>
      </c>
      <c r="B20" s="12">
        <v>2.6270385036457622E-3</v>
      </c>
      <c r="C20" s="12"/>
      <c r="D20" s="21"/>
      <c r="E20" s="171"/>
    </row>
    <row r="21" spans="1:5" x14ac:dyDescent="0.35">
      <c r="A21" s="172"/>
      <c r="B21" s="12">
        <v>1.414253049444758E-3</v>
      </c>
      <c r="C21" s="12"/>
      <c r="D21" s="21"/>
      <c r="E21" s="171"/>
    </row>
    <row r="22" spans="1:5" x14ac:dyDescent="0.35">
      <c r="A22" s="172"/>
      <c r="B22" s="12">
        <v>-2.1903341686316802E-3</v>
      </c>
      <c r="C22" s="12"/>
      <c r="D22" s="21"/>
      <c r="E22" s="171"/>
    </row>
    <row r="23" spans="1:5" x14ac:dyDescent="0.35">
      <c r="A23" s="172"/>
      <c r="B23" s="12">
        <v>9.6284345307862118E-4</v>
      </c>
      <c r="C23" s="12"/>
      <c r="D23" s="21"/>
      <c r="E23" s="171"/>
    </row>
    <row r="24" spans="1:5" x14ac:dyDescent="0.35">
      <c r="A24" s="172">
        <v>1999</v>
      </c>
      <c r="B24" s="12">
        <v>9.6106895421861349E-3</v>
      </c>
      <c r="C24" s="12"/>
      <c r="D24" s="21"/>
      <c r="E24" s="171"/>
    </row>
    <row r="25" spans="1:5" x14ac:dyDescent="0.35">
      <c r="A25" s="172"/>
      <c r="B25" s="12">
        <v>7.9589020389099208E-3</v>
      </c>
      <c r="C25" s="12"/>
      <c r="D25" s="21"/>
      <c r="E25" s="171"/>
    </row>
    <row r="26" spans="1:5" x14ac:dyDescent="0.35">
      <c r="A26" s="172"/>
      <c r="B26" s="12">
        <v>1.0918972593946474E-2</v>
      </c>
      <c r="C26" s="12"/>
      <c r="D26" s="21"/>
      <c r="E26" s="171"/>
    </row>
    <row r="27" spans="1:5" x14ac:dyDescent="0.35">
      <c r="A27" s="172"/>
      <c r="B27" s="12">
        <v>1.0999821584012581E-2</v>
      </c>
      <c r="C27" s="12"/>
      <c r="D27" s="21"/>
      <c r="E27" s="171"/>
    </row>
    <row r="28" spans="1:5" x14ac:dyDescent="0.35">
      <c r="A28" s="172">
        <v>2000</v>
      </c>
      <c r="B28" s="12">
        <v>1.1688399926261583E-2</v>
      </c>
      <c r="C28" s="12"/>
      <c r="D28" s="21"/>
      <c r="E28" s="171"/>
    </row>
    <row r="29" spans="1:5" x14ac:dyDescent="0.35">
      <c r="A29" s="172"/>
      <c r="B29" s="12">
        <v>9.1999078327755779E-3</v>
      </c>
      <c r="C29" s="12"/>
      <c r="D29" s="21"/>
      <c r="E29" s="171"/>
    </row>
    <row r="30" spans="1:5" x14ac:dyDescent="0.35">
      <c r="A30" s="172"/>
      <c r="B30" s="12">
        <v>9.9039428763350035E-3</v>
      </c>
      <c r="C30" s="12"/>
      <c r="D30" s="21"/>
      <c r="E30" s="171"/>
    </row>
    <row r="31" spans="1:5" x14ac:dyDescent="0.35">
      <c r="A31" s="172"/>
      <c r="B31" s="12">
        <v>8.5095467046614193E-3</v>
      </c>
      <c r="C31" s="12"/>
      <c r="D31" s="21"/>
      <c r="E31" s="171"/>
    </row>
    <row r="32" spans="1:5" x14ac:dyDescent="0.35">
      <c r="A32" s="172">
        <v>2001</v>
      </c>
      <c r="B32" s="12">
        <v>6.1451184646779122E-3</v>
      </c>
      <c r="C32" s="12"/>
      <c r="D32" s="21"/>
      <c r="E32" s="171"/>
    </row>
    <row r="33" spans="1:5" x14ac:dyDescent="0.35">
      <c r="A33" s="172"/>
      <c r="B33" s="12">
        <v>4.9970441205888783E-3</v>
      </c>
      <c r="C33" s="12"/>
      <c r="D33" s="21"/>
      <c r="E33" s="171"/>
    </row>
    <row r="34" spans="1:5" x14ac:dyDescent="0.35">
      <c r="A34" s="172"/>
      <c r="B34" s="12">
        <v>2.6574794215044051E-3</v>
      </c>
      <c r="C34" s="12"/>
      <c r="D34" s="21"/>
      <c r="E34" s="171"/>
    </row>
    <row r="35" spans="1:5" x14ac:dyDescent="0.35">
      <c r="A35" s="172"/>
      <c r="B35" s="12">
        <v>7.6932290380802293E-3</v>
      </c>
      <c r="C35" s="12"/>
      <c r="D35" s="21"/>
      <c r="E35" s="171"/>
    </row>
    <row r="36" spans="1:5" x14ac:dyDescent="0.35">
      <c r="A36" s="172">
        <v>2002</v>
      </c>
      <c r="B36" s="12">
        <v>1.0860090271194611E-2</v>
      </c>
      <c r="C36" s="12"/>
      <c r="D36" s="21"/>
      <c r="E36" s="171"/>
    </row>
    <row r="37" spans="1:5" x14ac:dyDescent="0.35">
      <c r="A37" s="172"/>
      <c r="B37" s="12">
        <v>1.2688591870982702E-2</v>
      </c>
      <c r="C37" s="12"/>
      <c r="D37" s="21"/>
      <c r="E37" s="171"/>
    </row>
    <row r="38" spans="1:5" x14ac:dyDescent="0.35">
      <c r="A38" s="172"/>
      <c r="B38" s="12">
        <v>1.1318294922630923E-2</v>
      </c>
      <c r="C38" s="12"/>
      <c r="D38" s="21"/>
      <c r="E38" s="171"/>
    </row>
    <row r="39" spans="1:5" x14ac:dyDescent="0.35">
      <c r="A39" s="172"/>
      <c r="B39" s="12">
        <v>8.3198863115936383E-3</v>
      </c>
      <c r="C39" s="12"/>
      <c r="D39" s="21"/>
      <c r="E39" s="171"/>
    </row>
    <row r="40" spans="1:5" x14ac:dyDescent="0.35">
      <c r="A40" s="172">
        <v>2003</v>
      </c>
      <c r="B40" s="12">
        <v>6.3476230694994307E-3</v>
      </c>
      <c r="C40" s="12"/>
      <c r="D40" s="21"/>
      <c r="E40" s="171"/>
    </row>
    <row r="41" spans="1:5" x14ac:dyDescent="0.35">
      <c r="A41" s="172"/>
      <c r="B41" s="12">
        <v>4.8836948048669448E-3</v>
      </c>
      <c r="C41" s="12"/>
      <c r="D41" s="21"/>
      <c r="E41" s="171"/>
    </row>
    <row r="42" spans="1:5" x14ac:dyDescent="0.35">
      <c r="A42" s="172"/>
      <c r="B42" s="12">
        <v>5.4269059072238335E-3</v>
      </c>
      <c r="C42" s="12"/>
      <c r="D42" s="21"/>
      <c r="E42" s="171"/>
    </row>
    <row r="43" spans="1:5" x14ac:dyDescent="0.35">
      <c r="A43" s="172"/>
      <c r="B43" s="12">
        <v>5.7693128266878002E-3</v>
      </c>
      <c r="C43" s="12"/>
      <c r="D43" s="21"/>
      <c r="E43" s="171"/>
    </row>
    <row r="44" spans="1:5" x14ac:dyDescent="0.35">
      <c r="A44" s="172">
        <v>2004</v>
      </c>
      <c r="B44" s="12">
        <v>1.513781621841348E-2</v>
      </c>
      <c r="C44" s="12"/>
      <c r="D44" s="21"/>
      <c r="E44" s="171"/>
    </row>
    <row r="45" spans="1:5" x14ac:dyDescent="0.35">
      <c r="A45" s="172"/>
      <c r="B45" s="12">
        <v>1.3974499245385852E-2</v>
      </c>
      <c r="C45" s="12"/>
      <c r="D45" s="21"/>
      <c r="E45" s="171"/>
    </row>
    <row r="46" spans="1:5" x14ac:dyDescent="0.35">
      <c r="A46" s="172"/>
      <c r="B46" s="12">
        <v>1.6351179575896158E-2</v>
      </c>
      <c r="C46" s="12"/>
      <c r="D46" s="21"/>
      <c r="E46" s="171"/>
    </row>
    <row r="47" spans="1:5" x14ac:dyDescent="0.35">
      <c r="A47" s="172"/>
      <c r="B47" s="12">
        <v>1.0679301033353683E-2</v>
      </c>
      <c r="C47" s="12"/>
      <c r="D47" s="21"/>
      <c r="E47" s="171"/>
    </row>
    <row r="48" spans="1:5" x14ac:dyDescent="0.35">
      <c r="A48" s="172">
        <v>2005</v>
      </c>
      <c r="B48" s="12">
        <v>1.0165997447253439E-2</v>
      </c>
      <c r="C48" s="12"/>
      <c r="D48" s="21"/>
      <c r="E48" s="171"/>
    </row>
    <row r="49" spans="1:5" x14ac:dyDescent="0.35">
      <c r="A49" s="172"/>
      <c r="B49" s="12">
        <v>1.7945539735341853E-2</v>
      </c>
      <c r="C49" s="12"/>
      <c r="D49" s="21"/>
      <c r="E49" s="171"/>
    </row>
    <row r="50" spans="1:5" x14ac:dyDescent="0.35">
      <c r="A50" s="172"/>
      <c r="B50" s="12">
        <v>1.3636185403032242E-2</v>
      </c>
      <c r="C50" s="12"/>
      <c r="D50" s="21"/>
      <c r="E50" s="171"/>
    </row>
    <row r="51" spans="1:5" x14ac:dyDescent="0.35">
      <c r="A51" s="172"/>
      <c r="B51" s="12">
        <v>6.6935606296185668E-3</v>
      </c>
      <c r="C51" s="12"/>
      <c r="D51" s="21"/>
      <c r="E51" s="171"/>
    </row>
    <row r="52" spans="1:5" x14ac:dyDescent="0.35">
      <c r="A52" s="172">
        <v>2006</v>
      </c>
      <c r="B52" s="12">
        <v>1.7571684316958214E-2</v>
      </c>
      <c r="C52" s="12"/>
      <c r="D52" s="21"/>
      <c r="E52" s="171"/>
    </row>
    <row r="53" spans="1:5" x14ac:dyDescent="0.35">
      <c r="A53" s="172"/>
      <c r="B53" s="12">
        <v>1.4202436253424988E-2</v>
      </c>
      <c r="C53" s="12"/>
      <c r="D53" s="21"/>
      <c r="E53" s="171"/>
    </row>
    <row r="54" spans="1:5" x14ac:dyDescent="0.35">
      <c r="A54" s="172"/>
      <c r="B54" s="12">
        <v>1.3811529745072493E-2</v>
      </c>
      <c r="C54" s="12"/>
      <c r="D54" s="21"/>
      <c r="E54" s="171"/>
    </row>
    <row r="55" spans="1:5" x14ac:dyDescent="0.35">
      <c r="A55" s="172"/>
      <c r="B55" s="12">
        <v>1.3828179232528992E-2</v>
      </c>
      <c r="C55" s="12"/>
      <c r="D55" s="21"/>
      <c r="E55" s="171"/>
    </row>
    <row r="56" spans="1:5" x14ac:dyDescent="0.35">
      <c r="A56" s="172">
        <v>2007</v>
      </c>
      <c r="B56" s="12">
        <v>1.6236720047158926E-2</v>
      </c>
      <c r="C56" s="12"/>
      <c r="D56" s="21"/>
      <c r="E56" s="171"/>
    </row>
    <row r="57" spans="1:5" x14ac:dyDescent="0.35">
      <c r="A57" s="172"/>
      <c r="B57" s="12">
        <v>8.1955799541209018E-3</v>
      </c>
      <c r="C57" s="12"/>
      <c r="D57" s="21"/>
      <c r="E57" s="171"/>
    </row>
    <row r="58" spans="1:5" x14ac:dyDescent="0.35">
      <c r="A58" s="172"/>
      <c r="B58" s="12">
        <v>1.1719351832540914E-2</v>
      </c>
      <c r="C58" s="12"/>
      <c r="D58" s="21"/>
      <c r="E58" s="171"/>
    </row>
    <row r="59" spans="1:5" x14ac:dyDescent="0.35">
      <c r="A59" s="172"/>
      <c r="B59" s="12">
        <v>1.4170797245472988E-2</v>
      </c>
      <c r="C59" s="12"/>
      <c r="D59" s="21"/>
      <c r="E59" s="171"/>
    </row>
    <row r="60" spans="1:5" x14ac:dyDescent="0.35">
      <c r="A60" s="172">
        <v>2008</v>
      </c>
      <c r="B60" s="12">
        <v>4.200052698526191E-3</v>
      </c>
      <c r="C60" s="12"/>
      <c r="D60" s="21"/>
      <c r="E60" s="171"/>
    </row>
    <row r="61" spans="1:5" x14ac:dyDescent="0.35">
      <c r="A61" s="172"/>
      <c r="B61" s="12">
        <v>1.2208871395048337E-2</v>
      </c>
      <c r="C61" s="12"/>
      <c r="D61" s="21"/>
      <c r="E61" s="171"/>
    </row>
    <row r="62" spans="1:5" x14ac:dyDescent="0.35">
      <c r="A62" s="172"/>
      <c r="B62" s="12">
        <v>2.3893335016145212E-3</v>
      </c>
      <c r="C62" s="12"/>
      <c r="D62" s="21"/>
      <c r="E62" s="171"/>
    </row>
    <row r="63" spans="1:5" x14ac:dyDescent="0.35">
      <c r="A63" s="172"/>
      <c r="B63" s="12">
        <v>-5.6924852404030002E-3</v>
      </c>
      <c r="C63" s="12"/>
      <c r="D63" s="21"/>
      <c r="E63" s="171"/>
    </row>
    <row r="64" spans="1:5" x14ac:dyDescent="0.35">
      <c r="A64" s="172">
        <v>2009</v>
      </c>
      <c r="B64" s="12">
        <v>-1.5555425976118475E-2</v>
      </c>
      <c r="C64" s="12"/>
      <c r="D64" s="21"/>
      <c r="E64" s="171"/>
    </row>
    <row r="65" spans="1:5" x14ac:dyDescent="0.35">
      <c r="A65" s="172"/>
      <c r="B65" s="12">
        <v>-3.4321137221483555E-3</v>
      </c>
      <c r="C65" s="12"/>
      <c r="D65" s="21"/>
      <c r="E65" s="171"/>
    </row>
    <row r="66" spans="1:5" x14ac:dyDescent="0.35">
      <c r="A66" s="172"/>
      <c r="B66" s="12">
        <v>2.3190719909902402E-3</v>
      </c>
      <c r="C66" s="12"/>
      <c r="D66" s="21"/>
      <c r="E66" s="171"/>
    </row>
    <row r="67" spans="1:5" x14ac:dyDescent="0.35">
      <c r="A67" s="172"/>
      <c r="B67" s="12">
        <v>6.6697167932647794E-3</v>
      </c>
      <c r="C67" s="12"/>
      <c r="D67" s="21"/>
      <c r="E67" s="171"/>
    </row>
    <row r="68" spans="1:5" x14ac:dyDescent="0.35">
      <c r="A68" s="172">
        <v>2010</v>
      </c>
      <c r="B68" s="12">
        <v>1.1667249068162411E-2</v>
      </c>
      <c r="C68" s="12"/>
      <c r="D68" s="21"/>
      <c r="E68" s="171"/>
    </row>
    <row r="69" spans="1:5" x14ac:dyDescent="0.35">
      <c r="A69" s="172"/>
      <c r="B69" s="12">
        <v>8.394119791030219E-3</v>
      </c>
      <c r="C69" s="12"/>
      <c r="D69" s="21"/>
      <c r="E69" s="171"/>
    </row>
    <row r="70" spans="1:5" x14ac:dyDescent="0.35">
      <c r="A70" s="172"/>
      <c r="B70" s="12">
        <v>8.9024630823741902E-3</v>
      </c>
      <c r="C70" s="12"/>
      <c r="D70" s="21"/>
      <c r="E70" s="171"/>
    </row>
    <row r="71" spans="1:5" x14ac:dyDescent="0.35">
      <c r="A71" s="172"/>
      <c r="B71" s="12">
        <v>9.3078134346715746E-3</v>
      </c>
      <c r="C71" s="12"/>
      <c r="D71" s="21"/>
      <c r="E71" s="171"/>
    </row>
    <row r="72" spans="1:5" x14ac:dyDescent="0.35">
      <c r="A72" s="172">
        <v>2011</v>
      </c>
      <c r="B72" s="12">
        <v>9.8480169218579938E-3</v>
      </c>
      <c r="C72" s="12"/>
      <c r="D72" s="21"/>
      <c r="E72" s="171"/>
    </row>
    <row r="73" spans="1:5" x14ac:dyDescent="0.35">
      <c r="A73" s="172"/>
      <c r="B73" s="12">
        <v>5.596715133178165E-3</v>
      </c>
      <c r="C73" s="12"/>
      <c r="D73" s="21"/>
      <c r="E73" s="171"/>
    </row>
    <row r="74" spans="1:5" x14ac:dyDescent="0.35">
      <c r="A74" s="172"/>
      <c r="B74" s="12">
        <v>4.1377111629474772E-3</v>
      </c>
      <c r="C74" s="12"/>
      <c r="D74" s="21"/>
      <c r="E74" s="171"/>
    </row>
    <row r="75" spans="1:5" x14ac:dyDescent="0.35">
      <c r="A75" s="172"/>
      <c r="B75" s="12">
        <v>6.8408623596842855E-3</v>
      </c>
      <c r="C75" s="12"/>
      <c r="D75" s="21"/>
      <c r="E75" s="171"/>
    </row>
    <row r="76" spans="1:5" x14ac:dyDescent="0.35">
      <c r="A76" s="172">
        <v>2012</v>
      </c>
      <c r="B76" s="12">
        <v>5.6684325344733555E-3</v>
      </c>
      <c r="C76" s="12"/>
      <c r="D76" s="21"/>
      <c r="E76" s="171"/>
    </row>
    <row r="77" spans="1:5" x14ac:dyDescent="0.35">
      <c r="A77" s="172"/>
      <c r="B77" s="12">
        <v>8.3473352076288698E-3</v>
      </c>
      <c r="C77" s="12"/>
      <c r="D77" s="21"/>
      <c r="E77" s="171"/>
    </row>
    <row r="78" spans="1:5" x14ac:dyDescent="0.35">
      <c r="A78" s="172"/>
      <c r="B78" s="12">
        <v>4.0655842081378513E-3</v>
      </c>
      <c r="C78" s="12"/>
      <c r="D78" s="21"/>
      <c r="E78" s="171"/>
    </row>
    <row r="79" spans="1:5" x14ac:dyDescent="0.35">
      <c r="A79" s="172"/>
      <c r="B79" s="12">
        <v>4.7694280200250017E-3</v>
      </c>
      <c r="C79" s="12"/>
      <c r="D79" s="21"/>
      <c r="E79" s="171"/>
    </row>
    <row r="80" spans="1:5" x14ac:dyDescent="0.35">
      <c r="A80" s="172">
        <v>2013</v>
      </c>
      <c r="B80" s="12">
        <v>7.7602471495237246E-3</v>
      </c>
      <c r="C80" s="12"/>
      <c r="D80" s="21"/>
      <c r="E80" s="171"/>
    </row>
    <row r="81" spans="1:5" x14ac:dyDescent="0.35">
      <c r="A81" s="172"/>
      <c r="B81" s="12">
        <v>7.2737858352649454E-3</v>
      </c>
      <c r="C81" s="12"/>
      <c r="D81" s="21"/>
      <c r="E81" s="171"/>
    </row>
    <row r="82" spans="1:5" x14ac:dyDescent="0.35">
      <c r="A82" s="172"/>
      <c r="B82" s="12">
        <v>4.7445959749716771E-3</v>
      </c>
      <c r="C82" s="12"/>
      <c r="D82" s="21"/>
      <c r="E82" s="171"/>
    </row>
    <row r="83" spans="1:5" x14ac:dyDescent="0.35">
      <c r="A83" s="172"/>
      <c r="B83" s="12">
        <v>5.3835202912677627E-3</v>
      </c>
      <c r="C83" s="12"/>
      <c r="D83" s="21"/>
      <c r="E83" s="171"/>
    </row>
    <row r="84" spans="1:5" x14ac:dyDescent="0.35">
      <c r="A84" s="172">
        <v>2014</v>
      </c>
      <c r="B84" s="12">
        <v>-1.3793495052292215E-3</v>
      </c>
      <c r="C84" s="12"/>
      <c r="D84" s="21"/>
      <c r="E84" s="171"/>
    </row>
    <row r="85" spans="1:5" x14ac:dyDescent="0.35">
      <c r="A85" s="172"/>
      <c r="B85" s="12">
        <v>3.9466659953117933E-3</v>
      </c>
      <c r="C85" s="12"/>
      <c r="D85" s="21"/>
      <c r="E85" s="171"/>
    </row>
    <row r="86" spans="1:5" x14ac:dyDescent="0.35">
      <c r="A86" s="172"/>
      <c r="B86" s="12">
        <v>4.8057925605446972E-3</v>
      </c>
      <c r="C86" s="12"/>
      <c r="D86" s="21"/>
      <c r="E86" s="171"/>
    </row>
    <row r="87" spans="1:5" x14ac:dyDescent="0.35">
      <c r="A87" s="172"/>
      <c r="B87" s="12">
        <v>7.4877563834854222E-3</v>
      </c>
      <c r="C87" s="12"/>
      <c r="D87" s="21"/>
      <c r="E87" s="171"/>
    </row>
    <row r="88" spans="1:5" x14ac:dyDescent="0.35">
      <c r="A88" s="172">
        <v>2015</v>
      </c>
      <c r="B88" s="12">
        <v>7.2235218227727493E-3</v>
      </c>
      <c r="C88" s="12"/>
      <c r="D88" s="21"/>
      <c r="E88" s="171"/>
    </row>
    <row r="89" spans="1:5" x14ac:dyDescent="0.35">
      <c r="A89" s="172"/>
      <c r="B89" s="12">
        <v>-8.442626298788114E-3</v>
      </c>
      <c r="C89" s="12"/>
      <c r="D89" s="21"/>
      <c r="E89" s="171"/>
    </row>
    <row r="90" spans="1:5" x14ac:dyDescent="0.35">
      <c r="A90" s="172"/>
      <c r="B90" s="12">
        <v>4.5042400976491592E-3</v>
      </c>
      <c r="C90" s="12"/>
      <c r="D90" s="21"/>
      <c r="E90" s="171"/>
    </row>
    <row r="91" spans="1:5" x14ac:dyDescent="0.35">
      <c r="A91" s="172"/>
      <c r="B91" s="12">
        <v>4.3346618430486483E-3</v>
      </c>
      <c r="C91" s="12"/>
      <c r="D91" s="21"/>
      <c r="E91" s="171"/>
    </row>
    <row r="92" spans="1:5" x14ac:dyDescent="0.35">
      <c r="A92" s="172">
        <v>2016</v>
      </c>
      <c r="B92" s="12">
        <v>2.3886475790229067E-3</v>
      </c>
      <c r="C92" s="12"/>
      <c r="D92" s="21"/>
      <c r="E92" s="171"/>
    </row>
    <row r="93" spans="1:5" x14ac:dyDescent="0.35">
      <c r="A93" s="172"/>
      <c r="B93" s="12">
        <v>9.6213852476267903E-4</v>
      </c>
      <c r="C93" s="12"/>
      <c r="D93" s="21"/>
      <c r="E93" s="171"/>
    </row>
    <row r="94" spans="1:5" x14ac:dyDescent="0.35">
      <c r="A94" s="172"/>
      <c r="B94" s="12">
        <v>-1.2183101536766827E-4</v>
      </c>
      <c r="C94" s="12"/>
      <c r="D94" s="21"/>
      <c r="E94" s="171"/>
    </row>
    <row r="95" spans="1:5" x14ac:dyDescent="0.35">
      <c r="A95" s="172"/>
      <c r="B95" s="12">
        <v>8.4913562659250097E-4</v>
      </c>
      <c r="C95" s="12"/>
      <c r="D95" s="21"/>
      <c r="E95" s="171"/>
    </row>
    <row r="96" spans="1:5" x14ac:dyDescent="0.35">
      <c r="A96" s="172">
        <v>2017</v>
      </c>
      <c r="B96" s="12">
        <v>4.7212570114936181E-3</v>
      </c>
      <c r="C96" s="12"/>
      <c r="D96" s="21"/>
      <c r="E96" s="171"/>
    </row>
    <row r="97" spans="1:5" x14ac:dyDescent="0.35">
      <c r="A97" s="172"/>
      <c r="B97" s="12">
        <v>5.4530290939673876E-3</v>
      </c>
      <c r="C97" s="12"/>
      <c r="D97" s="21"/>
      <c r="E97" s="171"/>
    </row>
    <row r="98" spans="1:5" x14ac:dyDescent="0.35">
      <c r="A98" s="172"/>
      <c r="B98" s="12">
        <v>1.8389597941168567E-3</v>
      </c>
      <c r="C98" s="12"/>
      <c r="D98" s="21"/>
      <c r="E98" s="171"/>
    </row>
    <row r="99" spans="1:5" x14ac:dyDescent="0.35">
      <c r="A99" s="172"/>
      <c r="B99" s="12">
        <v>3.9336109943264308E-3</v>
      </c>
      <c r="C99" s="12"/>
      <c r="D99" s="21"/>
      <c r="E99" s="171"/>
    </row>
    <row r="100" spans="1:5" x14ac:dyDescent="0.35">
      <c r="A100">
        <v>2018</v>
      </c>
      <c r="B100" s="12">
        <v>5.2902451784919702E-3</v>
      </c>
      <c r="C100" s="12"/>
      <c r="D100" s="21"/>
      <c r="E100" s="171"/>
    </row>
    <row r="101" spans="1:5" x14ac:dyDescent="0.35">
      <c r="B101" s="12">
        <v>-2.4865571563448263E-3</v>
      </c>
      <c r="C101" s="12"/>
      <c r="D101" s="21"/>
      <c r="E101" s="171"/>
    </row>
    <row r="102" spans="1:5" x14ac:dyDescent="0.35">
      <c r="B102" s="12">
        <v>1.2298210152111189E-2</v>
      </c>
      <c r="C102" s="12"/>
      <c r="D102" s="21"/>
      <c r="E102" s="171"/>
    </row>
    <row r="103" spans="1:5" x14ac:dyDescent="0.35">
      <c r="B103" s="12">
        <v>2.7749492677291432E-3</v>
      </c>
      <c r="C103" s="12"/>
      <c r="D103" s="21"/>
      <c r="E103" s="171"/>
    </row>
    <row r="104" spans="1:5" x14ac:dyDescent="0.35">
      <c r="A104">
        <v>2019</v>
      </c>
      <c r="B104" s="12">
        <v>-8.7343448163600401E-3</v>
      </c>
      <c r="C104" s="12"/>
      <c r="D104" s="21"/>
      <c r="E104" s="171"/>
    </row>
    <row r="105" spans="1:5" x14ac:dyDescent="0.35">
      <c r="B105" s="12">
        <v>4.5221080931374669E-3</v>
      </c>
      <c r="C105" s="12"/>
      <c r="D105" s="21"/>
      <c r="E105" s="171"/>
    </row>
    <row r="106" spans="1:5" x14ac:dyDescent="0.35">
      <c r="B106" s="12">
        <v>1.0510848777030013E-3</v>
      </c>
      <c r="C106" s="12"/>
      <c r="D106" s="21"/>
      <c r="E106" s="171"/>
    </row>
    <row r="107" spans="1:5" x14ac:dyDescent="0.35">
      <c r="B107" s="12">
        <v>-3.6211979394717986E-4</v>
      </c>
      <c r="C107" s="12"/>
      <c r="D107" s="21"/>
      <c r="E107" s="171"/>
    </row>
    <row r="108" spans="1:5" x14ac:dyDescent="0.35">
      <c r="A108">
        <v>2020</v>
      </c>
      <c r="B108" s="12">
        <v>-4.0208853398315814E-4</v>
      </c>
      <c r="D108" s="21"/>
      <c r="E108" s="171"/>
    </row>
    <row r="109" spans="1:5" x14ac:dyDescent="0.35">
      <c r="B109" s="12">
        <v>-0.16842584487251333</v>
      </c>
      <c r="D109" s="21"/>
      <c r="E109" s="171"/>
    </row>
    <row r="110" spans="1:5" x14ac:dyDescent="0.35">
      <c r="B110" s="12">
        <v>0.13756385407056748</v>
      </c>
      <c r="D110" s="21"/>
      <c r="E110" s="171"/>
    </row>
    <row r="111" spans="1:5" x14ac:dyDescent="0.35">
      <c r="B111" s="12">
        <v>2.7555714043366208E-2</v>
      </c>
      <c r="D111" s="21"/>
      <c r="E111" s="171"/>
    </row>
    <row r="112" spans="1:5" x14ac:dyDescent="0.35">
      <c r="A112">
        <v>2021</v>
      </c>
      <c r="B112" s="12">
        <v>5.9757845765373574E-3</v>
      </c>
      <c r="D112" s="21"/>
      <c r="E112" s="171"/>
    </row>
    <row r="113" spans="1:5" x14ac:dyDescent="0.35">
      <c r="B113" s="12">
        <v>1.4352878306925554E-2</v>
      </c>
      <c r="D113" s="21"/>
      <c r="E113" s="171"/>
    </row>
    <row r="114" spans="1:5" x14ac:dyDescent="0.35">
      <c r="B114" s="12">
        <v>-1.7021430209742561E-2</v>
      </c>
      <c r="D114" s="21"/>
      <c r="E114" s="171"/>
    </row>
    <row r="115" spans="1:5" x14ac:dyDescent="0.35">
      <c r="B115" s="12">
        <v>1.6057627181588208E-2</v>
      </c>
      <c r="D115" s="21"/>
      <c r="E115" s="171"/>
    </row>
    <row r="116" spans="1:5" x14ac:dyDescent="0.35">
      <c r="A116">
        <v>2022</v>
      </c>
      <c r="B116" s="12">
        <v>1.3034092750788373E-2</v>
      </c>
      <c r="D116" s="21"/>
      <c r="E116" s="171"/>
    </row>
    <row r="117" spans="1:5" x14ac:dyDescent="0.35">
      <c r="B117" s="12">
        <v>-9.377194949777512E-3</v>
      </c>
      <c r="D117" s="21"/>
      <c r="E117" s="171"/>
    </row>
    <row r="118" spans="1:5" x14ac:dyDescent="0.35">
      <c r="B118" s="12">
        <v>1.9477020600517037E-2</v>
      </c>
      <c r="D118" s="21"/>
      <c r="E118" s="171"/>
    </row>
    <row r="119" spans="1:5" x14ac:dyDescent="0.35">
      <c r="B119" s="12">
        <v>-1.3967658725328125E-2</v>
      </c>
      <c r="D119" s="21"/>
    </row>
    <row r="120" spans="1:5" x14ac:dyDescent="0.35">
      <c r="A120">
        <v>2023</v>
      </c>
      <c r="B120" s="12">
        <v>6.3038497222096535E-3</v>
      </c>
      <c r="D120" s="21"/>
    </row>
    <row r="121" spans="1:5" x14ac:dyDescent="0.35">
      <c r="B121" s="12">
        <v>6.8990827115893438E-3</v>
      </c>
      <c r="D121" s="21"/>
    </row>
    <row r="122" spans="1:5" x14ac:dyDescent="0.35">
      <c r="B122" s="12">
        <v>-4.120964915149683E-3</v>
      </c>
      <c r="D122" s="21"/>
    </row>
    <row r="123" spans="1:5" x14ac:dyDescent="0.35">
      <c r="B123" s="12">
        <v>3.4699592280376113E-3</v>
      </c>
      <c r="D123" s="21"/>
    </row>
    <row r="124" spans="1:5" x14ac:dyDescent="0.35">
      <c r="A124">
        <v>2024</v>
      </c>
      <c r="B124" s="12">
        <v>-5.6795339393356237E-4</v>
      </c>
      <c r="D124" s="21"/>
    </row>
    <row r="128" spans="1:5" x14ac:dyDescent="0.35">
      <c r="A128" t="s">
        <v>172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76648-A2A3-4200-9B17-BBC6DF77EFF7}">
  <dimension ref="A1:T34"/>
  <sheetViews>
    <sheetView zoomScale="50" zoomScaleNormal="50" workbookViewId="0">
      <pane xSplit="1" ySplit="4" topLeftCell="B5" activePane="bottomRight" state="frozen"/>
      <selection activeCell="A10" sqref="A10"/>
      <selection pane="topRight" activeCell="A10" sqref="A10"/>
      <selection pane="bottomLeft" activeCell="A10" sqref="A10"/>
      <selection pane="bottomRight" activeCell="A10" sqref="A10"/>
    </sheetView>
  </sheetViews>
  <sheetFormatPr defaultColWidth="9.08984375" defaultRowHeight="14.5" x14ac:dyDescent="0.35"/>
  <cols>
    <col min="1" max="1" width="33.08984375" customWidth="1"/>
    <col min="2" max="2" width="10.26953125" bestFit="1" customWidth="1"/>
    <col min="3" max="4" width="10.6328125" bestFit="1" customWidth="1"/>
    <col min="5" max="5" width="10.26953125" bestFit="1" customWidth="1"/>
    <col min="6" max="6" width="11.08984375" bestFit="1" customWidth="1"/>
    <col min="7" max="7" width="10.26953125" bestFit="1" customWidth="1"/>
    <col min="8" max="9" width="10.6328125" bestFit="1" customWidth="1"/>
    <col min="10" max="11" width="9.90625" bestFit="1" customWidth="1"/>
    <col min="12" max="14" width="10.6328125" bestFit="1" customWidth="1"/>
    <col min="15" max="15" width="10.26953125" bestFit="1" customWidth="1"/>
    <col min="16" max="16" width="10.6328125" bestFit="1" customWidth="1"/>
    <col min="17" max="17" width="10.26953125" bestFit="1" customWidth="1"/>
    <col min="18" max="20" width="9.1796875" style="5"/>
  </cols>
  <sheetData>
    <row r="1" spans="1:20" s="23" customFormat="1" ht="26" customHeight="1" x14ac:dyDescent="0.6">
      <c r="A1" s="3" t="s">
        <v>211</v>
      </c>
      <c r="D1" s="4"/>
      <c r="R1" s="4"/>
      <c r="S1" s="4"/>
      <c r="T1" s="4"/>
    </row>
    <row r="2" spans="1:20" x14ac:dyDescent="0.35">
      <c r="A2" t="s">
        <v>228</v>
      </c>
      <c r="D2" s="5"/>
    </row>
    <row r="3" spans="1:20" s="53" customFormat="1" ht="26.25" customHeight="1" x14ac:dyDescent="0.35">
      <c r="A3" s="54"/>
      <c r="B3" s="54" t="s">
        <v>57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 t="s">
        <v>74</v>
      </c>
      <c r="Q3" s="54" t="s">
        <v>75</v>
      </c>
      <c r="R3" s="5"/>
      <c r="S3" s="5"/>
      <c r="T3" s="5"/>
    </row>
    <row r="4" spans="1:20" s="53" customFormat="1" ht="26.25" customHeight="1" x14ac:dyDescent="0.35">
      <c r="A4" s="54"/>
      <c r="B4" s="59">
        <v>2010</v>
      </c>
      <c r="C4" s="59">
        <v>2011</v>
      </c>
      <c r="D4" s="59">
        <v>2012</v>
      </c>
      <c r="E4" s="59">
        <v>2013</v>
      </c>
      <c r="F4" s="59">
        <v>2014</v>
      </c>
      <c r="G4" s="59">
        <v>2015</v>
      </c>
      <c r="H4" s="59">
        <v>2016</v>
      </c>
      <c r="I4" s="59">
        <v>2017</v>
      </c>
      <c r="J4" s="59">
        <v>2018</v>
      </c>
      <c r="K4" s="59">
        <v>2019</v>
      </c>
      <c r="L4" s="59">
        <v>2020</v>
      </c>
      <c r="M4" s="59">
        <v>2021</v>
      </c>
      <c r="N4" s="59">
        <v>2022</v>
      </c>
      <c r="O4" s="59">
        <v>2023</v>
      </c>
      <c r="P4" s="53">
        <v>2023</v>
      </c>
      <c r="Q4" s="53">
        <v>2024</v>
      </c>
      <c r="R4" s="4" t="s">
        <v>20</v>
      </c>
      <c r="S4" s="5"/>
      <c r="T4" s="5"/>
    </row>
    <row r="5" spans="1:20" s="53" customFormat="1" x14ac:dyDescent="0.35">
      <c r="A5" s="53" t="s">
        <v>63</v>
      </c>
      <c r="B5" s="53">
        <v>683.11531114478009</v>
      </c>
      <c r="C5" s="53">
        <v>627.31448352835412</v>
      </c>
      <c r="D5" s="53">
        <v>693.80710129236149</v>
      </c>
      <c r="E5" s="53">
        <v>763.91499694195818</v>
      </c>
      <c r="F5" s="53">
        <v>708.69209108153063</v>
      </c>
      <c r="G5" s="53">
        <v>891.4848689317372</v>
      </c>
      <c r="H5" s="53">
        <v>869.26377328116371</v>
      </c>
      <c r="I5" s="53">
        <v>875.05551586645254</v>
      </c>
      <c r="J5" s="53">
        <v>846.6101194308967</v>
      </c>
      <c r="K5" s="53">
        <v>837.19830537656287</v>
      </c>
      <c r="L5" s="53">
        <v>864.69808531050739</v>
      </c>
      <c r="M5" s="53">
        <v>792.32150797874056</v>
      </c>
      <c r="N5" s="53">
        <v>844.38855208479765</v>
      </c>
      <c r="O5" s="53">
        <v>887.61936337281543</v>
      </c>
      <c r="P5" s="53">
        <v>920.34422262961721</v>
      </c>
      <c r="Q5" s="53">
        <v>941.39034486787398</v>
      </c>
      <c r="R5" s="55">
        <f>Q5/O5-1</f>
        <v>6.0578873911377062E-2</v>
      </c>
      <c r="S5" s="56">
        <f>Q5-O5</f>
        <v>53.77098149505855</v>
      </c>
      <c r="T5" s="5"/>
    </row>
    <row r="6" spans="1:20" s="53" customFormat="1" x14ac:dyDescent="0.35">
      <c r="A6" s="53" t="s">
        <v>64</v>
      </c>
      <c r="B6" s="53">
        <v>1846.3144271279368</v>
      </c>
      <c r="C6" s="53">
        <v>1905.7981599096424</v>
      </c>
      <c r="D6" s="53">
        <v>1837.6347337142749</v>
      </c>
      <c r="E6" s="53">
        <v>1856.195368679922</v>
      </c>
      <c r="F6" s="53">
        <v>1804.1720621900051</v>
      </c>
      <c r="G6" s="53">
        <v>1778.5954019479886</v>
      </c>
      <c r="H6" s="53">
        <v>1644.6823720360915</v>
      </c>
      <c r="I6" s="53">
        <v>1789.777150156895</v>
      </c>
      <c r="J6" s="53">
        <v>1849.0172085352781</v>
      </c>
      <c r="K6" s="53">
        <v>1780.0865505618044</v>
      </c>
      <c r="L6" s="53">
        <v>1705.8407742046122</v>
      </c>
      <c r="M6" s="53">
        <v>1497.4052300022386</v>
      </c>
      <c r="N6" s="53">
        <v>1579.4950855607474</v>
      </c>
      <c r="O6" s="53">
        <v>1654.357926425607</v>
      </c>
      <c r="P6" s="53">
        <v>1507.2911496648892</v>
      </c>
      <c r="Q6" s="53">
        <v>1606.1446232459173</v>
      </c>
      <c r="R6" s="55">
        <f t="shared" ref="R6:R8" si="0">Q6/O6-1</f>
        <v>-2.9143211640941025E-2</v>
      </c>
      <c r="S6" s="56">
        <f t="shared" ref="S6:S8" si="1">Q6-O6</f>
        <v>-48.213303179689774</v>
      </c>
      <c r="T6" s="5"/>
    </row>
    <row r="7" spans="1:20" s="53" customFormat="1" x14ac:dyDescent="0.35">
      <c r="A7" s="53" t="s">
        <v>73</v>
      </c>
      <c r="B7" s="53">
        <f t="shared" ref="B7:Q7" si="2">B10+B11</f>
        <v>1183.0302216967787</v>
      </c>
      <c r="C7" s="53">
        <f t="shared" si="2"/>
        <v>1193.1635494268232</v>
      </c>
      <c r="D7" s="53">
        <f t="shared" si="2"/>
        <v>1136.623663878692</v>
      </c>
      <c r="E7" s="53">
        <f t="shared" si="2"/>
        <v>1207.7409796286829</v>
      </c>
      <c r="F7" s="53">
        <f t="shared" si="2"/>
        <v>1328.8899673031108</v>
      </c>
      <c r="G7" s="53">
        <f t="shared" si="2"/>
        <v>1464.5709869482189</v>
      </c>
      <c r="H7" s="53">
        <f t="shared" si="2"/>
        <v>1472.6991501729642</v>
      </c>
      <c r="I7" s="53">
        <f t="shared" si="2"/>
        <v>1650.8738646337654</v>
      </c>
      <c r="J7" s="53">
        <f t="shared" si="2"/>
        <v>1573.6634014791844</v>
      </c>
      <c r="K7" s="53">
        <f t="shared" si="2"/>
        <v>1488.6074750563259</v>
      </c>
      <c r="L7" s="53">
        <f t="shared" si="2"/>
        <v>1458.8746643405541</v>
      </c>
      <c r="M7" s="53">
        <f t="shared" si="2"/>
        <v>1193.7598461018283</v>
      </c>
      <c r="N7" s="53">
        <f t="shared" si="2"/>
        <v>1175.9867105145129</v>
      </c>
      <c r="O7" s="53">
        <f t="shared" si="2"/>
        <v>1335.4365153338158</v>
      </c>
      <c r="P7" s="53">
        <f t="shared" si="2"/>
        <v>1444.2230700596474</v>
      </c>
      <c r="Q7" s="53">
        <f t="shared" si="2"/>
        <v>1320.5964714293098</v>
      </c>
      <c r="R7" s="55">
        <f t="shared" si="0"/>
        <v>-1.111250421424681E-2</v>
      </c>
      <c r="S7" s="56">
        <f t="shared" si="1"/>
        <v>-14.840043904506047</v>
      </c>
      <c r="T7" s="5"/>
    </row>
    <row r="8" spans="1:20" s="53" customFormat="1" x14ac:dyDescent="0.35">
      <c r="A8" s="53" t="s">
        <v>27</v>
      </c>
      <c r="B8" s="53">
        <f t="shared" ref="B8:Q8" si="3">(B19-SUM(B5:B7))/10^3</f>
        <v>10.084792919698881</v>
      </c>
      <c r="C8" s="53">
        <f t="shared" si="3"/>
        <v>10.17731696152218</v>
      </c>
      <c r="D8" s="53">
        <f t="shared" si="3"/>
        <v>10.616010197175939</v>
      </c>
      <c r="E8" s="53">
        <f t="shared" si="3"/>
        <v>10.730523662317248</v>
      </c>
      <c r="F8" s="53">
        <f t="shared" si="3"/>
        <v>11.213037213440469</v>
      </c>
      <c r="G8" s="53">
        <f t="shared" si="3"/>
        <v>11.324768457460547</v>
      </c>
      <c r="H8" s="53">
        <f t="shared" si="3"/>
        <v>11.687868052061802</v>
      </c>
      <c r="I8" s="53">
        <f t="shared" si="3"/>
        <v>11.896543919969732</v>
      </c>
      <c r="J8" s="53">
        <f t="shared" si="3"/>
        <v>12.108233094169332</v>
      </c>
      <c r="K8" s="53">
        <f t="shared" si="3"/>
        <v>12.185543918928349</v>
      </c>
      <c r="L8" s="53">
        <f t="shared" si="3"/>
        <v>12.353141650510768</v>
      </c>
      <c r="M8" s="53">
        <f t="shared" si="3"/>
        <v>11.511858018159797</v>
      </c>
      <c r="N8" s="53">
        <f t="shared" si="3"/>
        <v>11.314337136204108</v>
      </c>
      <c r="O8" s="53">
        <f t="shared" si="3"/>
        <v>12.314864845874615</v>
      </c>
      <c r="P8" s="53">
        <f t="shared" si="3"/>
        <v>12.851336119004994</v>
      </c>
      <c r="Q8" s="53">
        <f t="shared" si="3"/>
        <v>12.876617927022577</v>
      </c>
      <c r="R8" s="55">
        <f t="shared" si="0"/>
        <v>4.5615854349887242E-2</v>
      </c>
      <c r="S8" s="56">
        <f t="shared" si="1"/>
        <v>0.56175308114796252</v>
      </c>
      <c r="T8" s="5"/>
    </row>
    <row r="9" spans="1:20" s="53" customFormat="1" x14ac:dyDescent="0.35">
      <c r="R9" s="55"/>
      <c r="S9" s="56"/>
      <c r="T9" s="12"/>
    </row>
    <row r="10" spans="1:20" s="53" customFormat="1" x14ac:dyDescent="0.35">
      <c r="A10" s="53" t="s">
        <v>65</v>
      </c>
      <c r="B10" s="53">
        <v>78.183713422028845</v>
      </c>
      <c r="C10" s="53">
        <v>99.681411815502685</v>
      </c>
      <c r="D10" s="53">
        <v>94.50332257136634</v>
      </c>
      <c r="E10" s="53">
        <v>124.21252417726056</v>
      </c>
      <c r="F10" s="53">
        <v>129.59238207301078</v>
      </c>
      <c r="G10" s="53">
        <v>143.01621537935253</v>
      </c>
      <c r="H10" s="53">
        <v>110.44288588105999</v>
      </c>
      <c r="I10" s="53">
        <v>145.37948877569258</v>
      </c>
      <c r="J10" s="53">
        <v>143.14684910914406</v>
      </c>
      <c r="K10" s="53">
        <v>149.94463100341244</v>
      </c>
      <c r="L10" s="53">
        <v>115.546621134833</v>
      </c>
      <c r="M10" s="53">
        <v>115.00814586665395</v>
      </c>
      <c r="N10" s="53">
        <v>102.98744765089474</v>
      </c>
      <c r="O10" s="53">
        <v>134.89823652352018</v>
      </c>
      <c r="P10" s="53">
        <v>122.53935567128306</v>
      </c>
      <c r="Q10" s="53">
        <v>105.30664030851072</v>
      </c>
      <c r="R10" s="55"/>
      <c r="S10" s="56"/>
      <c r="T10" s="5"/>
    </row>
    <row r="11" spans="1:20" s="53" customFormat="1" x14ac:dyDescent="0.35">
      <c r="A11" s="53" t="s">
        <v>66</v>
      </c>
      <c r="B11" s="53">
        <v>1104.8465082747498</v>
      </c>
      <c r="C11" s="53">
        <v>1093.4821376113205</v>
      </c>
      <c r="D11" s="53">
        <v>1042.1203413073256</v>
      </c>
      <c r="E11" s="53">
        <v>1083.5284554514224</v>
      </c>
      <c r="F11" s="53">
        <v>1199.2975852300999</v>
      </c>
      <c r="G11" s="53">
        <v>1321.5547715688663</v>
      </c>
      <c r="H11" s="53">
        <v>1362.2562642919042</v>
      </c>
      <c r="I11" s="53">
        <v>1505.4943758580728</v>
      </c>
      <c r="J11" s="53">
        <v>1430.5165523700402</v>
      </c>
      <c r="K11" s="53">
        <v>1338.6628440529134</v>
      </c>
      <c r="L11" s="53">
        <v>1343.3280432057211</v>
      </c>
      <c r="M11" s="53">
        <v>1078.7517002351744</v>
      </c>
      <c r="N11" s="53">
        <v>1072.9992628636182</v>
      </c>
      <c r="O11" s="53">
        <v>1200.5382788102957</v>
      </c>
      <c r="P11" s="53">
        <v>1321.6837143883643</v>
      </c>
      <c r="Q11" s="53">
        <v>1215.2898311207991</v>
      </c>
      <c r="R11" s="55"/>
      <c r="S11" s="56"/>
      <c r="T11" s="4"/>
    </row>
    <row r="12" spans="1:20" s="53" customFormat="1" x14ac:dyDescent="0.35">
      <c r="R12" s="9"/>
      <c r="S12" s="18"/>
      <c r="T12" s="4"/>
    </row>
    <row r="13" spans="1:20" s="53" customFormat="1" x14ac:dyDescent="0.35">
      <c r="A13" s="53" t="s">
        <v>67</v>
      </c>
      <c r="B13" s="53">
        <v>3021.2700707166923</v>
      </c>
      <c r="C13" s="53">
        <v>3118.7316390179731</v>
      </c>
      <c r="D13" s="53">
        <v>3207.534417655892</v>
      </c>
      <c r="E13" s="53">
        <v>3032.3022254406769</v>
      </c>
      <c r="F13" s="53">
        <v>3186.3388093782964</v>
      </c>
      <c r="G13" s="53">
        <v>3045.8961003444892</v>
      </c>
      <c r="H13" s="53">
        <v>3157.8233553486139</v>
      </c>
      <c r="I13" s="53">
        <v>3207.1914139558448</v>
      </c>
      <c r="J13" s="53">
        <v>3275.8589471383489</v>
      </c>
      <c r="K13" s="53">
        <v>3344.5685858924812</v>
      </c>
      <c r="L13" s="53">
        <v>3319.8576707956763</v>
      </c>
      <c r="M13" s="53">
        <v>2979.1899533489495</v>
      </c>
      <c r="N13" s="53">
        <v>2993.8570787886692</v>
      </c>
      <c r="O13" s="53">
        <v>3269.1188393048924</v>
      </c>
      <c r="P13" s="53">
        <v>3362.2482770596189</v>
      </c>
      <c r="Q13" s="53">
        <v>3471.129157472767</v>
      </c>
      <c r="R13" s="9"/>
      <c r="S13" s="18"/>
      <c r="T13" s="4"/>
    </row>
    <row r="14" spans="1:20" s="53" customFormat="1" x14ac:dyDescent="0.35">
      <c r="A14" s="53" t="s">
        <v>68</v>
      </c>
      <c r="B14" s="53">
        <v>838.05123539501676</v>
      </c>
      <c r="C14" s="53">
        <v>775.51173232839221</v>
      </c>
      <c r="D14" s="53">
        <v>832.61105554579581</v>
      </c>
      <c r="E14" s="53">
        <v>871.83343996933525</v>
      </c>
      <c r="F14" s="53">
        <v>894.99976225101682</v>
      </c>
      <c r="G14" s="53">
        <v>898.54600045021573</v>
      </c>
      <c r="H14" s="53">
        <v>901.21277644614759</v>
      </c>
      <c r="I14" s="53">
        <v>964.6005841463442</v>
      </c>
      <c r="J14" s="53">
        <v>960.3958753425685</v>
      </c>
      <c r="K14" s="53">
        <v>1024.6879354650175</v>
      </c>
      <c r="L14" s="53">
        <v>994.50801655088071</v>
      </c>
      <c r="M14" s="53">
        <v>902.71516566446337</v>
      </c>
      <c r="N14" s="53">
        <v>960.33521446785574</v>
      </c>
      <c r="O14" s="53">
        <v>992.29133151495182</v>
      </c>
      <c r="P14" s="53">
        <v>1022.7797530473682</v>
      </c>
      <c r="Q14" s="53">
        <v>1061.7590793662628</v>
      </c>
      <c r="R14" s="5"/>
      <c r="S14" s="5"/>
      <c r="T14" s="5"/>
    </row>
    <row r="15" spans="1:20" s="53" customFormat="1" x14ac:dyDescent="0.35">
      <c r="A15" s="53" t="s">
        <v>69</v>
      </c>
      <c r="B15" s="53">
        <v>1779.9305201843899</v>
      </c>
      <c r="C15" s="53">
        <v>1738.544931805134</v>
      </c>
      <c r="D15" s="53">
        <v>1855.1837043843623</v>
      </c>
      <c r="E15" s="53">
        <v>1915.8828077543819</v>
      </c>
      <c r="F15" s="53">
        <v>2045.4576217618155</v>
      </c>
      <c r="G15" s="53">
        <v>2194.8972598510013</v>
      </c>
      <c r="H15" s="53">
        <v>2226.5919840720167</v>
      </c>
      <c r="I15" s="53">
        <v>2378.1353006929667</v>
      </c>
      <c r="J15" s="53">
        <v>2402.4133071064866</v>
      </c>
      <c r="K15" s="53">
        <v>2516.4987264471042</v>
      </c>
      <c r="L15" s="53">
        <v>2517.2069092844772</v>
      </c>
      <c r="M15" s="53">
        <v>2526.754397461073</v>
      </c>
      <c r="N15" s="53">
        <v>2331.9927577337999</v>
      </c>
      <c r="O15" s="53">
        <v>2667.2094529714832</v>
      </c>
      <c r="P15" s="53">
        <v>2963.6524253589241</v>
      </c>
      <c r="Q15" s="53">
        <v>2913.8498397079306</v>
      </c>
      <c r="R15" s="4"/>
      <c r="S15" s="5"/>
      <c r="T15" s="5"/>
    </row>
    <row r="16" spans="1:20" s="53" customFormat="1" x14ac:dyDescent="0.35">
      <c r="A16" s="53" t="s">
        <v>70</v>
      </c>
      <c r="B16" s="53">
        <v>2843.4966732687276</v>
      </c>
      <c r="C16" s="53">
        <v>2989.7671176778681</v>
      </c>
      <c r="D16" s="53">
        <v>3094.0184560624439</v>
      </c>
      <c r="E16" s="53">
        <v>3295.7474227587986</v>
      </c>
      <c r="F16" s="53">
        <v>3428.0379558875147</v>
      </c>
      <c r="G16" s="53">
        <v>3449.9297023807535</v>
      </c>
      <c r="H16" s="53">
        <v>3670.5317097105558</v>
      </c>
      <c r="I16" s="53">
        <v>3569.2366285690546</v>
      </c>
      <c r="J16" s="53">
        <v>3785.3634252228612</v>
      </c>
      <c r="K16" s="53">
        <v>3574.2979592302049</v>
      </c>
      <c r="L16" s="53">
        <v>3758.894039746991</v>
      </c>
      <c r="M16" s="53">
        <v>3567.1380402742325</v>
      </c>
      <c r="N16" s="53">
        <v>3545.6454420363966</v>
      </c>
      <c r="O16" s="53">
        <v>3902.18539116068</v>
      </c>
      <c r="P16" s="53">
        <v>3913.0621617732527</v>
      </c>
      <c r="Q16" s="53">
        <v>3791.1030880444755</v>
      </c>
      <c r="R16" s="9"/>
      <c r="S16" s="18"/>
      <c r="T16" s="4"/>
    </row>
    <row r="17" spans="1:20" s="53" customFormat="1" x14ac:dyDescent="0.35">
      <c r="A17" s="53" t="s">
        <v>71</v>
      </c>
      <c r="B17" s="53">
        <v>1270.8585436057028</v>
      </c>
      <c r="C17" s="53">
        <v>1213.6162603923162</v>
      </c>
      <c r="D17" s="53">
        <v>1257.184783547691</v>
      </c>
      <c r="E17" s="53">
        <v>1218.9893602860755</v>
      </c>
      <c r="F17" s="53">
        <v>1230.5519334333724</v>
      </c>
      <c r="G17" s="53">
        <v>1288.0790472831152</v>
      </c>
      <c r="H17" s="53">
        <v>1257.0343924987271</v>
      </c>
      <c r="I17" s="53">
        <v>1319.3520884411732</v>
      </c>
      <c r="J17" s="53">
        <v>1274.7207860188921</v>
      </c>
      <c r="K17" s="53">
        <v>1300.6837710996808</v>
      </c>
      <c r="L17" s="53">
        <v>1315.7276169352806</v>
      </c>
      <c r="M17" s="53">
        <v>1126.8971135097586</v>
      </c>
      <c r="N17" s="53">
        <v>1072.1099233303044</v>
      </c>
      <c r="O17" s="53">
        <v>1056.1990254739662</v>
      </c>
      <c r="P17" s="53">
        <v>1134.0234598938546</v>
      </c>
      <c r="Q17" s="53">
        <v>1178.1616581652884</v>
      </c>
      <c r="R17" s="9"/>
      <c r="S17" s="18"/>
      <c r="T17" s="4"/>
    </row>
    <row r="18" spans="1:20" s="53" customFormat="1" x14ac:dyDescent="0.35">
      <c r="A18" s="53" t="s">
        <v>72</v>
      </c>
      <c r="B18" s="53">
        <v>6.7792622935512696</v>
      </c>
      <c r="C18" s="53">
        <v>5.7991330313653666</v>
      </c>
      <c r="D18" s="53">
        <v>6.9048393109120676</v>
      </c>
      <c r="E18" s="53">
        <v>2.5916429785440398</v>
      </c>
      <c r="F18" s="53">
        <v>3.4520692965645097</v>
      </c>
      <c r="G18" s="53">
        <v>4.4751246493606907</v>
      </c>
      <c r="H18" s="53">
        <v>3.5709968519210649</v>
      </c>
      <c r="I18" s="53">
        <v>11.074858183644027</v>
      </c>
      <c r="J18" s="53">
        <v>12.475198660462842</v>
      </c>
      <c r="K18" s="53">
        <v>7.332940034151008</v>
      </c>
      <c r="L18" s="53">
        <v>11.186941249416902</v>
      </c>
      <c r="M18" s="53">
        <v>13.931907753340035</v>
      </c>
      <c r="N18" s="53">
        <v>4.4410767620755216</v>
      </c>
      <c r="O18" s="53">
        <v>15.264270137036991</v>
      </c>
      <c r="P18" s="53">
        <v>9.9167106513596615</v>
      </c>
      <c r="Q18" s="53">
        <v>6.3320509190860097</v>
      </c>
      <c r="R18" s="9"/>
      <c r="S18" s="18"/>
      <c r="T18" s="4"/>
    </row>
    <row r="19" spans="1:20" s="53" customFormat="1" x14ac:dyDescent="0.35">
      <c r="A19" s="53" t="s">
        <v>61</v>
      </c>
      <c r="B19" s="53">
        <v>13797.252879668376</v>
      </c>
      <c r="C19" s="53">
        <v>13903.593154386999</v>
      </c>
      <c r="D19" s="53">
        <v>14284.075696061267</v>
      </c>
      <c r="E19" s="53">
        <v>14558.375007567811</v>
      </c>
      <c r="F19" s="53">
        <v>15054.791334015114</v>
      </c>
      <c r="G19" s="53">
        <v>15459.419715288492</v>
      </c>
      <c r="H19" s="53">
        <v>15674.513347552022</v>
      </c>
      <c r="I19" s="53">
        <v>16212.250450626845</v>
      </c>
      <c r="J19" s="53">
        <v>16377.523823614691</v>
      </c>
      <c r="K19" s="53">
        <v>16291.436249923043</v>
      </c>
      <c r="L19" s="53">
        <v>16382.555174366442</v>
      </c>
      <c r="M19" s="53">
        <v>14995.344602242605</v>
      </c>
      <c r="N19" s="53">
        <v>14914.207484364166</v>
      </c>
      <c r="O19" s="53">
        <v>16192.278651006854</v>
      </c>
      <c r="P19" s="53">
        <v>16723.194561359149</v>
      </c>
      <c r="Q19" s="53">
        <v>16744.749366565677</v>
      </c>
      <c r="R19" s="9"/>
      <c r="S19" s="18"/>
      <c r="T19" s="5"/>
    </row>
    <row r="20" spans="1:20" x14ac:dyDescent="0.35">
      <c r="B20" s="28"/>
      <c r="D20" s="9"/>
      <c r="R20" s="9"/>
      <c r="S20" s="18"/>
    </row>
    <row r="21" spans="1:20" x14ac:dyDescent="0.35">
      <c r="A21" s="5" t="s">
        <v>210</v>
      </c>
      <c r="B21" s="28"/>
      <c r="D21" s="9"/>
      <c r="R21" s="9"/>
      <c r="S21" s="2"/>
    </row>
    <row r="22" spans="1:20" x14ac:dyDescent="0.35">
      <c r="D22" s="9"/>
    </row>
    <row r="23" spans="1:20" x14ac:dyDescent="0.35">
      <c r="D23" s="9"/>
      <c r="R23"/>
      <c r="S23"/>
    </row>
    <row r="24" spans="1:20" x14ac:dyDescent="0.35">
      <c r="D24" s="5"/>
      <c r="R24"/>
      <c r="S24"/>
    </row>
    <row r="25" spans="1:20" x14ac:dyDescent="0.35">
      <c r="R25"/>
      <c r="S25"/>
    </row>
    <row r="26" spans="1:20" x14ac:dyDescent="0.35">
      <c r="R26"/>
      <c r="S26"/>
    </row>
    <row r="27" spans="1:20" x14ac:dyDescent="0.35">
      <c r="R27"/>
      <c r="S27"/>
    </row>
    <row r="28" spans="1:20" x14ac:dyDescent="0.35">
      <c r="R28"/>
      <c r="S28"/>
    </row>
    <row r="29" spans="1:20" x14ac:dyDescent="0.35">
      <c r="R29"/>
      <c r="S29"/>
    </row>
    <row r="32" spans="1:20" x14ac:dyDescent="0.35">
      <c r="D32" s="5"/>
    </row>
    <row r="33" spans="4:4" x14ac:dyDescent="0.35">
      <c r="D33" s="5"/>
    </row>
    <row r="34" spans="4:4" x14ac:dyDescent="0.35">
      <c r="D34" s="5"/>
    </row>
  </sheetData>
  <sortState xmlns:xlrd2="http://schemas.microsoft.com/office/spreadsheetml/2017/richdata2" columnSort="1" ref="B1:Q34">
    <sortCondition ref="B4:Q4"/>
  </sortState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6604C-2014-47A0-8746-8146D0C140AD}">
  <dimension ref="A1:H33"/>
  <sheetViews>
    <sheetView zoomScale="60" zoomScaleNormal="60" workbookViewId="0">
      <pane xSplit="1" ySplit="4" topLeftCell="B5" activePane="bottomRight" state="frozen"/>
      <selection activeCell="A10" sqref="A10"/>
      <selection pane="topRight" activeCell="A10" sqref="A10"/>
      <selection pane="bottomLeft" activeCell="A10" sqref="A10"/>
      <selection pane="bottomRight" activeCell="A10" sqref="A10"/>
    </sheetView>
  </sheetViews>
  <sheetFormatPr defaultRowHeight="14.5" x14ac:dyDescent="0.35"/>
  <cols>
    <col min="1" max="1" width="64.453125" bestFit="1" customWidth="1"/>
    <col min="2" max="2" width="9.6328125" bestFit="1" customWidth="1"/>
    <col min="7" max="7" width="11" bestFit="1" customWidth="1"/>
  </cols>
  <sheetData>
    <row r="1" spans="1:8" ht="26" x14ac:dyDescent="0.6">
      <c r="A1" s="1" t="s">
        <v>28</v>
      </c>
    </row>
    <row r="2" spans="1:8" x14ac:dyDescent="0.35">
      <c r="A2" t="s">
        <v>213</v>
      </c>
    </row>
    <row r="4" spans="1:8" s="30" customFormat="1" x14ac:dyDescent="0.35">
      <c r="B4" s="23" t="s">
        <v>29</v>
      </c>
      <c r="C4" s="23" t="s">
        <v>30</v>
      </c>
      <c r="D4" s="29" t="s">
        <v>25</v>
      </c>
      <c r="E4" s="23" t="s">
        <v>26</v>
      </c>
      <c r="F4" s="23" t="s">
        <v>40</v>
      </c>
      <c r="G4" s="23" t="s">
        <v>41</v>
      </c>
    </row>
    <row r="5" spans="1:8" x14ac:dyDescent="0.35">
      <c r="A5" s="23" t="s">
        <v>76</v>
      </c>
      <c r="B5" s="26">
        <f>370754/1000</f>
        <v>370.75400000000002</v>
      </c>
      <c r="C5" s="31">
        <f>354675/1000</f>
        <v>354.67500000000001</v>
      </c>
      <c r="D5" s="32">
        <v>400.459</v>
      </c>
      <c r="E5" s="25">
        <v>370.35578637557984</v>
      </c>
      <c r="F5" s="33">
        <v>331.69098113397479</v>
      </c>
      <c r="G5" s="49">
        <v>379.92267279001999</v>
      </c>
    </row>
    <row r="6" spans="1:8" x14ac:dyDescent="0.35">
      <c r="A6" s="23" t="s">
        <v>31</v>
      </c>
      <c r="B6" s="34">
        <f>245764/1000</f>
        <v>245.76400000000001</v>
      </c>
      <c r="C6" s="35">
        <f>213496/1000</f>
        <v>213.49600000000001</v>
      </c>
      <c r="D6" s="32">
        <v>178.4</v>
      </c>
      <c r="E6" s="25">
        <v>231.71521117635001</v>
      </c>
      <c r="F6" s="33">
        <v>251.3543683321702</v>
      </c>
      <c r="G6" s="49">
        <v>276.4044809773402</v>
      </c>
      <c r="H6" s="127"/>
    </row>
    <row r="7" spans="1:8" x14ac:dyDescent="0.35">
      <c r="A7" s="23" t="s">
        <v>32</v>
      </c>
      <c r="B7" s="26">
        <f>101660/1000</f>
        <v>101.66</v>
      </c>
      <c r="C7" s="35">
        <f>87500/1000</f>
        <v>87.5</v>
      </c>
      <c r="D7" s="32">
        <v>73.245000000000005</v>
      </c>
      <c r="E7" s="25">
        <v>84.535622040730019</v>
      </c>
      <c r="F7" s="33">
        <v>67.298357910099995</v>
      </c>
      <c r="G7" s="49">
        <v>93.310710402219968</v>
      </c>
    </row>
    <row r="8" spans="1:8" x14ac:dyDescent="0.35">
      <c r="A8" s="23" t="s">
        <v>33</v>
      </c>
      <c r="B8" s="26">
        <f>64442/1000</f>
        <v>64.441999999999993</v>
      </c>
      <c r="C8" s="35">
        <f>45376/1000</f>
        <v>45.375999999999998</v>
      </c>
      <c r="D8" s="32">
        <v>64.885000000000005</v>
      </c>
      <c r="E8" s="25">
        <v>59.665628731180014</v>
      </c>
      <c r="F8" s="33">
        <v>51.454544358280003</v>
      </c>
      <c r="G8" s="49">
        <v>50.330988764440015</v>
      </c>
    </row>
    <row r="9" spans="1:8" x14ac:dyDescent="0.35">
      <c r="A9" s="36" t="s">
        <v>34</v>
      </c>
      <c r="B9" s="26">
        <f>243647/1000</f>
        <v>243.64699999999999</v>
      </c>
      <c r="C9" s="37">
        <f>210516/1000</f>
        <v>210.51599999999999</v>
      </c>
      <c r="D9" s="32">
        <v>199.34800000000001</v>
      </c>
      <c r="E9" s="25">
        <v>219.73756083725996</v>
      </c>
      <c r="F9" s="33">
        <v>191.85670193166001</v>
      </c>
      <c r="G9" s="49">
        <v>211.74110787289996</v>
      </c>
    </row>
    <row r="10" spans="1:8" x14ac:dyDescent="0.35">
      <c r="A10" s="23" t="s">
        <v>35</v>
      </c>
      <c r="B10" s="26">
        <f>122787/1000</f>
        <v>122.78700000000001</v>
      </c>
      <c r="C10" s="37">
        <f>92224/1000</f>
        <v>92.224000000000004</v>
      </c>
      <c r="D10" s="32">
        <v>121.807</v>
      </c>
      <c r="E10" s="25">
        <v>101.42621694443999</v>
      </c>
      <c r="F10" s="33">
        <v>70.842720637520003</v>
      </c>
      <c r="G10" s="49">
        <v>80.733970172970032</v>
      </c>
    </row>
    <row r="11" spans="1:8" x14ac:dyDescent="0.35">
      <c r="A11" s="23" t="s">
        <v>36</v>
      </c>
      <c r="B11" s="34">
        <f>238967/1000</f>
        <v>238.96700000000001</v>
      </c>
      <c r="C11" s="37">
        <f>205432/1000</f>
        <v>205.43199999999999</v>
      </c>
      <c r="D11" s="32">
        <v>209.58699999999999</v>
      </c>
      <c r="E11" s="25">
        <v>271.24896436371995</v>
      </c>
      <c r="F11" s="33">
        <v>267.49995250445011</v>
      </c>
      <c r="G11" s="49">
        <v>262.82853107270017</v>
      </c>
    </row>
    <row r="12" spans="1:8" x14ac:dyDescent="0.35">
      <c r="A12" s="23" t="s">
        <v>37</v>
      </c>
      <c r="B12" s="26">
        <f>117821/1000</f>
        <v>117.821</v>
      </c>
      <c r="C12" s="37">
        <f>121805/1000</f>
        <v>121.80500000000001</v>
      </c>
      <c r="D12" s="32">
        <v>176.36200000000002</v>
      </c>
      <c r="E12" s="25">
        <v>116.70336047489002</v>
      </c>
      <c r="F12" s="33">
        <v>104.14043347117001</v>
      </c>
      <c r="G12" s="26">
        <v>112.948904597153</v>
      </c>
    </row>
    <row r="13" spans="1:8" x14ac:dyDescent="0.35">
      <c r="A13" s="23" t="s">
        <v>38</v>
      </c>
      <c r="B13" s="26">
        <f>101189/1000</f>
        <v>101.18899999999999</v>
      </c>
      <c r="C13" s="37">
        <f>81587/1000</f>
        <v>81.587000000000003</v>
      </c>
      <c r="D13" s="32">
        <v>82.743938745310004</v>
      </c>
      <c r="E13" s="25">
        <v>111.18311189478</v>
      </c>
      <c r="F13" s="33">
        <v>108.76805215714997</v>
      </c>
      <c r="G13" s="33">
        <v>88.991633143400023</v>
      </c>
    </row>
    <row r="14" spans="1:8" ht="29" x14ac:dyDescent="0.35">
      <c r="A14" s="60" t="s">
        <v>39</v>
      </c>
      <c r="B14" s="26">
        <f>77574/1000</f>
        <v>77.573999999999998</v>
      </c>
      <c r="C14" s="37">
        <f>64868/1000</f>
        <v>64.867999999999995</v>
      </c>
      <c r="D14" s="32">
        <v>51.731999999999999</v>
      </c>
      <c r="E14" s="25">
        <v>52.810682870900003</v>
      </c>
      <c r="F14" s="33">
        <v>33.781298830250002</v>
      </c>
      <c r="G14" s="33">
        <v>52.403036275369992</v>
      </c>
    </row>
    <row r="15" spans="1:8" x14ac:dyDescent="0.35">
      <c r="A15" s="23"/>
      <c r="B15" s="25">
        <f t="shared" ref="B15:G15" si="0">SUM(B5:B14)</f>
        <v>1684.6050000000002</v>
      </c>
      <c r="C15" s="25">
        <f t="shared" si="0"/>
        <v>1477.479</v>
      </c>
      <c r="D15" s="32">
        <f t="shared" si="0"/>
        <v>1558.5689387453101</v>
      </c>
      <c r="E15" s="32">
        <f t="shared" si="0"/>
        <v>1619.38214570983</v>
      </c>
      <c r="F15" s="32">
        <f t="shared" si="0"/>
        <v>1478.6874112667251</v>
      </c>
      <c r="G15" s="32">
        <f t="shared" si="0"/>
        <v>1609.6160360685133</v>
      </c>
    </row>
    <row r="17" spans="1:7" x14ac:dyDescent="0.35">
      <c r="A17" s="21" t="s">
        <v>212</v>
      </c>
    </row>
    <row r="21" spans="1:7" x14ac:dyDescent="0.35">
      <c r="A21" s="21"/>
      <c r="B21" s="21"/>
      <c r="C21" s="21"/>
      <c r="D21" s="21"/>
    </row>
    <row r="22" spans="1:7" x14ac:dyDescent="0.35">
      <c r="B22" s="38"/>
      <c r="C22" s="38"/>
      <c r="D22" s="38"/>
      <c r="F22" s="21"/>
      <c r="G22" s="21"/>
    </row>
    <row r="23" spans="1:7" x14ac:dyDescent="0.35">
      <c r="B23" s="38"/>
      <c r="C23" s="38"/>
      <c r="D23" s="38"/>
      <c r="F23" s="21"/>
      <c r="G23" s="21"/>
    </row>
    <row r="24" spans="1:7" x14ac:dyDescent="0.35">
      <c r="B24" s="38"/>
      <c r="C24" s="38"/>
      <c r="D24" s="38"/>
      <c r="F24" s="21"/>
      <c r="G24" s="21"/>
    </row>
    <row r="25" spans="1:7" x14ac:dyDescent="0.35">
      <c r="B25" s="38"/>
      <c r="C25" s="38"/>
      <c r="D25" s="38"/>
      <c r="F25" s="21"/>
      <c r="G25" s="21"/>
    </row>
    <row r="26" spans="1:7" x14ac:dyDescent="0.35">
      <c r="A26" s="39"/>
      <c r="B26" s="38"/>
      <c r="C26" s="38"/>
      <c r="D26" s="38"/>
      <c r="F26" s="21"/>
      <c r="G26" s="21"/>
    </row>
    <row r="27" spans="1:7" x14ac:dyDescent="0.35">
      <c r="B27" s="38"/>
      <c r="C27" s="38"/>
      <c r="D27" s="38"/>
      <c r="F27" s="21"/>
      <c r="G27" s="21"/>
    </row>
    <row r="28" spans="1:7" x14ac:dyDescent="0.35">
      <c r="B28" s="38"/>
      <c r="C28" s="38"/>
      <c r="D28" s="38"/>
      <c r="F28" s="21"/>
      <c r="G28" s="21"/>
    </row>
    <row r="29" spans="1:7" x14ac:dyDescent="0.35">
      <c r="B29" s="38"/>
      <c r="C29" s="38"/>
      <c r="D29" s="38"/>
      <c r="F29" s="21"/>
      <c r="G29" s="21"/>
    </row>
    <row r="30" spans="1:7" x14ac:dyDescent="0.35">
      <c r="B30" s="38"/>
      <c r="C30" s="38"/>
      <c r="D30" s="38"/>
    </row>
    <row r="31" spans="1:7" x14ac:dyDescent="0.35">
      <c r="B31" s="38"/>
      <c r="C31" s="38"/>
      <c r="D31" s="38"/>
    </row>
    <row r="32" spans="1:7" x14ac:dyDescent="0.35">
      <c r="B32" s="38"/>
      <c r="C32" s="38"/>
      <c r="D32" s="38"/>
    </row>
    <row r="33" spans="1:1" x14ac:dyDescent="0.35">
      <c r="A33" s="2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A16FE-2DB0-4D9C-9F3F-7AFC87D4021E}">
  <dimension ref="A1:BF15"/>
  <sheetViews>
    <sheetView zoomScale="50" zoomScaleNormal="50" workbookViewId="0">
      <pane xSplit="1" ySplit="5" topLeftCell="B6" activePane="bottomRight" state="frozen"/>
      <selection activeCell="A10" sqref="A10"/>
      <selection pane="topRight" activeCell="A10" sqref="A10"/>
      <selection pane="bottomLeft" activeCell="A10" sqref="A10"/>
      <selection pane="bottomRight" activeCell="A10" sqref="A10"/>
    </sheetView>
  </sheetViews>
  <sheetFormatPr defaultColWidth="9.08984375" defaultRowHeight="14.5" x14ac:dyDescent="0.35"/>
  <cols>
    <col min="1" max="1" width="23.81640625" customWidth="1"/>
    <col min="31" max="31" width="9.453125" customWidth="1"/>
    <col min="35" max="41" width="9.54296875" bestFit="1" customWidth="1"/>
    <col min="42" max="42" width="9.54296875" customWidth="1"/>
  </cols>
  <sheetData>
    <row r="1" spans="1:58" ht="26" x14ac:dyDescent="0.6">
      <c r="A1" s="1" t="s">
        <v>53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58" s="5" customFormat="1" x14ac:dyDescent="0.35">
      <c r="A2" s="5" t="s">
        <v>216</v>
      </c>
    </row>
    <row r="3" spans="1:58" x14ac:dyDescent="0.35">
      <c r="A3" s="5" t="s">
        <v>217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58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58" x14ac:dyDescent="0.35">
      <c r="A5" s="5"/>
      <c r="B5" s="24">
        <v>2010</v>
      </c>
      <c r="C5" s="24"/>
      <c r="D5" s="24"/>
      <c r="E5" s="24"/>
      <c r="F5" s="24">
        <v>2011</v>
      </c>
      <c r="G5" s="24"/>
      <c r="H5" s="24"/>
      <c r="I5" s="24"/>
      <c r="J5" s="24">
        <v>2012</v>
      </c>
      <c r="K5" s="24"/>
      <c r="L5" s="24"/>
      <c r="M5" s="24"/>
      <c r="N5" s="24">
        <v>2013</v>
      </c>
      <c r="O5" s="24"/>
      <c r="P5" s="24"/>
      <c r="Q5" s="24"/>
      <c r="R5" s="24">
        <v>2014</v>
      </c>
      <c r="S5" s="24"/>
      <c r="T5" s="24"/>
      <c r="U5" s="24"/>
      <c r="V5" s="24">
        <v>2015</v>
      </c>
      <c r="W5" s="24"/>
      <c r="X5" s="24"/>
      <c r="Y5" s="24"/>
      <c r="Z5" s="24">
        <v>2016</v>
      </c>
      <c r="AA5" s="24"/>
      <c r="AB5" s="5"/>
      <c r="AC5" s="5"/>
      <c r="AD5" s="24">
        <v>2017</v>
      </c>
      <c r="AE5" s="5"/>
      <c r="AF5" s="5"/>
      <c r="AH5">
        <v>2018</v>
      </c>
      <c r="AL5">
        <v>2019</v>
      </c>
      <c r="AP5">
        <v>2020</v>
      </c>
      <c r="AT5">
        <v>2021</v>
      </c>
      <c r="AX5">
        <v>2022</v>
      </c>
      <c r="BB5">
        <v>2023</v>
      </c>
      <c r="BF5">
        <v>2024</v>
      </c>
    </row>
    <row r="6" spans="1:58" x14ac:dyDescent="0.35">
      <c r="A6" s="50" t="s">
        <v>54</v>
      </c>
      <c r="B6" s="5">
        <v>100</v>
      </c>
      <c r="C6" s="5">
        <v>100</v>
      </c>
      <c r="D6" s="5">
        <v>100</v>
      </c>
      <c r="E6" s="5">
        <v>100</v>
      </c>
      <c r="F6" s="5">
        <v>100</v>
      </c>
      <c r="G6" s="5">
        <v>100</v>
      </c>
      <c r="H6" s="5">
        <v>100</v>
      </c>
      <c r="I6" s="5">
        <v>100</v>
      </c>
      <c r="J6" s="5">
        <v>100</v>
      </c>
      <c r="K6" s="5">
        <v>100</v>
      </c>
      <c r="L6" s="5">
        <v>100</v>
      </c>
      <c r="M6" s="5">
        <v>100</v>
      </c>
      <c r="N6" s="5">
        <v>100</v>
      </c>
      <c r="O6" s="5">
        <v>100</v>
      </c>
      <c r="P6" s="5">
        <v>100</v>
      </c>
      <c r="Q6" s="5">
        <v>100</v>
      </c>
      <c r="R6" s="5">
        <v>100</v>
      </c>
      <c r="S6" s="5">
        <v>100</v>
      </c>
      <c r="T6" s="5">
        <v>100</v>
      </c>
      <c r="U6" s="5">
        <v>100</v>
      </c>
      <c r="V6" s="5">
        <v>100</v>
      </c>
      <c r="W6" s="5">
        <v>100</v>
      </c>
      <c r="X6" s="5">
        <v>100</v>
      </c>
      <c r="Y6" s="5">
        <v>100</v>
      </c>
      <c r="Z6" s="5">
        <v>100</v>
      </c>
      <c r="AA6" s="5">
        <v>100</v>
      </c>
      <c r="AB6" s="5">
        <v>100</v>
      </c>
      <c r="AC6" s="5">
        <v>100</v>
      </c>
      <c r="AD6" s="5">
        <v>100</v>
      </c>
      <c r="AE6" s="5">
        <v>100</v>
      </c>
      <c r="AF6" s="5">
        <v>100</v>
      </c>
      <c r="AG6" s="5">
        <v>100</v>
      </c>
      <c r="AH6" s="5">
        <v>100</v>
      </c>
      <c r="AI6" s="5">
        <v>100</v>
      </c>
      <c r="AJ6" s="5">
        <v>100</v>
      </c>
      <c r="AK6" s="5">
        <v>100</v>
      </c>
      <c r="AL6" s="5">
        <v>100</v>
      </c>
      <c r="AM6" s="5">
        <v>100</v>
      </c>
      <c r="AN6" s="5">
        <v>100</v>
      </c>
      <c r="AO6" s="5">
        <v>100</v>
      </c>
      <c r="AP6" s="5">
        <v>100</v>
      </c>
      <c r="AQ6" s="5">
        <v>100</v>
      </c>
      <c r="AR6" s="5">
        <v>100</v>
      </c>
      <c r="AS6" s="5">
        <v>100</v>
      </c>
      <c r="AT6" s="5">
        <v>100</v>
      </c>
      <c r="AU6" s="5">
        <v>100</v>
      </c>
      <c r="AV6" s="5">
        <v>100</v>
      </c>
      <c r="AW6" s="4">
        <v>100</v>
      </c>
      <c r="AX6" s="4">
        <v>100</v>
      </c>
      <c r="AY6" s="4">
        <v>100</v>
      </c>
      <c r="AZ6" s="4">
        <v>100</v>
      </c>
      <c r="BA6" s="4">
        <v>100</v>
      </c>
      <c r="BB6" s="4">
        <v>100</v>
      </c>
      <c r="BC6" s="4">
        <v>100</v>
      </c>
      <c r="BD6" s="4">
        <v>100</v>
      </c>
      <c r="BE6" s="4">
        <v>100</v>
      </c>
      <c r="BF6" s="4">
        <v>100</v>
      </c>
    </row>
    <row r="7" spans="1:58" x14ac:dyDescent="0.35">
      <c r="A7" s="50" t="s">
        <v>24</v>
      </c>
      <c r="B7" s="5">
        <f t="shared" ref="B7:AG7" si="0">B10/$B10*100</f>
        <v>100</v>
      </c>
      <c r="C7" s="5">
        <f t="shared" si="0"/>
        <v>97.841482420153966</v>
      </c>
      <c r="D7" s="5">
        <f t="shared" si="0"/>
        <v>98.285246110448185</v>
      </c>
      <c r="E7" s="5">
        <f t="shared" si="0"/>
        <v>102.28944004157789</v>
      </c>
      <c r="F7" s="5">
        <f t="shared" si="0"/>
        <v>103.22175529301563</v>
      </c>
      <c r="G7" s="5">
        <f t="shared" si="0"/>
        <v>99.238516691054315</v>
      </c>
      <c r="H7" s="5">
        <f t="shared" si="0"/>
        <v>99.462160848158931</v>
      </c>
      <c r="I7" s="5">
        <f t="shared" si="0"/>
        <v>103.41547413937523</v>
      </c>
      <c r="J7" s="5">
        <f t="shared" si="0"/>
        <v>99.529890830828649</v>
      </c>
      <c r="K7" s="5">
        <f t="shared" si="0"/>
        <v>96.478326563824538</v>
      </c>
      <c r="L7" s="5">
        <f t="shared" si="0"/>
        <v>99.266084043403495</v>
      </c>
      <c r="M7" s="5">
        <f t="shared" si="0"/>
        <v>98.275784195870429</v>
      </c>
      <c r="N7" s="5">
        <f t="shared" si="0"/>
        <v>100.53517111748704</v>
      </c>
      <c r="O7" s="5">
        <f t="shared" si="0"/>
        <v>99.540615356121251</v>
      </c>
      <c r="P7" s="5">
        <f t="shared" si="0"/>
        <v>96.312052854940902</v>
      </c>
      <c r="Q7" s="5">
        <f t="shared" si="0"/>
        <v>95.668694959050029</v>
      </c>
      <c r="R7" s="5">
        <f t="shared" si="0"/>
        <v>97.717487101940321</v>
      </c>
      <c r="S7" s="5">
        <f t="shared" si="0"/>
        <v>94.492690362661236</v>
      </c>
      <c r="T7" s="5">
        <f t="shared" si="0"/>
        <v>94.269161381823224</v>
      </c>
      <c r="U7" s="5">
        <f t="shared" si="0"/>
        <v>94.75139030569774</v>
      </c>
      <c r="V7" s="5">
        <f t="shared" si="0"/>
        <v>96.332205165872551</v>
      </c>
      <c r="W7" s="5">
        <f t="shared" si="0"/>
        <v>95.110110601357107</v>
      </c>
      <c r="X7" s="5">
        <f t="shared" si="0"/>
        <v>96.098797088591709</v>
      </c>
      <c r="Y7" s="5">
        <f t="shared" si="0"/>
        <v>94.141289678669153</v>
      </c>
      <c r="Z7" s="5">
        <f t="shared" si="0"/>
        <v>89.079213587390029</v>
      </c>
      <c r="AA7" s="5">
        <f t="shared" si="0"/>
        <v>92.698642804075504</v>
      </c>
      <c r="AB7" s="5">
        <f t="shared" si="0"/>
        <v>91.163797228255589</v>
      </c>
      <c r="AC7" s="5">
        <f t="shared" si="0"/>
        <v>93.557526523873193</v>
      </c>
      <c r="AD7" s="5">
        <f t="shared" si="0"/>
        <v>96.937830515737815</v>
      </c>
      <c r="AE7" s="5">
        <f t="shared" si="0"/>
        <v>97.456767597002568</v>
      </c>
      <c r="AF7" s="5">
        <f t="shared" si="0"/>
        <v>94.730434782614807</v>
      </c>
      <c r="AG7" s="5">
        <f t="shared" si="0"/>
        <v>96.983620140384005</v>
      </c>
      <c r="AH7" s="5">
        <f t="shared" ref="AH7:BF7" si="1">AH10/$B10*100</f>
        <v>100.14638792654324</v>
      </c>
      <c r="AI7" s="5">
        <f t="shared" si="1"/>
        <v>94.462253198165214</v>
      </c>
      <c r="AJ7" s="5">
        <f t="shared" si="1"/>
        <v>93.081608990526689</v>
      </c>
      <c r="AK7" s="5">
        <f t="shared" si="1"/>
        <v>95.660436241000426</v>
      </c>
      <c r="AL7" s="5">
        <f t="shared" si="1"/>
        <v>96.412968690866251</v>
      </c>
      <c r="AM7" s="5">
        <f t="shared" si="1"/>
        <v>96.916767167735657</v>
      </c>
      <c r="AN7" s="5">
        <f t="shared" si="1"/>
        <v>95.318976162384516</v>
      </c>
      <c r="AO7" s="5">
        <f t="shared" si="1"/>
        <v>93.179739759252811</v>
      </c>
      <c r="AP7" s="5">
        <f t="shared" si="1"/>
        <v>92.391672249355679</v>
      </c>
      <c r="AQ7" s="5">
        <f t="shared" si="1"/>
        <v>78.850306812859586</v>
      </c>
      <c r="AR7" s="5">
        <f t="shared" si="1"/>
        <v>79.054417551320796</v>
      </c>
      <c r="AS7" s="5">
        <f t="shared" si="1"/>
        <v>80.735495660940288</v>
      </c>
      <c r="AT7" s="5">
        <f t="shared" si="1"/>
        <v>81.102653914117951</v>
      </c>
      <c r="AU7" s="5">
        <f t="shared" si="1"/>
        <v>76.625877404380915</v>
      </c>
      <c r="AV7" s="5">
        <f t="shared" si="1"/>
        <v>75.919671986102145</v>
      </c>
      <c r="AW7" s="5">
        <f t="shared" si="1"/>
        <v>71.299556415147379</v>
      </c>
      <c r="AX7" s="5">
        <f t="shared" si="1"/>
        <v>85.548542672545835</v>
      </c>
      <c r="AY7" s="5">
        <f t="shared" si="1"/>
        <v>81.620619443946282</v>
      </c>
      <c r="AZ7" s="5">
        <f t="shared" si="1"/>
        <v>88.307651789851505</v>
      </c>
      <c r="BA7" s="5">
        <f t="shared" si="1"/>
        <v>89.695989787401786</v>
      </c>
      <c r="BB7" s="5">
        <f t="shared" si="1"/>
        <v>89.603372843349632</v>
      </c>
      <c r="BC7" s="5">
        <f t="shared" si="1"/>
        <v>84.389614447107206</v>
      </c>
      <c r="BD7" s="5">
        <f t="shared" si="1"/>
        <v>81.666648159266828</v>
      </c>
      <c r="BE7" s="5">
        <f t="shared" si="1"/>
        <v>81.637836303406857</v>
      </c>
      <c r="BF7" s="5">
        <f t="shared" si="1"/>
        <v>86.991933749029982</v>
      </c>
    </row>
    <row r="8" spans="1:58" x14ac:dyDescent="0.35">
      <c r="A8" s="22" t="s">
        <v>55</v>
      </c>
      <c r="B8" s="5">
        <f t="shared" ref="B8:AG8" si="2">B11/$B11*100</f>
        <v>100</v>
      </c>
      <c r="C8" s="5">
        <f t="shared" si="2"/>
        <v>100.42939642212055</v>
      </c>
      <c r="D8" s="5">
        <f t="shared" si="2"/>
        <v>99.014224466651882</v>
      </c>
      <c r="E8" s="5">
        <f t="shared" si="2"/>
        <v>100.49057346272589</v>
      </c>
      <c r="F8" s="5">
        <f t="shared" si="2"/>
        <v>100.39207416323825</v>
      </c>
      <c r="G8" s="5">
        <f t="shared" si="2"/>
        <v>101.15986459566926</v>
      </c>
      <c r="H8" s="5">
        <f t="shared" si="2"/>
        <v>102.77017905996976</v>
      </c>
      <c r="I8" s="5">
        <f t="shared" si="2"/>
        <v>103.98379473161994</v>
      </c>
      <c r="J8" s="5">
        <f t="shared" si="2"/>
        <v>104.14613891431448</v>
      </c>
      <c r="K8" s="5">
        <f t="shared" si="2"/>
        <v>105.00198280744509</v>
      </c>
      <c r="L8" s="5">
        <f t="shared" si="2"/>
        <v>106.50921749371578</v>
      </c>
      <c r="M8" s="5">
        <f t="shared" si="2"/>
        <v>106.34621346440044</v>
      </c>
      <c r="N8" s="5">
        <f t="shared" si="2"/>
        <v>106.28604347123681</v>
      </c>
      <c r="O8" s="5">
        <f t="shared" si="2"/>
        <v>107.55394361368293</v>
      </c>
      <c r="P8" s="5">
        <f t="shared" si="2"/>
        <v>110.93371378450003</v>
      </c>
      <c r="Q8" s="5">
        <f t="shared" si="2"/>
        <v>112.21219100459341</v>
      </c>
      <c r="R8" s="5">
        <f t="shared" si="2"/>
        <v>110.87513607777298</v>
      </c>
      <c r="S8" s="5">
        <f t="shared" si="2"/>
        <v>111.70345319146939</v>
      </c>
      <c r="T8" s="5">
        <f t="shared" si="2"/>
        <v>111.92479638349842</v>
      </c>
      <c r="U8" s="5">
        <f t="shared" si="2"/>
        <v>113.54926252121366</v>
      </c>
      <c r="V8" s="5">
        <f t="shared" si="2"/>
        <v>114.47489557133763</v>
      </c>
      <c r="W8" s="5">
        <f t="shared" si="2"/>
        <v>116.31698323814253</v>
      </c>
      <c r="X8" s="5">
        <f t="shared" si="2"/>
        <v>117.59874217720967</v>
      </c>
      <c r="Y8" s="5">
        <f t="shared" si="2"/>
        <v>119.48788896597688</v>
      </c>
      <c r="Z8" s="5">
        <f t="shared" si="2"/>
        <v>117.39522407575929</v>
      </c>
      <c r="AA8" s="5">
        <f t="shared" si="2"/>
        <v>115.75608889314005</v>
      </c>
      <c r="AB8" s="5">
        <f t="shared" si="2"/>
        <v>118.40095027625333</v>
      </c>
      <c r="AC8" s="5">
        <f t="shared" si="2"/>
        <v>120.00100320192963</v>
      </c>
      <c r="AD8" s="5">
        <f t="shared" si="2"/>
        <v>120.68067589624421</v>
      </c>
      <c r="AE8" s="5">
        <f t="shared" si="2"/>
        <v>119.65879886124817</v>
      </c>
      <c r="AF8" s="5">
        <f t="shared" si="2"/>
        <v>120.84949027014129</v>
      </c>
      <c r="AG8" s="5">
        <f t="shared" si="2"/>
        <v>120.32865330546009</v>
      </c>
      <c r="AH8" s="5">
        <f t="shared" ref="AH8:BF8" si="3">AH11/$B11*100</f>
        <v>121.567914292045</v>
      </c>
      <c r="AI8" s="5">
        <f t="shared" si="3"/>
        <v>121.69532388313225</v>
      </c>
      <c r="AJ8" s="5">
        <f t="shared" si="3"/>
        <v>122.680697076661</v>
      </c>
      <c r="AK8" s="5">
        <f t="shared" si="3"/>
        <v>123.52591739761505</v>
      </c>
      <c r="AL8" s="5">
        <f t="shared" si="3"/>
        <v>121.42435304966803</v>
      </c>
      <c r="AM8" s="5">
        <f t="shared" si="3"/>
        <v>121.52449536788058</v>
      </c>
      <c r="AN8" s="5">
        <f t="shared" si="3"/>
        <v>122.29266037430115</v>
      </c>
      <c r="AO8" s="5">
        <f t="shared" si="3"/>
        <v>123.00186610305177</v>
      </c>
      <c r="AP8" s="5">
        <f t="shared" si="3"/>
        <v>122.8080494134079</v>
      </c>
      <c r="AQ8" s="5">
        <f t="shared" si="3"/>
        <v>106.20413542680424</v>
      </c>
      <c r="AR8" s="5">
        <f t="shared" si="3"/>
        <v>110.71328264235183</v>
      </c>
      <c r="AS8" s="5">
        <f t="shared" si="3"/>
        <v>113.23730085982162</v>
      </c>
      <c r="AT8" s="5">
        <f t="shared" si="3"/>
        <v>112.94455791773672</v>
      </c>
      <c r="AU8" s="5">
        <f t="shared" si="3"/>
        <v>113.18624207704605</v>
      </c>
      <c r="AV8" s="5">
        <f t="shared" si="3"/>
        <v>107.77640070949251</v>
      </c>
      <c r="AW8" s="5">
        <f t="shared" si="3"/>
        <v>110.68350223659822</v>
      </c>
      <c r="AX8" s="5">
        <f t="shared" si="3"/>
        <v>111.5787889943376</v>
      </c>
      <c r="AY8" s="5">
        <f t="shared" si="3"/>
        <v>117.60486347362583</v>
      </c>
      <c r="AZ8" s="5">
        <f t="shared" si="3"/>
        <v>118.27495225485465</v>
      </c>
      <c r="BA8" s="5">
        <f t="shared" si="3"/>
        <v>119.47532933507703</v>
      </c>
      <c r="BB8" s="5">
        <f t="shared" si="3"/>
        <v>121.6466699141647</v>
      </c>
      <c r="BC8" s="5">
        <f t="shared" si="3"/>
        <v>123.74003345696903</v>
      </c>
      <c r="BD8" s="5">
        <f t="shared" si="3"/>
        <v>127.49591273144492</v>
      </c>
      <c r="BE8" s="5">
        <f t="shared" si="3"/>
        <v>127.31973704089974</v>
      </c>
      <c r="BF8" s="5">
        <f t="shared" si="3"/>
        <v>126.67293705375673</v>
      </c>
    </row>
    <row r="9" spans="1:58" x14ac:dyDescent="0.35">
      <c r="A9" s="50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5"/>
      <c r="AC9" s="5"/>
      <c r="AD9" s="5"/>
      <c r="AE9" s="5"/>
    </row>
    <row r="10" spans="1:58" x14ac:dyDescent="0.35">
      <c r="A10" s="50" t="s">
        <v>24</v>
      </c>
      <c r="B10" s="5">
        <v>1846.3144271279368</v>
      </c>
      <c r="C10" s="5">
        <v>1806.4614056391467</v>
      </c>
      <c r="D10" s="5">
        <v>1814.6546786754043</v>
      </c>
      <c r="E10" s="5">
        <v>1888.5846889160332</v>
      </c>
      <c r="F10" s="5">
        <v>1905.7981599096424</v>
      </c>
      <c r="G10" s="5">
        <v>1832.2550509347013</v>
      </c>
      <c r="H10" s="5">
        <v>1836.3842252727527</v>
      </c>
      <c r="I10" s="5">
        <v>1909.3748189180458</v>
      </c>
      <c r="J10" s="5">
        <v>1837.6347337142749</v>
      </c>
      <c r="K10" s="5">
        <v>1781.2932623994971</v>
      </c>
      <c r="L10" s="5">
        <v>1832.7640309383016</v>
      </c>
      <c r="M10" s="5">
        <v>1814.4799819814725</v>
      </c>
      <c r="N10" s="5">
        <v>1856.195368679922</v>
      </c>
      <c r="O10" s="5">
        <v>1837.8327421719932</v>
      </c>
      <c r="P10" s="5">
        <v>1778.2233269238577</v>
      </c>
      <c r="Q10" s="5">
        <v>1766.3449172739579</v>
      </c>
      <c r="R10" s="5">
        <v>1804.1720621900051</v>
      </c>
      <c r="S10" s="5">
        <v>1744.6321747471441</v>
      </c>
      <c r="T10" s="5">
        <v>1740.5051269251198</v>
      </c>
      <c r="U10" s="5">
        <v>1749.4085891183986</v>
      </c>
      <c r="V10" s="5">
        <v>1778.5954019479886</v>
      </c>
      <c r="W10" s="5">
        <v>1756.0316936901934</v>
      </c>
      <c r="X10" s="5">
        <v>1774.2859549430705</v>
      </c>
      <c r="Y10" s="5">
        <v>1738.144213221572</v>
      </c>
      <c r="Z10" s="5">
        <v>1644.6823720360915</v>
      </c>
      <c r="AA10" s="5">
        <v>1711.508415843439</v>
      </c>
      <c r="AB10" s="5">
        <v>1683.1703405429412</v>
      </c>
      <c r="AC10" s="5">
        <v>1727.3661098743169</v>
      </c>
      <c r="AD10" s="5">
        <v>1789.777150156895</v>
      </c>
      <c r="AE10" s="5">
        <v>1799.3583603560028</v>
      </c>
      <c r="AF10" s="5">
        <v>1749.0216842724385</v>
      </c>
      <c r="AG10" s="5">
        <v>1790.6225706028654</v>
      </c>
      <c r="AH10" s="5">
        <v>1849.0172085352781</v>
      </c>
      <c r="AI10" s="5">
        <v>1744.0702089878453</v>
      </c>
      <c r="AJ10" s="5">
        <v>1718.5791757949089</v>
      </c>
      <c r="AK10" s="5">
        <v>1766.1924353711122</v>
      </c>
      <c r="AL10" s="5">
        <v>1780.0865505618044</v>
      </c>
      <c r="AM10" s="5">
        <v>1789.3882545238948</v>
      </c>
      <c r="AN10" s="5">
        <v>1759.8880086767444</v>
      </c>
      <c r="AO10" s="5">
        <v>1720.3909783353508</v>
      </c>
      <c r="AP10" s="5">
        <v>1705.8407742046122</v>
      </c>
      <c r="AQ10" s="5">
        <v>1455.824590520469</v>
      </c>
      <c r="AR10" s="5">
        <v>1459.5931165319957</v>
      </c>
      <c r="AS10" s="5">
        <v>1490.6311042011901</v>
      </c>
      <c r="AT10" s="5">
        <v>1497.41</v>
      </c>
      <c r="AU10" s="20">
        <v>1414.7546294304507</v>
      </c>
      <c r="AV10" s="20">
        <v>1401.7158569076105</v>
      </c>
      <c r="AW10" s="20">
        <v>1316.4139965710885</v>
      </c>
      <c r="AX10" s="20">
        <v>1579.4950855609131</v>
      </c>
      <c r="AY10" s="20">
        <v>1506.9732723047703</v>
      </c>
      <c r="AZ10" s="20">
        <v>1630.43691525393</v>
      </c>
      <c r="BA10" s="20">
        <v>1656.07</v>
      </c>
      <c r="BB10" s="20">
        <v>1654.36</v>
      </c>
      <c r="BC10" s="20">
        <v>1558.0976265345821</v>
      </c>
      <c r="BD10" s="20">
        <v>1507.8231071163552</v>
      </c>
      <c r="BE10" s="20">
        <v>1507.2911496648892</v>
      </c>
      <c r="BF10" s="20">
        <v>1606.1446232459173</v>
      </c>
    </row>
    <row r="11" spans="1:58" x14ac:dyDescent="0.35">
      <c r="A11" s="22" t="s">
        <v>55</v>
      </c>
      <c r="B11" s="5">
        <f t="shared" ref="B11:BE11" si="4">B12-B10</f>
        <v>11950.93845254044</v>
      </c>
      <c r="C11" s="5">
        <f t="shared" si="4"/>
        <v>12002.255354665478</v>
      </c>
      <c r="D11" s="5">
        <f t="shared" si="4"/>
        <v>11833.129025269804</v>
      </c>
      <c r="E11" s="5">
        <f t="shared" si="4"/>
        <v>12009.56658513531</v>
      </c>
      <c r="F11" s="5">
        <f t="shared" si="4"/>
        <v>11997.794994477357</v>
      </c>
      <c r="G11" s="5">
        <f t="shared" si="4"/>
        <v>12089.553156501681</v>
      </c>
      <c r="H11" s="5">
        <f t="shared" si="4"/>
        <v>12282.000847022591</v>
      </c>
      <c r="I11" s="5">
        <f t="shared" si="4"/>
        <v>12427.039308991889</v>
      </c>
      <c r="J11" s="5">
        <f t="shared" si="4"/>
        <v>12446.440962346993</v>
      </c>
      <c r="K11" s="5">
        <f t="shared" si="4"/>
        <v>12548.722339264856</v>
      </c>
      <c r="L11" s="5">
        <f t="shared" si="4"/>
        <v>12728.851028956407</v>
      </c>
      <c r="M11" s="5">
        <f t="shared" si="4"/>
        <v>12709.370517737769</v>
      </c>
      <c r="N11" s="5">
        <f t="shared" si="4"/>
        <v>12702.179638887888</v>
      </c>
      <c r="O11" s="5">
        <f t="shared" si="4"/>
        <v>12853.705604551298</v>
      </c>
      <c r="P11" s="5">
        <f t="shared" si="4"/>
        <v>13257.61985750297</v>
      </c>
      <c r="Q11" s="5">
        <f t="shared" si="4"/>
        <v>13410.409883206079</v>
      </c>
      <c r="R11" s="5">
        <f t="shared" si="4"/>
        <v>13250.619271825108</v>
      </c>
      <c r="S11" s="5">
        <f t="shared" si="4"/>
        <v>13349.610940274828</v>
      </c>
      <c r="T11" s="5">
        <f t="shared" si="4"/>
        <v>13376.063528923103</v>
      </c>
      <c r="U11" s="5">
        <f t="shared" si="4"/>
        <v>13570.202477223815</v>
      </c>
      <c r="V11" s="5">
        <f t="shared" si="4"/>
        <v>13680.824313340503</v>
      </c>
      <c r="W11" s="5">
        <f t="shared" si="4"/>
        <v>13900.971076642194</v>
      </c>
      <c r="X11" s="5">
        <f t="shared" si="4"/>
        <v>14054.153298560044</v>
      </c>
      <c r="Y11" s="5">
        <f t="shared" si="4"/>
        <v>14279.924068563758</v>
      </c>
      <c r="Z11" s="5">
        <f t="shared" si="4"/>
        <v>14029.83097551593</v>
      </c>
      <c r="AA11" s="5">
        <f t="shared" si="4"/>
        <v>13833.938938687168</v>
      </c>
      <c r="AB11" s="5">
        <f t="shared" si="4"/>
        <v>14150.024694738046</v>
      </c>
      <c r="AC11" s="5">
        <f t="shared" si="4"/>
        <v>14341.246035093693</v>
      </c>
      <c r="AD11" s="5">
        <f t="shared" si="4"/>
        <v>14422.47330046995</v>
      </c>
      <c r="AE11" s="5">
        <f t="shared" si="4"/>
        <v>14300.349404956931</v>
      </c>
      <c r="AF11" s="5">
        <f t="shared" si="4"/>
        <v>14442.648202393433</v>
      </c>
      <c r="AG11" s="5">
        <f t="shared" si="4"/>
        <v>14380.403297306304</v>
      </c>
      <c r="AH11" s="5">
        <f t="shared" si="4"/>
        <v>14528.506615079412</v>
      </c>
      <c r="AI11" s="5">
        <f t="shared" si="4"/>
        <v>14543.733256892881</v>
      </c>
      <c r="AJ11" s="5">
        <f t="shared" si="4"/>
        <v>14661.494600779337</v>
      </c>
      <c r="AK11" s="5">
        <f t="shared" si="4"/>
        <v>14762.506361124919</v>
      </c>
      <c r="AL11" s="5">
        <f t="shared" si="4"/>
        <v>14511.349699361239</v>
      </c>
      <c r="AM11" s="5">
        <f t="shared" si="4"/>
        <v>14523.317646175765</v>
      </c>
      <c r="AN11" s="5">
        <f t="shared" si="4"/>
        <v>14615.120573307044</v>
      </c>
      <c r="AO11" s="5">
        <f t="shared" si="4"/>
        <v>14699.87731345192</v>
      </c>
      <c r="AP11" s="5">
        <f t="shared" si="4"/>
        <v>14676.714400161829</v>
      </c>
      <c r="AQ11" s="5">
        <f t="shared" si="4"/>
        <v>12692.390858910074</v>
      </c>
      <c r="AR11" s="5">
        <f t="shared" si="4"/>
        <v>13231.276267374606</v>
      </c>
      <c r="AS11" s="5">
        <f t="shared" si="4"/>
        <v>13532.920131075329</v>
      </c>
      <c r="AT11" s="5">
        <f t="shared" si="4"/>
        <v>13497.934602242605</v>
      </c>
      <c r="AU11" s="5">
        <f t="shared" si="4"/>
        <v>13526.818127371202</v>
      </c>
      <c r="AV11" s="5">
        <f t="shared" si="4"/>
        <v>12880.291315154807</v>
      </c>
      <c r="AW11" s="5">
        <f t="shared" si="4"/>
        <v>13227.717229412074</v>
      </c>
      <c r="AX11" s="5">
        <f t="shared" si="4"/>
        <v>13334.712398803253</v>
      </c>
      <c r="AY11" s="5">
        <f t="shared" si="4"/>
        <v>14054.884850927236</v>
      </c>
      <c r="AZ11" s="5">
        <f t="shared" si="4"/>
        <v>14134.966748749272</v>
      </c>
      <c r="BA11" s="5">
        <f t="shared" si="4"/>
        <v>14278.42307480505</v>
      </c>
      <c r="BB11" s="5">
        <f t="shared" si="4"/>
        <v>14537.918651006854</v>
      </c>
      <c r="BC11" s="5">
        <f t="shared" si="4"/>
        <v>14788.095239595317</v>
      </c>
      <c r="BD11" s="5">
        <f t="shared" si="4"/>
        <v>15236.958060039653</v>
      </c>
      <c r="BE11" s="5">
        <f t="shared" si="4"/>
        <v>15215.90341169426</v>
      </c>
      <c r="BF11" s="5">
        <f t="shared" ref="BF11" si="5">BF12-BF10</f>
        <v>15138.60474331976</v>
      </c>
    </row>
    <row r="12" spans="1:58" x14ac:dyDescent="0.35">
      <c r="A12" s="50" t="s">
        <v>56</v>
      </c>
      <c r="B12" s="5">
        <v>13797.252879668376</v>
      </c>
      <c r="C12" s="5">
        <v>13808.716760304625</v>
      </c>
      <c r="D12" s="5">
        <v>13647.783703945208</v>
      </c>
      <c r="E12" s="5">
        <v>13898.151274051343</v>
      </c>
      <c r="F12" s="5">
        <v>13903.593154386999</v>
      </c>
      <c r="G12" s="5">
        <v>13921.808207436383</v>
      </c>
      <c r="H12" s="5">
        <v>14118.385072295345</v>
      </c>
      <c r="I12" s="5">
        <v>14336.414127909935</v>
      </c>
      <c r="J12" s="5">
        <v>14284.075696061267</v>
      </c>
      <c r="K12" s="5">
        <v>14330.015601664352</v>
      </c>
      <c r="L12" s="5">
        <v>14561.61505989471</v>
      </c>
      <c r="M12" s="5">
        <v>14523.850499719241</v>
      </c>
      <c r="N12" s="5">
        <v>14558.375007567811</v>
      </c>
      <c r="O12" s="5">
        <v>14691.538346723291</v>
      </c>
      <c r="P12" s="5">
        <v>15035.843184426829</v>
      </c>
      <c r="Q12" s="5">
        <v>15176.754800480037</v>
      </c>
      <c r="R12" s="5">
        <v>15054.791334015114</v>
      </c>
      <c r="S12" s="5">
        <v>15094.243115021973</v>
      </c>
      <c r="T12" s="5">
        <v>15116.568655848223</v>
      </c>
      <c r="U12" s="5">
        <v>15319.611066342213</v>
      </c>
      <c r="V12" s="5">
        <v>15459.419715288492</v>
      </c>
      <c r="W12" s="5">
        <v>15657.002770332387</v>
      </c>
      <c r="X12" s="5">
        <v>15828.439253503115</v>
      </c>
      <c r="Y12" s="5">
        <v>16018.06828178533</v>
      </c>
      <c r="Z12" s="5">
        <v>15674.513347552022</v>
      </c>
      <c r="AA12" s="5">
        <v>15545.447354530606</v>
      </c>
      <c r="AB12" s="5">
        <v>15833.195035280987</v>
      </c>
      <c r="AC12" s="5">
        <v>16068.61214496801</v>
      </c>
      <c r="AD12" s="5">
        <v>16212.250450626845</v>
      </c>
      <c r="AE12" s="5">
        <v>16099.707765312933</v>
      </c>
      <c r="AF12" s="5">
        <v>16191.669886665872</v>
      </c>
      <c r="AG12" s="5">
        <v>16171.025867909169</v>
      </c>
      <c r="AH12" s="5">
        <v>16377.523823614691</v>
      </c>
      <c r="AI12" s="5">
        <v>16287.803465880726</v>
      </c>
      <c r="AJ12" s="5">
        <v>16380.073776574245</v>
      </c>
      <c r="AK12" s="5">
        <v>16528.698796496032</v>
      </c>
      <c r="AL12" s="5">
        <v>16291.436249923043</v>
      </c>
      <c r="AM12" s="5">
        <v>16312.705900699659</v>
      </c>
      <c r="AN12" s="5">
        <v>16375.008581983788</v>
      </c>
      <c r="AO12" s="5">
        <v>16420.26829178727</v>
      </c>
      <c r="AP12" s="5">
        <v>16382.555174366442</v>
      </c>
      <c r="AQ12" s="5">
        <v>14148.215449430543</v>
      </c>
      <c r="AR12" s="5">
        <v>14690.869383906602</v>
      </c>
      <c r="AS12" s="5">
        <v>15023.551235276518</v>
      </c>
      <c r="AT12" s="5">
        <v>14995.344602242605</v>
      </c>
      <c r="AU12" s="5">
        <v>14941.572756801652</v>
      </c>
      <c r="AV12" s="19">
        <v>14282.007172062418</v>
      </c>
      <c r="AW12" s="19">
        <v>14544.131225983163</v>
      </c>
      <c r="AX12" s="20">
        <v>14914.207484364166</v>
      </c>
      <c r="AY12" s="19">
        <v>15561.858123232007</v>
      </c>
      <c r="AZ12" s="19">
        <v>15765.403664003201</v>
      </c>
      <c r="BA12" s="20">
        <v>15934.49307480505</v>
      </c>
      <c r="BB12" s="20">
        <v>16192.278651006854</v>
      </c>
      <c r="BC12" s="20">
        <v>16346.192866129899</v>
      </c>
      <c r="BD12" s="20">
        <v>16744.781167156008</v>
      </c>
      <c r="BE12" s="20">
        <v>16723.194561359149</v>
      </c>
      <c r="BF12" s="20">
        <v>16744.749366565677</v>
      </c>
    </row>
    <row r="13" spans="1:58" x14ac:dyDescent="0.35">
      <c r="A13" s="5" t="s">
        <v>215</v>
      </c>
      <c r="B13" s="12">
        <f t="shared" ref="B13:AR13" si="6">B10/B12</f>
        <v>0.13381753913118927</v>
      </c>
      <c r="C13" s="12">
        <f t="shared" si="6"/>
        <v>0.13082036781521295</v>
      </c>
      <c r="D13" s="12">
        <f t="shared" si="6"/>
        <v>0.13296332342597403</v>
      </c>
      <c r="E13" s="12">
        <f t="shared" si="6"/>
        <v>0.13588747536819021</v>
      </c>
      <c r="F13" s="12">
        <f t="shared" si="6"/>
        <v>0.13707234804323271</v>
      </c>
      <c r="G13" s="12">
        <f t="shared" si="6"/>
        <v>0.13161042183845026</v>
      </c>
      <c r="H13" s="12">
        <f t="shared" si="6"/>
        <v>0.13007041640168243</v>
      </c>
      <c r="I13" s="12">
        <f t="shared" si="6"/>
        <v>0.13318357030443903</v>
      </c>
      <c r="J13" s="12">
        <f t="shared" si="6"/>
        <v>0.12864918758593458</v>
      </c>
      <c r="K13" s="12">
        <f t="shared" si="6"/>
        <v>0.12430504696677439</v>
      </c>
      <c r="L13" s="12">
        <f t="shared" si="6"/>
        <v>0.12586268922779462</v>
      </c>
      <c r="M13" s="12">
        <f t="shared" si="6"/>
        <v>0.1249310561284384</v>
      </c>
      <c r="N13" s="12">
        <f t="shared" si="6"/>
        <v>0.12750017551512616</v>
      </c>
      <c r="O13" s="12">
        <f t="shared" si="6"/>
        <v>0.12509464283445115</v>
      </c>
      <c r="P13" s="12">
        <f t="shared" si="6"/>
        <v>0.11826562069798842</v>
      </c>
      <c r="Q13" s="12">
        <f t="shared" si="6"/>
        <v>0.11638488863364181</v>
      </c>
      <c r="R13" s="12">
        <f t="shared" si="6"/>
        <v>0.11984038982417648</v>
      </c>
      <c r="S13" s="12">
        <f t="shared" si="6"/>
        <v>0.11558262056948487</v>
      </c>
      <c r="T13" s="12">
        <f t="shared" si="6"/>
        <v>0.11513890265379517</v>
      </c>
      <c r="U13" s="12">
        <f t="shared" si="6"/>
        <v>0.11419406025012724</v>
      </c>
      <c r="V13" s="12">
        <f t="shared" si="6"/>
        <v>0.11504929904898425</v>
      </c>
      <c r="W13" s="12">
        <f t="shared" si="6"/>
        <v>0.11215631238295515</v>
      </c>
      <c r="X13" s="12">
        <f t="shared" si="6"/>
        <v>0.11209481405757611</v>
      </c>
      <c r="Y13" s="12">
        <f t="shared" si="6"/>
        <v>0.10851147483233498</v>
      </c>
      <c r="Z13" s="12">
        <f t="shared" si="6"/>
        <v>0.10492717289324653</v>
      </c>
      <c r="AA13" s="12">
        <f t="shared" si="6"/>
        <v>0.11009708352617029</v>
      </c>
      <c r="AB13" s="12">
        <f t="shared" si="6"/>
        <v>0.10630642373774501</v>
      </c>
      <c r="AC13" s="12">
        <f t="shared" si="6"/>
        <v>0.10749939660565226</v>
      </c>
      <c r="AD13" s="12">
        <f t="shared" si="6"/>
        <v>0.11039658902430127</v>
      </c>
      <c r="AE13" s="12">
        <f t="shared" si="6"/>
        <v>0.11176341748467931</v>
      </c>
      <c r="AF13" s="12">
        <f t="shared" si="6"/>
        <v>0.10801984579198894</v>
      </c>
      <c r="AG13" s="12">
        <f t="shared" si="6"/>
        <v>0.11073030154235872</v>
      </c>
      <c r="AH13" s="12">
        <f t="shared" si="6"/>
        <v>0.11289968058963755</v>
      </c>
      <c r="AI13" s="12">
        <f t="shared" si="6"/>
        <v>0.10707829405243494</v>
      </c>
      <c r="AJ13" s="12">
        <f t="shared" si="6"/>
        <v>0.10491889104020478</v>
      </c>
      <c r="AK13" s="12">
        <f t="shared" si="6"/>
        <v>0.10685610870624206</v>
      </c>
      <c r="AL13" s="12">
        <f t="shared" si="6"/>
        <v>0.10926516994904076</v>
      </c>
      <c r="AM13" s="12">
        <f t="shared" si="6"/>
        <v>0.10969291455485305</v>
      </c>
      <c r="AN13" s="12">
        <f t="shared" si="6"/>
        <v>0.10747402053963008</v>
      </c>
      <c r="AO13" s="12">
        <f t="shared" si="6"/>
        <v>0.10477240370035966</v>
      </c>
      <c r="AP13" s="46">
        <f t="shared" si="6"/>
        <v>0.10412544050965369</v>
      </c>
      <c r="AQ13" s="46">
        <f t="shared" si="6"/>
        <v>0.10289810723649002</v>
      </c>
      <c r="AR13" s="46">
        <f t="shared" si="6"/>
        <v>9.9353760379282618E-2</v>
      </c>
      <c r="AS13" s="46">
        <f>AS10/AS12</f>
        <v>9.9219623966207621E-2</v>
      </c>
      <c r="AT13" s="47">
        <f>AT10/AT12</f>
        <v>9.9858325348258906E-2</v>
      </c>
      <c r="AU13" s="47">
        <f t="shared" ref="AU13:AZ13" si="7">AU10/AU12</f>
        <v>9.4685790609722181E-2</v>
      </c>
      <c r="AV13" s="47">
        <f t="shared" si="7"/>
        <v>9.8145578560523389E-2</v>
      </c>
      <c r="AW13" s="48">
        <f t="shared" si="7"/>
        <v>9.0511696856757473E-2</v>
      </c>
      <c r="AX13" s="48">
        <f t="shared" si="7"/>
        <v>0.10590539840731278</v>
      </c>
      <c r="AY13" s="48">
        <f t="shared" si="7"/>
        <v>9.6837617999809292E-2</v>
      </c>
      <c r="AZ13" s="48">
        <f t="shared" si="7"/>
        <v>0.1034186596171128</v>
      </c>
      <c r="BA13" s="48">
        <f>BA10/BA12</f>
        <v>0.1039298829417114</v>
      </c>
      <c r="BB13" s="48">
        <f t="shared" ref="BB13:BF13" si="8">BB10/BB12</f>
        <v>0.1021696844314824</v>
      </c>
      <c r="BC13" s="48">
        <f t="shared" si="8"/>
        <v>9.5318686087635468E-2</v>
      </c>
      <c r="BD13" s="48">
        <f t="shared" si="8"/>
        <v>9.0047346218765131E-2</v>
      </c>
      <c r="BE13" s="48">
        <f t="shared" si="8"/>
        <v>9.0131771422886961E-2</v>
      </c>
      <c r="BF13" s="48">
        <f t="shared" si="8"/>
        <v>9.5919299123874271E-2</v>
      </c>
    </row>
    <row r="14" spans="1:58" s="23" customFormat="1" x14ac:dyDescent="0.3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5"/>
      <c r="AO14" s="25"/>
      <c r="AP14" s="25"/>
    </row>
    <row r="15" spans="1:58" x14ac:dyDescent="0.35">
      <c r="A15" s="22" t="s">
        <v>214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4ED74-7385-49DA-942B-2A24BBAE232D}">
  <dimension ref="A1:N37"/>
  <sheetViews>
    <sheetView zoomScale="50" zoomScaleNormal="50" workbookViewId="0">
      <pane xSplit="2" ySplit="4" topLeftCell="C5" activePane="bottomRight" state="frozen"/>
      <selection activeCell="A10" sqref="A10"/>
      <selection pane="topRight" activeCell="A10" sqref="A10"/>
      <selection pane="bottomLeft" activeCell="A10" sqref="A10"/>
      <selection pane="bottomRight" activeCell="A10" sqref="A10"/>
    </sheetView>
  </sheetViews>
  <sheetFormatPr defaultColWidth="8.81640625" defaultRowHeight="14.5" x14ac:dyDescent="0.35"/>
  <cols>
    <col min="1" max="1" width="21" style="21" customWidth="1"/>
    <col min="2" max="2" width="25.81640625" style="42" customWidth="1"/>
    <col min="3" max="3" width="14.6328125" style="21" bestFit="1" customWidth="1"/>
    <col min="4" max="4" width="13.6328125" style="21" bestFit="1" customWidth="1"/>
    <col min="5" max="5" width="13.1796875" style="21" bestFit="1" customWidth="1"/>
    <col min="6" max="6" width="8.81640625" style="21"/>
    <col min="7" max="7" width="11.36328125" style="21" bestFit="1" customWidth="1"/>
    <col min="8" max="8" width="9.1796875" style="62"/>
    <col min="9" max="9" width="9.1796875" style="5"/>
    <col min="10" max="11" width="8.453125" style="21" customWidth="1"/>
    <col min="12" max="16384" width="8.81640625" style="21"/>
  </cols>
  <sheetData>
    <row r="1" spans="1:14" ht="26" x14ac:dyDescent="0.6">
      <c r="A1" s="1" t="s">
        <v>44</v>
      </c>
      <c r="H1" s="56"/>
      <c r="I1" s="4"/>
    </row>
    <row r="2" spans="1:14" s="44" customFormat="1" x14ac:dyDescent="0.35">
      <c r="A2" s="42" t="s">
        <v>218</v>
      </c>
    </row>
    <row r="3" spans="1:14" s="44" customFormat="1" x14ac:dyDescent="0.35"/>
    <row r="4" spans="1:14" x14ac:dyDescent="0.35">
      <c r="C4" s="21" t="s">
        <v>29</v>
      </c>
      <c r="D4" s="21" t="s">
        <v>30</v>
      </c>
      <c r="E4" s="21" t="s">
        <v>25</v>
      </c>
      <c r="F4" s="21" t="s">
        <v>26</v>
      </c>
      <c r="G4" s="21" t="s">
        <v>41</v>
      </c>
      <c r="H4" s="56"/>
    </row>
    <row r="5" spans="1:14" ht="29" x14ac:dyDescent="0.35">
      <c r="A5" s="43" t="s">
        <v>45</v>
      </c>
      <c r="B5" s="44" t="s">
        <v>46</v>
      </c>
      <c r="C5" s="45">
        <v>3.5140960208338048</v>
      </c>
      <c r="D5" s="45">
        <v>3.5411649999999999</v>
      </c>
      <c r="E5" s="45">
        <v>3.345478</v>
      </c>
      <c r="F5" s="45">
        <v>3.7201948241752736</v>
      </c>
      <c r="G5" s="45">
        <v>3.8096975821477201</v>
      </c>
      <c r="H5" s="65"/>
      <c r="I5" s="12"/>
      <c r="J5" s="62"/>
      <c r="K5" s="2"/>
      <c r="L5" s="2"/>
      <c r="N5" s="51"/>
    </row>
    <row r="6" spans="1:14" ht="29" x14ac:dyDescent="0.35">
      <c r="A6" s="43"/>
      <c r="B6" s="44" t="s">
        <v>47</v>
      </c>
      <c r="C6" s="45">
        <v>3.671641094993622</v>
      </c>
      <c r="D6" s="45">
        <v>3.4382320000000002</v>
      </c>
      <c r="E6" s="45">
        <v>3.2486280000000001</v>
      </c>
      <c r="F6" s="45">
        <v>3.6588594022649161</v>
      </c>
      <c r="G6" s="45">
        <v>3.7667363481603164</v>
      </c>
      <c r="H6" s="65"/>
      <c r="I6" s="12"/>
      <c r="J6" s="62"/>
      <c r="K6" s="2"/>
      <c r="L6" s="2"/>
      <c r="N6" s="51"/>
    </row>
    <row r="7" spans="1:14" ht="29" x14ac:dyDescent="0.35">
      <c r="A7" s="43"/>
      <c r="B7" s="44" t="s">
        <v>48</v>
      </c>
      <c r="C7" s="45">
        <v>2.3665009470187321</v>
      </c>
      <c r="D7" s="45">
        <v>2.0616859999999999</v>
      </c>
      <c r="E7" s="45">
        <v>2.0582539999999998</v>
      </c>
      <c r="F7" s="45">
        <v>2.0325841078033862</v>
      </c>
      <c r="G7" s="45">
        <v>2.3029802574195193</v>
      </c>
      <c r="H7" s="65"/>
      <c r="I7" s="12"/>
      <c r="J7" s="62"/>
      <c r="K7" s="2"/>
      <c r="L7" s="2"/>
      <c r="N7" s="51"/>
    </row>
    <row r="8" spans="1:14" ht="29" x14ac:dyDescent="0.35">
      <c r="A8" s="43"/>
      <c r="B8" s="44" t="s">
        <v>49</v>
      </c>
      <c r="C8" s="45">
        <v>2.5974031089185154</v>
      </c>
      <c r="D8" s="45">
        <v>2.251115</v>
      </c>
      <c r="E8" s="45">
        <v>2.350355</v>
      </c>
      <c r="F8" s="45">
        <v>2.6681416437754417</v>
      </c>
      <c r="G8" s="52">
        <v>2.5968883615995759</v>
      </c>
      <c r="H8" s="65"/>
      <c r="I8" s="12"/>
      <c r="J8" s="62"/>
      <c r="K8" s="2"/>
      <c r="L8" s="2"/>
      <c r="N8" s="51"/>
    </row>
    <row r="9" spans="1:14" x14ac:dyDescent="0.35">
      <c r="A9" s="43" t="s">
        <v>50</v>
      </c>
      <c r="B9" s="44" t="s">
        <v>51</v>
      </c>
      <c r="C9" s="45">
        <v>2.9206013235921175</v>
      </c>
      <c r="D9" s="45">
        <v>2.6905060000000001</v>
      </c>
      <c r="E9" s="45">
        <v>2.9879829999999998</v>
      </c>
      <c r="F9" s="45">
        <v>3.2519411601445909</v>
      </c>
      <c r="G9" s="45">
        <v>3.3245173867399931</v>
      </c>
      <c r="H9" s="65"/>
      <c r="I9" s="12"/>
      <c r="J9" s="62"/>
      <c r="K9" s="2"/>
      <c r="L9" s="2"/>
      <c r="N9" s="51"/>
    </row>
    <row r="10" spans="1:14" x14ac:dyDescent="0.35">
      <c r="A10" s="43" t="s">
        <v>52</v>
      </c>
      <c r="B10" s="42" t="s">
        <v>51</v>
      </c>
      <c r="C10" s="45">
        <v>1.3157276169352805</v>
      </c>
      <c r="D10" s="45">
        <v>1.1490670000000001</v>
      </c>
      <c r="E10" s="45">
        <v>1.090929</v>
      </c>
      <c r="F10" s="45">
        <v>1.0775839606146504</v>
      </c>
      <c r="G10" s="45">
        <v>1.2021958550339198</v>
      </c>
      <c r="H10" s="65"/>
      <c r="I10" s="12"/>
      <c r="J10" s="62"/>
      <c r="K10" s="2"/>
      <c r="L10" s="2"/>
      <c r="N10" s="51"/>
    </row>
    <row r="11" spans="1:14" x14ac:dyDescent="0.35">
      <c r="C11" s="45"/>
      <c r="G11" s="45"/>
      <c r="H11" s="65"/>
      <c r="I11" s="56"/>
      <c r="J11" s="63"/>
      <c r="K11" s="63"/>
      <c r="L11" s="2"/>
      <c r="N11" s="51"/>
    </row>
    <row r="12" spans="1:14" x14ac:dyDescent="0.35">
      <c r="A12" s="21" t="s">
        <v>212</v>
      </c>
      <c r="D12" s="2"/>
      <c r="E12" s="2"/>
      <c r="G12" s="45"/>
      <c r="H12" s="65"/>
      <c r="I12" s="56"/>
      <c r="N12" s="51"/>
    </row>
    <row r="13" spans="1:14" x14ac:dyDescent="0.35">
      <c r="H13" s="65"/>
      <c r="I13" s="56"/>
      <c r="N13" s="51"/>
    </row>
    <row r="14" spans="1:14" x14ac:dyDescent="0.35">
      <c r="G14" s="2"/>
      <c r="H14" s="65"/>
      <c r="I14" s="56"/>
      <c r="J14" s="2"/>
      <c r="K14" s="2"/>
      <c r="N14" s="51"/>
    </row>
    <row r="15" spans="1:14" x14ac:dyDescent="0.35">
      <c r="G15" s="2"/>
      <c r="H15" s="65"/>
      <c r="I15" s="18"/>
      <c r="J15" s="2"/>
      <c r="K15" s="2"/>
      <c r="N15" s="51"/>
    </row>
    <row r="16" spans="1:14" x14ac:dyDescent="0.35">
      <c r="G16" s="2"/>
      <c r="H16" s="65"/>
      <c r="I16" s="18"/>
      <c r="J16" s="2"/>
      <c r="K16" s="2"/>
      <c r="N16" s="51"/>
    </row>
    <row r="17" spans="1:14" x14ac:dyDescent="0.35">
      <c r="G17" s="2"/>
      <c r="J17" s="2"/>
      <c r="K17" s="2"/>
      <c r="N17" s="51"/>
    </row>
    <row r="18" spans="1:14" x14ac:dyDescent="0.35">
      <c r="G18" s="2"/>
      <c r="H18" s="56"/>
      <c r="J18" s="2"/>
      <c r="K18" s="2"/>
      <c r="N18" s="51"/>
    </row>
    <row r="19" spans="1:14" x14ac:dyDescent="0.35">
      <c r="G19" s="2"/>
      <c r="H19" s="65"/>
      <c r="I19" s="18"/>
      <c r="J19" s="2"/>
      <c r="K19" s="2"/>
      <c r="N19" s="51"/>
    </row>
    <row r="20" spans="1:14" x14ac:dyDescent="0.35">
      <c r="G20" s="2"/>
      <c r="H20" s="65"/>
      <c r="I20" s="18"/>
      <c r="J20" s="2"/>
      <c r="K20" s="2"/>
      <c r="N20" s="51"/>
    </row>
    <row r="21" spans="1:14" ht="14.5" customHeight="1" x14ac:dyDescent="0.35">
      <c r="A21" s="2"/>
      <c r="B21" s="21"/>
      <c r="H21" s="65"/>
      <c r="I21" s="18"/>
    </row>
    <row r="22" spans="1:14" ht="14.5" customHeight="1" x14ac:dyDescent="0.35">
      <c r="B22" s="21"/>
      <c r="H22" s="65"/>
      <c r="I22" s="18"/>
    </row>
    <row r="23" spans="1:14" ht="14.5" customHeight="1" x14ac:dyDescent="0.35">
      <c r="B23" s="21"/>
      <c r="H23" s="65"/>
      <c r="I23" s="18"/>
    </row>
    <row r="24" spans="1:14" x14ac:dyDescent="0.35">
      <c r="B24" s="21"/>
      <c r="H24" s="65"/>
      <c r="I24" s="2"/>
    </row>
    <row r="25" spans="1:14" x14ac:dyDescent="0.35">
      <c r="B25" s="21"/>
    </row>
    <row r="26" spans="1:14" x14ac:dyDescent="0.35">
      <c r="B26" s="21"/>
      <c r="I26"/>
    </row>
    <row r="27" spans="1:14" x14ac:dyDescent="0.35">
      <c r="B27" s="21"/>
      <c r="I27"/>
    </row>
    <row r="28" spans="1:14" x14ac:dyDescent="0.35">
      <c r="B28" s="21"/>
      <c r="I28"/>
    </row>
    <row r="29" spans="1:14" x14ac:dyDescent="0.35">
      <c r="B29" s="21"/>
      <c r="I29"/>
    </row>
    <row r="30" spans="1:14" x14ac:dyDescent="0.35">
      <c r="B30" s="21"/>
      <c r="I30"/>
    </row>
    <row r="31" spans="1:14" x14ac:dyDescent="0.35">
      <c r="B31" s="21"/>
      <c r="I31"/>
    </row>
    <row r="32" spans="1:14" x14ac:dyDescent="0.35">
      <c r="B32" s="21"/>
      <c r="I32"/>
    </row>
    <row r="33" spans="2:2" x14ac:dyDescent="0.35">
      <c r="B33" s="21"/>
    </row>
    <row r="34" spans="2:2" x14ac:dyDescent="0.35">
      <c r="B34" s="21"/>
    </row>
    <row r="35" spans="2:2" x14ac:dyDescent="0.35">
      <c r="B35" s="21"/>
    </row>
    <row r="36" spans="2:2" x14ac:dyDescent="0.35">
      <c r="B36" s="21"/>
    </row>
    <row r="37" spans="2:2" x14ac:dyDescent="0.35">
      <c r="B37" s="2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08C8A-6FFE-40C8-AD86-46FAC7EB9147}">
  <dimension ref="A1:M79"/>
  <sheetViews>
    <sheetView zoomScale="64" zoomScaleNormal="64" workbookViewId="0">
      <pane xSplit="1" ySplit="3" topLeftCell="B32" activePane="bottomRight" state="frozen"/>
      <selection activeCell="A10" sqref="A10"/>
      <selection pane="topRight" activeCell="A10" sqref="A10"/>
      <selection pane="bottomLeft" activeCell="A10" sqref="A10"/>
      <selection pane="bottomRight" activeCell="A10" sqref="A10"/>
    </sheetView>
  </sheetViews>
  <sheetFormatPr defaultColWidth="9.08984375" defaultRowHeight="14.5" x14ac:dyDescent="0.35"/>
  <cols>
    <col min="2" max="2" width="11.1796875" style="5" bestFit="1" customWidth="1"/>
  </cols>
  <sheetData>
    <row r="1" spans="1:4" ht="26" x14ac:dyDescent="0.6">
      <c r="A1" s="3" t="s">
        <v>42</v>
      </c>
    </row>
    <row r="2" spans="1:4" x14ac:dyDescent="0.35">
      <c r="C2" s="24"/>
      <c r="D2" s="5"/>
    </row>
    <row r="3" spans="1:4" x14ac:dyDescent="0.35">
      <c r="B3" s="5" t="s">
        <v>43</v>
      </c>
      <c r="C3" s="24"/>
      <c r="D3" s="40"/>
    </row>
    <row r="4" spans="1:4" x14ac:dyDescent="0.35">
      <c r="A4">
        <v>2010</v>
      </c>
      <c r="B4" s="5">
        <v>491000</v>
      </c>
      <c r="C4" s="24"/>
      <c r="D4" s="5"/>
    </row>
    <row r="5" spans="1:4" x14ac:dyDescent="0.35">
      <c r="B5" s="5">
        <v>497000</v>
      </c>
      <c r="C5" s="24"/>
      <c r="D5" s="5"/>
    </row>
    <row r="6" spans="1:4" x14ac:dyDescent="0.35">
      <c r="B6" s="5">
        <v>505000</v>
      </c>
      <c r="C6" s="24"/>
      <c r="D6" s="5"/>
    </row>
    <row r="7" spans="1:4" x14ac:dyDescent="0.35">
      <c r="B7" s="5">
        <v>504000</v>
      </c>
      <c r="C7" s="24"/>
      <c r="D7" s="5"/>
    </row>
    <row r="8" spans="1:4" x14ac:dyDescent="0.35">
      <c r="A8">
        <v>2011</v>
      </c>
      <c r="B8" s="5">
        <v>511000</v>
      </c>
      <c r="C8" s="24"/>
      <c r="D8" s="5"/>
    </row>
    <row r="9" spans="1:4" x14ac:dyDescent="0.35">
      <c r="B9" s="5">
        <v>517000</v>
      </c>
      <c r="C9" s="24"/>
      <c r="D9" s="5"/>
    </row>
    <row r="10" spans="1:4" x14ac:dyDescent="0.35">
      <c r="B10" s="5">
        <v>519000</v>
      </c>
      <c r="C10" s="24"/>
      <c r="D10" s="5"/>
    </row>
    <row r="11" spans="1:4" x14ac:dyDescent="0.35">
      <c r="B11" s="5">
        <v>518000</v>
      </c>
      <c r="C11" s="24"/>
      <c r="D11" s="5"/>
    </row>
    <row r="12" spans="1:4" x14ac:dyDescent="0.35">
      <c r="A12">
        <v>2012</v>
      </c>
      <c r="B12" s="5">
        <v>523000</v>
      </c>
      <c r="C12" s="24"/>
      <c r="D12" s="5"/>
    </row>
    <row r="13" spans="1:4" x14ac:dyDescent="0.35">
      <c r="B13" s="5">
        <v>534000</v>
      </c>
      <c r="C13" s="24"/>
      <c r="D13" s="5"/>
    </row>
    <row r="14" spans="1:4" x14ac:dyDescent="0.35">
      <c r="B14" s="5">
        <v>518000</v>
      </c>
      <c r="C14" s="24"/>
      <c r="D14" s="5"/>
    </row>
    <row r="15" spans="1:4" x14ac:dyDescent="0.35">
      <c r="B15" s="5">
        <v>515000</v>
      </c>
      <c r="C15" s="24"/>
      <c r="D15" s="5"/>
    </row>
    <row r="16" spans="1:4" x14ac:dyDescent="0.35">
      <c r="A16">
        <v>2013</v>
      </c>
      <c r="B16" s="5">
        <v>515000</v>
      </c>
      <c r="C16" s="24"/>
      <c r="D16" s="5"/>
    </row>
    <row r="17" spans="1:13" x14ac:dyDescent="0.35">
      <c r="B17" s="5">
        <v>511000</v>
      </c>
      <c r="C17" s="24"/>
      <c r="D17" s="5"/>
    </row>
    <row r="18" spans="1:13" x14ac:dyDescent="0.35">
      <c r="B18" s="5">
        <v>507000</v>
      </c>
      <c r="C18" s="41"/>
      <c r="D18" s="5"/>
    </row>
    <row r="19" spans="1:13" x14ac:dyDescent="0.35">
      <c r="B19" s="5">
        <v>499000</v>
      </c>
      <c r="C19" s="41"/>
      <c r="D19" s="5"/>
    </row>
    <row r="20" spans="1:13" x14ac:dyDescent="0.35">
      <c r="A20">
        <v>2014</v>
      </c>
      <c r="B20" s="5">
        <v>491000</v>
      </c>
      <c r="C20" s="24"/>
      <c r="D20" s="5"/>
    </row>
    <row r="21" spans="1:13" x14ac:dyDescent="0.35">
      <c r="B21" s="5">
        <v>491000</v>
      </c>
      <c r="C21" s="41"/>
      <c r="D21" s="5"/>
    </row>
    <row r="22" spans="1:13" x14ac:dyDescent="0.35">
      <c r="B22" s="5">
        <v>498000</v>
      </c>
      <c r="C22" s="41"/>
      <c r="D22" s="5"/>
    </row>
    <row r="23" spans="1:13" x14ac:dyDescent="0.35">
      <c r="B23" s="5">
        <v>491000</v>
      </c>
      <c r="C23" s="41"/>
      <c r="D23" s="5"/>
    </row>
    <row r="24" spans="1:13" x14ac:dyDescent="0.35">
      <c r="A24">
        <v>2015</v>
      </c>
      <c r="B24" s="5">
        <v>490000</v>
      </c>
      <c r="C24" s="24"/>
      <c r="D24" s="5"/>
      <c r="E24" s="5"/>
    </row>
    <row r="25" spans="1:13" x14ac:dyDescent="0.35">
      <c r="B25" s="5">
        <v>489000</v>
      </c>
      <c r="C25" s="41"/>
      <c r="D25" s="5"/>
      <c r="E25" s="5"/>
    </row>
    <row r="26" spans="1:13" x14ac:dyDescent="0.35">
      <c r="B26" s="5">
        <v>476000</v>
      </c>
      <c r="C26" s="41"/>
      <c r="D26" s="5"/>
      <c r="E26" s="5"/>
    </row>
    <row r="27" spans="1:13" x14ac:dyDescent="0.35">
      <c r="B27" s="5">
        <v>459000</v>
      </c>
      <c r="C27" s="41"/>
      <c r="D27" s="5"/>
      <c r="E27" s="5"/>
      <c r="M27" s="27"/>
    </row>
    <row r="28" spans="1:13" x14ac:dyDescent="0.35">
      <c r="A28">
        <v>2016</v>
      </c>
      <c r="B28" s="4">
        <v>458000</v>
      </c>
      <c r="C28" s="24"/>
      <c r="D28" s="5"/>
      <c r="E28" s="5"/>
    </row>
    <row r="29" spans="1:13" x14ac:dyDescent="0.35">
      <c r="B29" s="4">
        <v>458000</v>
      </c>
      <c r="E29" s="5"/>
    </row>
    <row r="30" spans="1:13" x14ac:dyDescent="0.35">
      <c r="B30" s="4">
        <v>458000</v>
      </c>
      <c r="E30" s="5"/>
    </row>
    <row r="31" spans="1:13" x14ac:dyDescent="0.35">
      <c r="B31" s="4">
        <v>456000</v>
      </c>
      <c r="E31" s="5"/>
    </row>
    <row r="32" spans="1:13" x14ac:dyDescent="0.35">
      <c r="A32">
        <v>2017</v>
      </c>
      <c r="B32" s="5">
        <v>464000</v>
      </c>
    </row>
    <row r="33" spans="1:13" x14ac:dyDescent="0.35">
      <c r="B33" s="5">
        <v>471000</v>
      </c>
      <c r="C33" s="27"/>
      <c r="D33" s="27"/>
      <c r="E33" s="27"/>
      <c r="F33" s="27"/>
      <c r="G33" s="27"/>
      <c r="H33" s="27"/>
      <c r="I33" s="27"/>
      <c r="J33" s="27"/>
    </row>
    <row r="34" spans="1:13" x14ac:dyDescent="0.35">
      <c r="B34" s="5">
        <v>460000</v>
      </c>
    </row>
    <row r="35" spans="1:13" x14ac:dyDescent="0.35">
      <c r="B35" s="5">
        <v>457000</v>
      </c>
    </row>
    <row r="36" spans="1:13" x14ac:dyDescent="0.35">
      <c r="A36">
        <v>2018</v>
      </c>
      <c r="B36" s="5">
        <v>454000</v>
      </c>
    </row>
    <row r="37" spans="1:13" x14ac:dyDescent="0.35">
      <c r="B37" s="5">
        <v>459000</v>
      </c>
    </row>
    <row r="38" spans="1:13" x14ac:dyDescent="0.35">
      <c r="B38" s="5">
        <v>456000</v>
      </c>
    </row>
    <row r="39" spans="1:13" x14ac:dyDescent="0.35">
      <c r="B39" s="5">
        <v>453000</v>
      </c>
    </row>
    <row r="40" spans="1:13" x14ac:dyDescent="0.35">
      <c r="A40">
        <v>2019</v>
      </c>
      <c r="B40" s="5">
        <v>455000</v>
      </c>
    </row>
    <row r="41" spans="1:13" s="23" customFormat="1" x14ac:dyDescent="0.35">
      <c r="A41"/>
      <c r="B41" s="5">
        <v>462000</v>
      </c>
      <c r="M41" s="29"/>
    </row>
    <row r="42" spans="1:13" x14ac:dyDescent="0.35">
      <c r="B42" s="5">
        <v>463000</v>
      </c>
      <c r="M42" s="27"/>
    </row>
    <row r="43" spans="1:13" x14ac:dyDescent="0.35">
      <c r="B43" s="5">
        <v>452000</v>
      </c>
    </row>
    <row r="44" spans="1:13" x14ac:dyDescent="0.35">
      <c r="A44">
        <v>2020</v>
      </c>
      <c r="B44" s="5">
        <v>456000</v>
      </c>
    </row>
    <row r="45" spans="1:13" x14ac:dyDescent="0.35">
      <c r="B45" s="5">
        <v>452000</v>
      </c>
    </row>
    <row r="46" spans="1:13" x14ac:dyDescent="0.35">
      <c r="B46" s="5">
        <v>453000</v>
      </c>
      <c r="C46" s="5"/>
    </row>
    <row r="47" spans="1:13" x14ac:dyDescent="0.35">
      <c r="B47" s="5">
        <v>452000</v>
      </c>
      <c r="M47" s="27"/>
    </row>
    <row r="48" spans="1:13" x14ac:dyDescent="0.35">
      <c r="A48" s="23">
        <v>2021</v>
      </c>
      <c r="B48" s="5">
        <v>459000</v>
      </c>
      <c r="M48" s="27"/>
    </row>
    <row r="49" spans="1:13" x14ac:dyDescent="0.35">
      <c r="B49" s="27">
        <v>457000</v>
      </c>
    </row>
    <row r="50" spans="1:13" x14ac:dyDescent="0.35">
      <c r="B50" s="27">
        <v>465000</v>
      </c>
    </row>
    <row r="51" spans="1:13" x14ac:dyDescent="0.35">
      <c r="B51" s="27">
        <v>458000</v>
      </c>
      <c r="C51" s="5"/>
    </row>
    <row r="52" spans="1:13" x14ac:dyDescent="0.35">
      <c r="A52">
        <v>2022</v>
      </c>
      <c r="B52" s="5">
        <v>458000</v>
      </c>
    </row>
    <row r="53" spans="1:13" x14ac:dyDescent="0.35">
      <c r="B53" s="5">
        <v>478000</v>
      </c>
    </row>
    <row r="54" spans="1:13" x14ac:dyDescent="0.35">
      <c r="B54" s="4">
        <v>469000</v>
      </c>
      <c r="M54" s="27"/>
    </row>
    <row r="55" spans="1:13" x14ac:dyDescent="0.35">
      <c r="B55" s="5">
        <v>472000</v>
      </c>
      <c r="M55" s="27"/>
    </row>
    <row r="56" spans="1:13" x14ac:dyDescent="0.35">
      <c r="A56">
        <v>2023</v>
      </c>
      <c r="B56" s="5">
        <v>476000</v>
      </c>
    </row>
    <row r="57" spans="1:13" x14ac:dyDescent="0.35">
      <c r="B57" s="5">
        <v>479000</v>
      </c>
    </row>
    <row r="58" spans="1:13" x14ac:dyDescent="0.35">
      <c r="B58" s="5">
        <v>481000</v>
      </c>
    </row>
    <row r="59" spans="1:13" x14ac:dyDescent="0.35">
      <c r="B59" s="5">
        <v>482000</v>
      </c>
    </row>
    <row r="60" spans="1:13" x14ac:dyDescent="0.35">
      <c r="M60" s="27"/>
    </row>
    <row r="61" spans="1:13" x14ac:dyDescent="0.35">
      <c r="A61" t="s">
        <v>219</v>
      </c>
    </row>
    <row r="63" spans="1:13" x14ac:dyDescent="0.35">
      <c r="M63" s="27"/>
    </row>
    <row r="66" spans="13:13" x14ac:dyDescent="0.35">
      <c r="M66" s="27"/>
    </row>
    <row r="69" spans="13:13" x14ac:dyDescent="0.35">
      <c r="M69" s="27"/>
    </row>
    <row r="72" spans="13:13" x14ac:dyDescent="0.35">
      <c r="M72" s="27"/>
    </row>
    <row r="73" spans="13:13" x14ac:dyDescent="0.35">
      <c r="M73" s="27"/>
    </row>
    <row r="75" spans="13:13" x14ac:dyDescent="0.35">
      <c r="M75" s="27"/>
    </row>
    <row r="79" spans="13:13" x14ac:dyDescent="0.35">
      <c r="M79" s="27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1825E-A373-4FE8-B586-E35F73E9B881}">
  <dimension ref="A1:S208"/>
  <sheetViews>
    <sheetView zoomScale="80" zoomScaleNormal="80" zoomScalePageLayoutView="39" workbookViewId="0">
      <pane xSplit="1" ySplit="3" topLeftCell="B68" activePane="bottomRight" state="frozen"/>
      <selection activeCell="A10" sqref="A10"/>
      <selection pane="topRight" activeCell="A10" sqref="A10"/>
      <selection pane="bottomLeft" activeCell="A10" sqref="A10"/>
      <selection pane="bottomRight" activeCell="A10" sqref="A10"/>
    </sheetView>
  </sheetViews>
  <sheetFormatPr defaultColWidth="8.90625" defaultRowHeight="14.5" x14ac:dyDescent="0.35"/>
  <cols>
    <col min="3" max="4" width="11" bestFit="1" customWidth="1"/>
    <col min="5" max="5" width="9.90625" bestFit="1" customWidth="1"/>
  </cols>
  <sheetData>
    <row r="1" spans="1:19" ht="26" x14ac:dyDescent="0.6">
      <c r="A1" s="1" t="s">
        <v>86</v>
      </c>
      <c r="B1" s="66"/>
      <c r="C1" s="66"/>
      <c r="D1" s="66"/>
      <c r="E1" s="66"/>
      <c r="F1" s="66"/>
      <c r="G1" s="66"/>
      <c r="H1" s="77"/>
      <c r="I1" s="66"/>
      <c r="J1" s="66"/>
      <c r="K1" s="66"/>
      <c r="L1" s="66"/>
      <c r="M1" s="77"/>
      <c r="N1" s="66"/>
      <c r="O1" s="66"/>
      <c r="P1" s="66"/>
      <c r="Q1" s="66"/>
      <c r="R1" s="66"/>
      <c r="S1" s="66"/>
    </row>
    <row r="2" spans="1:19" x14ac:dyDescent="0.35">
      <c r="A2" s="77"/>
      <c r="B2" s="66" t="s">
        <v>85</v>
      </c>
      <c r="C2" s="66"/>
      <c r="D2" s="66"/>
      <c r="E2" s="66"/>
      <c r="F2" s="66"/>
      <c r="G2" s="66"/>
      <c r="H2" s="77"/>
      <c r="I2" s="66" t="s">
        <v>84</v>
      </c>
      <c r="J2" s="66"/>
      <c r="K2" s="66"/>
      <c r="L2" s="66"/>
      <c r="M2" s="77"/>
      <c r="N2" s="66" t="s">
        <v>83</v>
      </c>
      <c r="O2" s="66"/>
      <c r="P2" s="66"/>
      <c r="Q2" s="66"/>
      <c r="R2" s="66"/>
      <c r="S2" s="66"/>
    </row>
    <row r="3" spans="1:19" x14ac:dyDescent="0.35">
      <c r="A3" s="66"/>
      <c r="B3" s="68" t="s">
        <v>80</v>
      </c>
      <c r="C3" s="68" t="s">
        <v>79</v>
      </c>
      <c r="D3" s="68" t="s">
        <v>82</v>
      </c>
      <c r="E3" s="68" t="s">
        <v>81</v>
      </c>
      <c r="F3" s="68"/>
      <c r="G3" s="66"/>
      <c r="H3" s="66"/>
      <c r="I3" s="66" t="s">
        <v>80</v>
      </c>
      <c r="J3" s="66" t="s">
        <v>79</v>
      </c>
      <c r="K3" s="66" t="s">
        <v>78</v>
      </c>
      <c r="L3" s="66"/>
      <c r="M3" s="66"/>
      <c r="N3" s="66" t="s">
        <v>80</v>
      </c>
      <c r="O3" s="66" t="s">
        <v>79</v>
      </c>
      <c r="P3" s="66" t="s">
        <v>78</v>
      </c>
      <c r="Q3" s="66"/>
      <c r="R3" s="66"/>
      <c r="S3" s="66"/>
    </row>
    <row r="4" spans="1:19" x14ac:dyDescent="0.35">
      <c r="A4" s="66">
        <v>2010</v>
      </c>
      <c r="B4" s="71">
        <v>128.52685</v>
      </c>
      <c r="C4" s="71">
        <v>136.98899</v>
      </c>
      <c r="D4" s="2">
        <v>0.49370424597364565</v>
      </c>
      <c r="E4" s="76">
        <v>7.4</v>
      </c>
      <c r="F4" s="68"/>
      <c r="G4" s="66"/>
      <c r="H4" s="66">
        <v>2010</v>
      </c>
      <c r="I4" s="72">
        <f t="shared" ref="I4:I39" si="0">B4/D4</f>
        <v>260.33166829774615</v>
      </c>
      <c r="J4" s="72">
        <f t="shared" ref="J4:J39" si="1">C4/D4</f>
        <v>277.47176800118626</v>
      </c>
      <c r="K4" s="69">
        <f t="shared" ref="K4:K35" si="2">I4-J4</f>
        <v>-17.140099703440114</v>
      </c>
      <c r="L4" s="66"/>
      <c r="M4" s="66">
        <v>2010</v>
      </c>
      <c r="N4" s="68">
        <f t="shared" ref="N4:N35" si="3">B4/E4</f>
        <v>17.368493243243243</v>
      </c>
      <c r="O4" s="68">
        <f t="shared" ref="O4:O35" si="4">C4/E4</f>
        <v>18.512025675675677</v>
      </c>
      <c r="P4" s="67">
        <f t="shared" ref="P4:P35" si="5">N4-O4</f>
        <v>-1.1435324324324334</v>
      </c>
      <c r="Q4" s="66"/>
      <c r="R4" s="66"/>
      <c r="S4" s="66"/>
    </row>
    <row r="5" spans="1:19" x14ac:dyDescent="0.35">
      <c r="A5" s="66"/>
      <c r="B5" s="71">
        <v>146.90540000000001</v>
      </c>
      <c r="C5" s="71">
        <v>143.46820000000002</v>
      </c>
      <c r="D5" s="2">
        <v>0.49868228404099568</v>
      </c>
      <c r="E5" s="76">
        <v>7.6</v>
      </c>
      <c r="F5" s="68"/>
      <c r="G5" s="66"/>
      <c r="H5" s="66"/>
      <c r="I5" s="72">
        <f t="shared" si="0"/>
        <v>294.58716441573694</v>
      </c>
      <c r="J5" s="72">
        <f t="shared" si="1"/>
        <v>287.69459953024074</v>
      </c>
      <c r="K5" s="69">
        <f t="shared" si="2"/>
        <v>6.8925648854961992</v>
      </c>
      <c r="L5" s="66"/>
      <c r="M5" s="66"/>
      <c r="N5" s="68">
        <f t="shared" si="3"/>
        <v>19.329657894736844</v>
      </c>
      <c r="O5" s="68">
        <f t="shared" si="4"/>
        <v>18.87739473684211</v>
      </c>
      <c r="P5" s="67">
        <f t="shared" si="5"/>
        <v>0.45226315789473404</v>
      </c>
      <c r="Q5" s="66"/>
      <c r="R5" s="66"/>
      <c r="S5" s="66"/>
    </row>
    <row r="6" spans="1:19" x14ac:dyDescent="0.35">
      <c r="A6" s="66"/>
      <c r="B6" s="71">
        <v>157.69399999999999</v>
      </c>
      <c r="C6" s="71">
        <v>156.72220000000002</v>
      </c>
      <c r="D6" s="2">
        <v>0.50278184480234256</v>
      </c>
      <c r="E6" s="76">
        <v>7.1</v>
      </c>
      <c r="F6" s="68"/>
      <c r="G6" s="66"/>
      <c r="H6" s="66"/>
      <c r="I6" s="72">
        <f t="shared" si="0"/>
        <v>313.64298776936516</v>
      </c>
      <c r="J6" s="72">
        <f t="shared" si="1"/>
        <v>311.71014152591738</v>
      </c>
      <c r="K6" s="69">
        <f t="shared" si="2"/>
        <v>1.9328462434477842</v>
      </c>
      <c r="L6" s="66"/>
      <c r="M6" s="66"/>
      <c r="N6" s="68">
        <f t="shared" si="3"/>
        <v>22.210422535211269</v>
      </c>
      <c r="O6" s="68">
        <f t="shared" si="4"/>
        <v>22.073549295774651</v>
      </c>
      <c r="P6" s="67">
        <f t="shared" si="5"/>
        <v>0.13687323943661767</v>
      </c>
      <c r="Q6" s="66"/>
      <c r="R6" s="66"/>
      <c r="S6" s="66"/>
    </row>
    <row r="7" spans="1:19" x14ac:dyDescent="0.35">
      <c r="A7" s="66"/>
      <c r="B7" s="71">
        <v>163.9127</v>
      </c>
      <c r="C7" s="71">
        <v>148.39349999999999</v>
      </c>
      <c r="D7" s="2">
        <v>0.50512445095168379</v>
      </c>
      <c r="E7" s="76">
        <v>6.8</v>
      </c>
      <c r="F7" s="68"/>
      <c r="G7" s="66"/>
      <c r="H7" s="66"/>
      <c r="I7" s="72">
        <f t="shared" si="0"/>
        <v>324.49963507246372</v>
      </c>
      <c r="J7" s="72">
        <f t="shared" si="1"/>
        <v>293.7761173913043</v>
      </c>
      <c r="K7" s="69">
        <f t="shared" si="2"/>
        <v>30.723517681159421</v>
      </c>
      <c r="L7" s="66"/>
      <c r="M7" s="66"/>
      <c r="N7" s="68">
        <f t="shared" si="3"/>
        <v>24.104808823529414</v>
      </c>
      <c r="O7" s="68">
        <f t="shared" si="4"/>
        <v>21.822573529411763</v>
      </c>
      <c r="P7" s="67">
        <f t="shared" si="5"/>
        <v>2.2822352941176511</v>
      </c>
      <c r="Q7" s="66"/>
      <c r="R7" s="66"/>
      <c r="S7" s="66"/>
    </row>
    <row r="8" spans="1:19" x14ac:dyDescent="0.35">
      <c r="A8" s="66">
        <v>2011</v>
      </c>
      <c r="B8" s="71">
        <v>157.23270000000002</v>
      </c>
      <c r="C8" s="71">
        <v>161.5386</v>
      </c>
      <c r="D8" s="2">
        <v>0.51244509516837489</v>
      </c>
      <c r="E8" s="76">
        <v>6.9</v>
      </c>
      <c r="F8" s="68"/>
      <c r="G8" s="66"/>
      <c r="H8" s="66">
        <v>2011</v>
      </c>
      <c r="I8" s="72">
        <f t="shared" si="0"/>
        <v>306.82838314285715</v>
      </c>
      <c r="J8" s="72">
        <f t="shared" si="1"/>
        <v>315.23103942857136</v>
      </c>
      <c r="K8" s="69">
        <f t="shared" si="2"/>
        <v>-8.4026562857142153</v>
      </c>
      <c r="L8" s="66"/>
      <c r="M8" s="66">
        <v>2011</v>
      </c>
      <c r="N8" s="68">
        <f t="shared" si="3"/>
        <v>22.787347826086958</v>
      </c>
      <c r="O8" s="68">
        <f t="shared" si="4"/>
        <v>23.411391304347827</v>
      </c>
      <c r="P8" s="67">
        <f t="shared" si="5"/>
        <v>-0.62404347826086948</v>
      </c>
      <c r="Q8" s="66"/>
      <c r="R8" s="66"/>
      <c r="S8" s="66"/>
    </row>
    <row r="9" spans="1:19" x14ac:dyDescent="0.35">
      <c r="A9" s="66"/>
      <c r="B9" s="71">
        <v>168.53639999999999</v>
      </c>
      <c r="C9" s="71">
        <v>167.143</v>
      </c>
      <c r="D9" s="2">
        <v>0.52181551976573937</v>
      </c>
      <c r="E9" s="76">
        <v>6.8</v>
      </c>
      <c r="F9" s="68"/>
      <c r="G9" s="66"/>
      <c r="H9" s="66"/>
      <c r="I9" s="72">
        <f t="shared" si="0"/>
        <v>322.98081144781145</v>
      </c>
      <c r="J9" s="72">
        <f t="shared" si="1"/>
        <v>320.31051907968578</v>
      </c>
      <c r="K9" s="69">
        <f t="shared" si="2"/>
        <v>2.6702923681256721</v>
      </c>
      <c r="L9" s="66"/>
      <c r="M9" s="66"/>
      <c r="N9" s="68">
        <f t="shared" si="3"/>
        <v>24.784764705882353</v>
      </c>
      <c r="O9" s="68">
        <f t="shared" si="4"/>
        <v>24.579852941176473</v>
      </c>
      <c r="P9" s="67">
        <f t="shared" si="5"/>
        <v>0.20491176470588002</v>
      </c>
      <c r="Q9" s="66"/>
      <c r="R9" s="66"/>
      <c r="S9" s="66"/>
    </row>
    <row r="10" spans="1:19" x14ac:dyDescent="0.35">
      <c r="A10" s="66"/>
      <c r="B10" s="71">
        <v>185.27029999999999</v>
      </c>
      <c r="C10" s="71">
        <v>190.39609999999999</v>
      </c>
      <c r="D10" s="2">
        <v>0.53030746705710108</v>
      </c>
      <c r="E10" s="75">
        <v>7.5</v>
      </c>
      <c r="F10" s="68"/>
      <c r="G10" s="66"/>
      <c r="H10" s="66"/>
      <c r="I10" s="72">
        <f t="shared" si="0"/>
        <v>349.36392849254548</v>
      </c>
      <c r="J10" s="72">
        <f t="shared" si="1"/>
        <v>359.02964191054662</v>
      </c>
      <c r="K10" s="69">
        <f t="shared" si="2"/>
        <v>-9.6657134180011326</v>
      </c>
      <c r="L10" s="66"/>
      <c r="M10" s="66"/>
      <c r="N10" s="68">
        <f t="shared" si="3"/>
        <v>24.702706666666664</v>
      </c>
      <c r="O10" s="68">
        <f t="shared" si="4"/>
        <v>25.386146666666665</v>
      </c>
      <c r="P10" s="67">
        <f t="shared" si="5"/>
        <v>-0.68344000000000094</v>
      </c>
      <c r="Q10" s="66"/>
      <c r="R10" s="66"/>
      <c r="S10" s="66"/>
    </row>
    <row r="11" spans="1:19" x14ac:dyDescent="0.35">
      <c r="A11" s="66"/>
      <c r="B11" s="71">
        <v>192.62980000000002</v>
      </c>
      <c r="C11" s="71">
        <v>205.52189999999999</v>
      </c>
      <c r="D11" s="2">
        <v>0.53557833089311868</v>
      </c>
      <c r="E11" s="75">
        <v>8.1999999999999993</v>
      </c>
      <c r="F11" s="68"/>
      <c r="G11" s="66"/>
      <c r="H11" s="66"/>
      <c r="I11" s="72">
        <f t="shared" si="0"/>
        <v>359.66690377255327</v>
      </c>
      <c r="J11" s="72">
        <f t="shared" si="1"/>
        <v>383.73826599234548</v>
      </c>
      <c r="K11" s="69">
        <f t="shared" si="2"/>
        <v>-24.071362219792206</v>
      </c>
      <c r="L11" s="66"/>
      <c r="M11" s="66"/>
      <c r="N11" s="68">
        <f t="shared" si="3"/>
        <v>23.49143902439025</v>
      </c>
      <c r="O11" s="68">
        <f t="shared" si="4"/>
        <v>25.063646341463414</v>
      </c>
      <c r="P11" s="67">
        <f t="shared" si="5"/>
        <v>-1.5722073170731647</v>
      </c>
      <c r="Q11" s="66"/>
      <c r="R11" s="66"/>
      <c r="S11" s="66"/>
    </row>
    <row r="12" spans="1:19" x14ac:dyDescent="0.35">
      <c r="A12" s="66">
        <v>2012</v>
      </c>
      <c r="B12" s="71">
        <v>171.57160000000002</v>
      </c>
      <c r="C12" s="71">
        <v>198.06680000000003</v>
      </c>
      <c r="D12" s="2">
        <v>0.54407027818448028</v>
      </c>
      <c r="E12" s="75">
        <v>7.6</v>
      </c>
      <c r="F12" s="68"/>
      <c r="G12" s="66"/>
      <c r="H12" s="66">
        <v>2012</v>
      </c>
      <c r="I12" s="72">
        <f t="shared" si="0"/>
        <v>315.34823143164692</v>
      </c>
      <c r="J12" s="72">
        <f t="shared" si="1"/>
        <v>364.04635199138863</v>
      </c>
      <c r="K12" s="69">
        <f t="shared" si="2"/>
        <v>-48.69812055974171</v>
      </c>
      <c r="L12" s="66"/>
      <c r="M12" s="66">
        <v>2012</v>
      </c>
      <c r="N12" s="68">
        <f t="shared" si="3"/>
        <v>22.575210526315793</v>
      </c>
      <c r="O12" s="68">
        <f t="shared" si="4"/>
        <v>26.061421052631584</v>
      </c>
      <c r="P12" s="67">
        <f t="shared" si="5"/>
        <v>-3.4862105263157908</v>
      </c>
      <c r="Q12" s="66"/>
      <c r="R12" s="66"/>
      <c r="S12" s="66"/>
    </row>
    <row r="13" spans="1:19" x14ac:dyDescent="0.35">
      <c r="A13" s="66"/>
      <c r="B13" s="71">
        <v>176.64229999999998</v>
      </c>
      <c r="C13" s="71">
        <v>201.17069999999998</v>
      </c>
      <c r="D13" s="2">
        <v>0.55226939970717426</v>
      </c>
      <c r="E13" s="75">
        <v>8.4</v>
      </c>
      <c r="F13" s="68"/>
      <c r="G13" s="66"/>
      <c r="H13" s="66"/>
      <c r="I13" s="72">
        <f t="shared" si="0"/>
        <v>319.84806707317068</v>
      </c>
      <c r="J13" s="72">
        <f t="shared" si="1"/>
        <v>364.26189846235411</v>
      </c>
      <c r="K13" s="69">
        <f t="shared" si="2"/>
        <v>-44.413831389183429</v>
      </c>
      <c r="L13" s="66"/>
      <c r="M13" s="66"/>
      <c r="N13" s="68">
        <f t="shared" si="3"/>
        <v>21.028845238095233</v>
      </c>
      <c r="O13" s="68">
        <f t="shared" si="4"/>
        <v>23.948892857142855</v>
      </c>
      <c r="P13" s="67">
        <f t="shared" si="5"/>
        <v>-2.9200476190476223</v>
      </c>
      <c r="Q13" s="66"/>
      <c r="R13" s="66"/>
      <c r="S13" s="66"/>
    </row>
    <row r="14" spans="1:19" x14ac:dyDescent="0.35">
      <c r="A14" s="66"/>
      <c r="B14" s="71">
        <v>181.62620000000001</v>
      </c>
      <c r="C14" s="71">
        <v>214.29840000000002</v>
      </c>
      <c r="D14" s="2">
        <v>0.55724743777452423</v>
      </c>
      <c r="E14" s="75">
        <v>8.3000000000000007</v>
      </c>
      <c r="F14" s="68"/>
      <c r="G14" s="66"/>
      <c r="H14" s="66"/>
      <c r="I14" s="72">
        <f t="shared" si="0"/>
        <v>325.93456279558592</v>
      </c>
      <c r="J14" s="72">
        <f t="shared" si="1"/>
        <v>384.56596741986334</v>
      </c>
      <c r="K14" s="69">
        <f t="shared" si="2"/>
        <v>-58.631404624277422</v>
      </c>
      <c r="L14" s="66"/>
      <c r="M14" s="66"/>
      <c r="N14" s="68">
        <f t="shared" si="3"/>
        <v>21.882674698795181</v>
      </c>
      <c r="O14" s="68">
        <f t="shared" si="4"/>
        <v>25.819084337349398</v>
      </c>
      <c r="P14" s="67">
        <f t="shared" si="5"/>
        <v>-3.9364096385542169</v>
      </c>
      <c r="Q14" s="66"/>
      <c r="R14" s="66"/>
      <c r="S14" s="66"/>
    </row>
    <row r="15" spans="1:19" x14ac:dyDescent="0.35">
      <c r="A15" s="66"/>
      <c r="B15" s="71">
        <v>186.66560000000001</v>
      </c>
      <c r="C15" s="71">
        <v>219.001</v>
      </c>
      <c r="D15" s="2">
        <v>0.56573938506588584</v>
      </c>
      <c r="E15" s="75">
        <v>8.6</v>
      </c>
      <c r="F15" s="68"/>
      <c r="G15" s="66"/>
      <c r="H15" s="66"/>
      <c r="I15" s="72">
        <f t="shared" si="0"/>
        <v>329.94980538302275</v>
      </c>
      <c r="J15" s="72">
        <f t="shared" si="1"/>
        <v>387.10580486542443</v>
      </c>
      <c r="K15" s="69">
        <f t="shared" si="2"/>
        <v>-57.155999482401683</v>
      </c>
      <c r="L15" s="66"/>
      <c r="M15" s="66"/>
      <c r="N15" s="68">
        <f t="shared" si="3"/>
        <v>21.705302325581396</v>
      </c>
      <c r="O15" s="68">
        <f t="shared" si="4"/>
        <v>25.465232558139537</v>
      </c>
      <c r="P15" s="67">
        <f t="shared" si="5"/>
        <v>-3.7599302325581405</v>
      </c>
      <c r="Q15" s="66"/>
      <c r="R15" s="66"/>
      <c r="S15" s="66"/>
    </row>
    <row r="16" spans="1:19" x14ac:dyDescent="0.35">
      <c r="A16" s="66">
        <v>2013</v>
      </c>
      <c r="B16" s="71">
        <v>178.93490000000003</v>
      </c>
      <c r="C16" s="71">
        <v>221.49449999999999</v>
      </c>
      <c r="D16" s="2">
        <v>0.57510980966325032</v>
      </c>
      <c r="E16" s="75">
        <v>9.1999999999999993</v>
      </c>
      <c r="F16" s="68"/>
      <c r="G16" s="66"/>
      <c r="H16" s="66">
        <v>2013</v>
      </c>
      <c r="I16" s="72">
        <f t="shared" si="0"/>
        <v>311.13171257637481</v>
      </c>
      <c r="J16" s="72">
        <f t="shared" si="1"/>
        <v>385.13427571283097</v>
      </c>
      <c r="K16" s="69">
        <f t="shared" si="2"/>
        <v>-74.00256313645616</v>
      </c>
      <c r="L16" s="66"/>
      <c r="M16" s="66">
        <v>2013</v>
      </c>
      <c r="N16" s="68">
        <f t="shared" si="3"/>
        <v>19.449445652173917</v>
      </c>
      <c r="O16" s="68">
        <f t="shared" si="4"/>
        <v>24.075489130434782</v>
      </c>
      <c r="P16" s="67">
        <f t="shared" si="5"/>
        <v>-4.6260434782608648</v>
      </c>
      <c r="Q16" s="66"/>
      <c r="R16" s="66"/>
      <c r="S16" s="66"/>
    </row>
    <row r="17" spans="1:19" x14ac:dyDescent="0.35">
      <c r="A17" s="66"/>
      <c r="B17" s="71">
        <v>200.6173</v>
      </c>
      <c r="C17" s="71">
        <v>235.74379999999999</v>
      </c>
      <c r="D17" s="2">
        <v>0.58272327964860915</v>
      </c>
      <c r="E17" s="75">
        <v>10</v>
      </c>
      <c r="F17" s="68"/>
      <c r="G17" s="66"/>
      <c r="H17" s="66"/>
      <c r="I17" s="72">
        <f t="shared" si="0"/>
        <v>344.27541683417081</v>
      </c>
      <c r="J17" s="72">
        <f t="shared" si="1"/>
        <v>404.55531507537683</v>
      </c>
      <c r="K17" s="69">
        <f t="shared" si="2"/>
        <v>-60.279898241206013</v>
      </c>
      <c r="L17" s="66"/>
      <c r="M17" s="66"/>
      <c r="N17" s="68">
        <f t="shared" si="3"/>
        <v>20.061730000000001</v>
      </c>
      <c r="O17" s="68">
        <f t="shared" si="4"/>
        <v>23.574379999999998</v>
      </c>
      <c r="P17" s="67">
        <f t="shared" si="5"/>
        <v>-3.5126499999999972</v>
      </c>
      <c r="Q17" s="66"/>
      <c r="R17" s="66"/>
      <c r="S17" s="66"/>
    </row>
    <row r="18" spans="1:19" x14ac:dyDescent="0.35">
      <c r="A18" s="66"/>
      <c r="B18" s="71">
        <v>223.13239999999996</v>
      </c>
      <c r="C18" s="71">
        <v>267.51590000000004</v>
      </c>
      <c r="D18" s="2">
        <v>0.591800878477306</v>
      </c>
      <c r="E18" s="75">
        <v>10</v>
      </c>
      <c r="F18" s="68"/>
      <c r="G18" s="66"/>
      <c r="H18" s="66"/>
      <c r="I18" s="72">
        <f t="shared" si="0"/>
        <v>377.03965660564069</v>
      </c>
      <c r="J18" s="72">
        <f t="shared" si="1"/>
        <v>452.03701063829794</v>
      </c>
      <c r="K18" s="69">
        <f t="shared" si="2"/>
        <v>-74.997354032657256</v>
      </c>
      <c r="L18" s="66"/>
      <c r="M18" s="66"/>
      <c r="N18" s="68">
        <f t="shared" si="3"/>
        <v>22.313239999999997</v>
      </c>
      <c r="O18" s="68">
        <f t="shared" si="4"/>
        <v>26.751590000000004</v>
      </c>
      <c r="P18" s="67">
        <f t="shared" si="5"/>
        <v>-4.4383500000000069</v>
      </c>
      <c r="Q18" s="66"/>
      <c r="R18" s="66"/>
      <c r="S18" s="66"/>
    </row>
    <row r="19" spans="1:19" x14ac:dyDescent="0.35">
      <c r="A19" s="66"/>
      <c r="B19" s="71">
        <v>246.34179999999998</v>
      </c>
      <c r="C19" s="71">
        <v>254.8818</v>
      </c>
      <c r="D19" s="2">
        <v>0.59677891654465587</v>
      </c>
      <c r="E19" s="75">
        <v>10.4</v>
      </c>
      <c r="F19" s="68"/>
      <c r="G19" s="66"/>
      <c r="H19" s="66"/>
      <c r="I19" s="72">
        <f t="shared" si="0"/>
        <v>412.78569528949953</v>
      </c>
      <c r="J19" s="72">
        <f t="shared" si="1"/>
        <v>427.09585230618256</v>
      </c>
      <c r="K19" s="69">
        <f t="shared" si="2"/>
        <v>-14.310157016683036</v>
      </c>
      <c r="L19" s="66"/>
      <c r="M19" s="66"/>
      <c r="N19" s="68">
        <f t="shared" si="3"/>
        <v>23.686711538461534</v>
      </c>
      <c r="O19" s="68">
        <f t="shared" si="4"/>
        <v>24.507865384615382</v>
      </c>
      <c r="P19" s="67">
        <f t="shared" si="5"/>
        <v>-0.82115384615384812</v>
      </c>
      <c r="Q19" s="66"/>
      <c r="R19" s="66"/>
      <c r="S19" s="66"/>
    </row>
    <row r="20" spans="1:19" x14ac:dyDescent="0.35">
      <c r="A20" s="66">
        <v>2014</v>
      </c>
      <c r="B20" s="71">
        <v>240.03999999999996</v>
      </c>
      <c r="C20" s="71">
        <v>268.20590000000004</v>
      </c>
      <c r="D20" s="2">
        <v>0.60907759882869694</v>
      </c>
      <c r="E20" s="75">
        <v>10.7</v>
      </c>
      <c r="F20" s="68"/>
      <c r="G20" s="66"/>
      <c r="H20" s="66">
        <v>2014</v>
      </c>
      <c r="I20" s="72">
        <f t="shared" si="0"/>
        <v>394.10413461538457</v>
      </c>
      <c r="J20" s="72">
        <f t="shared" si="1"/>
        <v>440.34766754807697</v>
      </c>
      <c r="K20" s="69">
        <f t="shared" si="2"/>
        <v>-46.243532932692403</v>
      </c>
      <c r="L20" s="66"/>
      <c r="M20" s="66">
        <v>2014</v>
      </c>
      <c r="N20" s="68">
        <f t="shared" si="3"/>
        <v>22.433644859813082</v>
      </c>
      <c r="O20" s="68">
        <f t="shared" si="4"/>
        <v>25.065971962616828</v>
      </c>
      <c r="P20" s="67">
        <f t="shared" si="5"/>
        <v>-2.632327102803746</v>
      </c>
      <c r="Q20" s="66"/>
      <c r="R20" s="66"/>
      <c r="S20" s="66"/>
    </row>
    <row r="21" spans="1:19" x14ac:dyDescent="0.35">
      <c r="A21" s="66"/>
      <c r="B21" s="71">
        <v>235.26420000000002</v>
      </c>
      <c r="C21" s="71">
        <v>255.5685</v>
      </c>
      <c r="D21" s="2">
        <v>0.62049780380673492</v>
      </c>
      <c r="E21" s="75">
        <v>10.7</v>
      </c>
      <c r="F21" s="68"/>
      <c r="G21" s="66"/>
      <c r="H21" s="66"/>
      <c r="I21" s="72">
        <f t="shared" si="0"/>
        <v>379.15396083058056</v>
      </c>
      <c r="J21" s="72">
        <f t="shared" si="1"/>
        <v>411.87655851816902</v>
      </c>
      <c r="K21" s="69">
        <f t="shared" si="2"/>
        <v>-32.722597687588461</v>
      </c>
      <c r="L21" s="66"/>
      <c r="M21" s="66"/>
      <c r="N21" s="68">
        <f t="shared" si="3"/>
        <v>21.987308411214958</v>
      </c>
      <c r="O21" s="68">
        <f t="shared" si="4"/>
        <v>23.884906542056076</v>
      </c>
      <c r="P21" s="67">
        <f t="shared" si="5"/>
        <v>-1.8975981308411178</v>
      </c>
      <c r="Q21" s="66"/>
      <c r="R21" s="66"/>
      <c r="S21" s="66"/>
    </row>
    <row r="22" spans="1:19" x14ac:dyDescent="0.35">
      <c r="A22" s="66"/>
      <c r="B22" s="71">
        <v>244.65470000000005</v>
      </c>
      <c r="C22" s="71">
        <v>279.45949999999999</v>
      </c>
      <c r="D22" s="2">
        <v>0.62898975109809674</v>
      </c>
      <c r="E22" s="75">
        <v>11</v>
      </c>
      <c r="F22" s="68"/>
      <c r="G22" s="66"/>
      <c r="H22" s="66"/>
      <c r="I22" s="72">
        <f t="shared" si="0"/>
        <v>388.96452537243948</v>
      </c>
      <c r="J22" s="72">
        <f t="shared" si="1"/>
        <v>444.29897229981367</v>
      </c>
      <c r="K22" s="69">
        <f t="shared" si="2"/>
        <v>-55.334446927374188</v>
      </c>
      <c r="L22" s="66"/>
      <c r="M22" s="66"/>
      <c r="N22" s="68">
        <f t="shared" si="3"/>
        <v>22.241336363636368</v>
      </c>
      <c r="O22" s="68">
        <f t="shared" si="4"/>
        <v>25.405409090909089</v>
      </c>
      <c r="P22" s="67">
        <f t="shared" si="5"/>
        <v>-3.1640727272727212</v>
      </c>
      <c r="Q22" s="66"/>
      <c r="R22" s="66"/>
      <c r="S22" s="66"/>
    </row>
    <row r="23" spans="1:19" x14ac:dyDescent="0.35">
      <c r="A23" s="66"/>
      <c r="B23" s="71">
        <v>260.21949999999998</v>
      </c>
      <c r="C23" s="71">
        <v>280.45539999999994</v>
      </c>
      <c r="D23" s="2">
        <v>0.63045387994143487</v>
      </c>
      <c r="E23" s="75">
        <v>11.5</v>
      </c>
      <c r="F23" s="68"/>
      <c r="G23" s="66"/>
      <c r="H23" s="66"/>
      <c r="I23" s="72">
        <f t="shared" si="0"/>
        <v>412.74946237807706</v>
      </c>
      <c r="J23" s="72">
        <f t="shared" si="1"/>
        <v>444.84681421272631</v>
      </c>
      <c r="K23" s="69">
        <f t="shared" si="2"/>
        <v>-32.09735183464926</v>
      </c>
      <c r="L23" s="66"/>
      <c r="M23" s="66"/>
      <c r="N23" s="68">
        <f t="shared" si="3"/>
        <v>22.62778260869565</v>
      </c>
      <c r="O23" s="68">
        <f t="shared" si="4"/>
        <v>24.387426086956516</v>
      </c>
      <c r="P23" s="67">
        <f t="shared" si="5"/>
        <v>-1.7596434782608661</v>
      </c>
      <c r="Q23" s="66"/>
      <c r="R23" s="66"/>
      <c r="S23" s="66"/>
    </row>
    <row r="24" spans="1:19" x14ac:dyDescent="0.35">
      <c r="A24" s="66">
        <v>2015</v>
      </c>
      <c r="B24" s="71">
        <v>234.50819999999999</v>
      </c>
      <c r="C24" s="71">
        <v>267.46060000000006</v>
      </c>
      <c r="D24" s="2">
        <v>0.6339677891654466</v>
      </c>
      <c r="E24" s="75">
        <v>12.1</v>
      </c>
      <c r="F24" s="68"/>
      <c r="G24" s="66"/>
      <c r="H24" s="66">
        <v>2015</v>
      </c>
      <c r="I24" s="72">
        <f t="shared" si="0"/>
        <v>369.90554411085446</v>
      </c>
      <c r="J24" s="72">
        <f t="shared" si="1"/>
        <v>421.88357921478064</v>
      </c>
      <c r="K24" s="69">
        <f t="shared" si="2"/>
        <v>-51.978035103926175</v>
      </c>
      <c r="L24" s="66"/>
      <c r="M24" s="66">
        <v>2015</v>
      </c>
      <c r="N24" s="68">
        <f t="shared" si="3"/>
        <v>19.380842975206612</v>
      </c>
      <c r="O24" s="68">
        <f t="shared" si="4"/>
        <v>22.104181818181825</v>
      </c>
      <c r="P24" s="67">
        <f t="shared" si="5"/>
        <v>-2.7233388429752132</v>
      </c>
      <c r="Q24" s="66"/>
      <c r="R24" s="66"/>
      <c r="S24" s="66"/>
    </row>
    <row r="25" spans="1:19" x14ac:dyDescent="0.35">
      <c r="A25" s="66"/>
      <c r="B25" s="71">
        <v>263.77029999999996</v>
      </c>
      <c r="C25" s="71">
        <v>254.7902</v>
      </c>
      <c r="D25" s="2">
        <v>0.64948755490483168</v>
      </c>
      <c r="E25" s="75">
        <v>12.3</v>
      </c>
      <c r="F25" s="68"/>
      <c r="G25" s="66"/>
      <c r="H25" s="66"/>
      <c r="I25" s="72">
        <f t="shared" si="0"/>
        <v>406.12063773669962</v>
      </c>
      <c r="J25" s="72">
        <f t="shared" si="1"/>
        <v>392.29419882777273</v>
      </c>
      <c r="K25" s="69">
        <f t="shared" si="2"/>
        <v>13.826438908926889</v>
      </c>
      <c r="L25" s="66"/>
      <c r="M25" s="66"/>
      <c r="N25" s="68">
        <f t="shared" si="3"/>
        <v>21.44473983739837</v>
      </c>
      <c r="O25" s="68">
        <f t="shared" si="4"/>
        <v>20.714650406504063</v>
      </c>
      <c r="P25" s="67">
        <f t="shared" si="5"/>
        <v>0.73008943089430645</v>
      </c>
      <c r="Q25" s="66"/>
      <c r="R25" s="66"/>
      <c r="S25" s="66"/>
    </row>
    <row r="26" spans="1:19" x14ac:dyDescent="0.35">
      <c r="A26" s="66"/>
      <c r="B26" s="71">
        <v>272.79109999999997</v>
      </c>
      <c r="C26" s="71">
        <v>284.92629999999997</v>
      </c>
      <c r="D26" s="2">
        <v>0.65885797950219627</v>
      </c>
      <c r="E26" s="75">
        <v>13.6</v>
      </c>
      <c r="F26" s="68"/>
      <c r="G26" s="66"/>
      <c r="H26" s="66"/>
      <c r="I26" s="72">
        <f t="shared" si="0"/>
        <v>414.03626955555546</v>
      </c>
      <c r="J26" s="72">
        <f t="shared" si="1"/>
        <v>432.45480644444433</v>
      </c>
      <c r="K26" s="69">
        <f t="shared" si="2"/>
        <v>-18.418536888888866</v>
      </c>
      <c r="L26" s="66"/>
      <c r="M26" s="66"/>
      <c r="N26" s="68">
        <f t="shared" si="3"/>
        <v>20.058169117647058</v>
      </c>
      <c r="O26" s="68">
        <f t="shared" si="4"/>
        <v>20.950463235294116</v>
      </c>
      <c r="P26" s="67">
        <f t="shared" si="5"/>
        <v>-0.89229411764705802</v>
      </c>
      <c r="Q26" s="66"/>
      <c r="R26" s="66"/>
      <c r="S26" s="66"/>
    </row>
    <row r="27" spans="1:19" x14ac:dyDescent="0.35">
      <c r="A27" s="66"/>
      <c r="B27" s="71">
        <v>268.1377</v>
      </c>
      <c r="C27" s="71">
        <v>280.83350000000002</v>
      </c>
      <c r="D27" s="2">
        <v>0.66120058565153739</v>
      </c>
      <c r="E27" s="73">
        <v>15.1</v>
      </c>
      <c r="F27" s="68"/>
      <c r="G27" s="66"/>
      <c r="H27" s="66"/>
      <c r="I27" s="72">
        <f t="shared" si="0"/>
        <v>405.53155248007084</v>
      </c>
      <c r="J27" s="72">
        <f t="shared" si="1"/>
        <v>424.73268489813995</v>
      </c>
      <c r="K27" s="69">
        <f t="shared" si="2"/>
        <v>-19.201132418069108</v>
      </c>
      <c r="L27" s="66"/>
      <c r="M27" s="66"/>
      <c r="N27" s="68">
        <f t="shared" si="3"/>
        <v>17.757463576158941</v>
      </c>
      <c r="O27" s="68">
        <f t="shared" si="4"/>
        <v>18.598245033112583</v>
      </c>
      <c r="P27" s="67">
        <f t="shared" si="5"/>
        <v>-0.8407814569536427</v>
      </c>
      <c r="Q27" s="66"/>
      <c r="R27" s="66"/>
      <c r="S27" s="66"/>
    </row>
    <row r="28" spans="1:19" x14ac:dyDescent="0.35">
      <c r="A28" s="66">
        <v>2016</v>
      </c>
      <c r="B28" s="71">
        <v>257.99959999999999</v>
      </c>
      <c r="C28" s="71">
        <v>274.31479999999999</v>
      </c>
      <c r="D28" s="2">
        <v>0.67525622254758411</v>
      </c>
      <c r="E28" s="75">
        <v>15.4</v>
      </c>
      <c r="F28" s="68"/>
      <c r="G28" s="66"/>
      <c r="H28" s="66">
        <v>2016</v>
      </c>
      <c r="I28" s="72">
        <f t="shared" si="0"/>
        <v>382.0765975715525</v>
      </c>
      <c r="J28" s="72">
        <f t="shared" si="1"/>
        <v>406.23809280138772</v>
      </c>
      <c r="K28" s="69">
        <f t="shared" si="2"/>
        <v>-24.161495229835225</v>
      </c>
      <c r="L28" s="66"/>
      <c r="M28" s="66">
        <v>2016</v>
      </c>
      <c r="N28" s="68">
        <f t="shared" si="3"/>
        <v>16.753220779220779</v>
      </c>
      <c r="O28" s="68">
        <f t="shared" si="4"/>
        <v>17.812649350649348</v>
      </c>
      <c r="P28" s="67">
        <f t="shared" si="5"/>
        <v>-1.0594285714285689</v>
      </c>
      <c r="Q28" s="66"/>
      <c r="R28" s="66"/>
      <c r="S28" s="66"/>
    </row>
    <row r="29" spans="1:19" x14ac:dyDescent="0.35">
      <c r="A29" s="66"/>
      <c r="B29" s="71">
        <v>301.59190000000001</v>
      </c>
      <c r="C29" s="71">
        <v>270.82360000000006</v>
      </c>
      <c r="D29" s="2">
        <v>0.68960468521229867</v>
      </c>
      <c r="E29" s="75">
        <v>15.1</v>
      </c>
      <c r="F29" s="68"/>
      <c r="G29" s="66"/>
      <c r="H29" s="66"/>
      <c r="I29" s="72">
        <f t="shared" si="0"/>
        <v>437.34027112526542</v>
      </c>
      <c r="J29" s="72">
        <f t="shared" si="1"/>
        <v>392.72296985138013</v>
      </c>
      <c r="K29" s="69">
        <f t="shared" si="2"/>
        <v>44.617301273885289</v>
      </c>
      <c r="L29" s="66"/>
      <c r="M29" s="66"/>
      <c r="N29" s="68">
        <f t="shared" si="3"/>
        <v>19.972973509933777</v>
      </c>
      <c r="O29" s="68">
        <f t="shared" si="4"/>
        <v>17.935337748344374</v>
      </c>
      <c r="P29" s="67">
        <f t="shared" si="5"/>
        <v>2.037635761589403</v>
      </c>
      <c r="Q29" s="66"/>
      <c r="R29" s="66"/>
      <c r="S29" s="66"/>
    </row>
    <row r="30" spans="1:19" x14ac:dyDescent="0.35">
      <c r="A30" s="66"/>
      <c r="B30" s="71">
        <v>284.87779999999998</v>
      </c>
      <c r="C30" s="71">
        <v>281.46580000000006</v>
      </c>
      <c r="D30" s="2">
        <v>0.69809663250366039</v>
      </c>
      <c r="E30" s="74">
        <v>14</v>
      </c>
      <c r="F30" s="68"/>
      <c r="G30" s="66"/>
      <c r="H30" s="66"/>
      <c r="I30" s="72">
        <f t="shared" si="0"/>
        <v>408.07788884228182</v>
      </c>
      <c r="J30" s="72">
        <f t="shared" si="1"/>
        <v>403.19031333892622</v>
      </c>
      <c r="K30" s="69">
        <f t="shared" si="2"/>
        <v>4.8875755033556061</v>
      </c>
      <c r="L30" s="66"/>
      <c r="M30" s="66"/>
      <c r="N30" s="68">
        <f t="shared" si="3"/>
        <v>20.348414285714284</v>
      </c>
      <c r="O30" s="68">
        <f t="shared" si="4"/>
        <v>20.104700000000005</v>
      </c>
      <c r="P30" s="67">
        <f t="shared" si="5"/>
        <v>0.24371428571427955</v>
      </c>
      <c r="Q30" s="66"/>
      <c r="R30" s="66"/>
      <c r="S30" s="66"/>
    </row>
    <row r="31" spans="1:19" x14ac:dyDescent="0.35">
      <c r="A31" s="66"/>
      <c r="B31" s="71">
        <v>280.40889999999996</v>
      </c>
      <c r="C31" s="71">
        <v>273.96949999999998</v>
      </c>
      <c r="D31" s="2">
        <v>0.70453879941434849</v>
      </c>
      <c r="E31" s="73">
        <v>13.9</v>
      </c>
      <c r="F31" s="68"/>
      <c r="G31" s="66"/>
      <c r="H31" s="66"/>
      <c r="I31" s="72">
        <f t="shared" si="0"/>
        <v>398.00348857024102</v>
      </c>
      <c r="J31" s="72">
        <f t="shared" si="1"/>
        <v>388.86360868661677</v>
      </c>
      <c r="K31" s="69">
        <f t="shared" si="2"/>
        <v>9.1398798836242463</v>
      </c>
      <c r="L31" s="66"/>
      <c r="M31" s="66"/>
      <c r="N31" s="68">
        <f t="shared" si="3"/>
        <v>20.173302158273376</v>
      </c>
      <c r="O31" s="68">
        <f t="shared" si="4"/>
        <v>19.710035971223022</v>
      </c>
      <c r="P31" s="67">
        <f t="shared" si="5"/>
        <v>0.46326618705035472</v>
      </c>
      <c r="Q31" s="66"/>
      <c r="R31" s="66"/>
      <c r="S31" s="66"/>
    </row>
    <row r="32" spans="1:19" x14ac:dyDescent="0.35">
      <c r="A32" s="71">
        <v>2017</v>
      </c>
      <c r="B32" s="71">
        <v>268.72060000000005</v>
      </c>
      <c r="C32" s="71">
        <v>263.7127999999999</v>
      </c>
      <c r="D32" s="2">
        <v>0.7183016105417277</v>
      </c>
      <c r="E32" s="70">
        <v>13.232200000000001</v>
      </c>
      <c r="F32" s="71"/>
      <c r="G32" s="71"/>
      <c r="H32" s="71">
        <v>2017</v>
      </c>
      <c r="I32" s="72">
        <f t="shared" si="0"/>
        <v>374.10552344068492</v>
      </c>
      <c r="J32" s="72">
        <f t="shared" si="1"/>
        <v>367.13380024459832</v>
      </c>
      <c r="K32" s="69">
        <f t="shared" si="2"/>
        <v>6.9717231960866002</v>
      </c>
      <c r="L32" s="71"/>
      <c r="M32" s="71">
        <v>2017</v>
      </c>
      <c r="N32" s="68">
        <f t="shared" si="3"/>
        <v>20.308081800456463</v>
      </c>
      <c r="O32" s="68">
        <f t="shared" si="4"/>
        <v>19.929626214839551</v>
      </c>
      <c r="P32" s="67">
        <f t="shared" si="5"/>
        <v>0.37845558561691206</v>
      </c>
      <c r="Q32" s="66"/>
      <c r="R32" s="66"/>
      <c r="S32" s="66"/>
    </row>
    <row r="33" spans="1:19" x14ac:dyDescent="0.35">
      <c r="A33" s="66"/>
      <c r="B33" s="71">
        <v>298.06640000000004</v>
      </c>
      <c r="C33" s="71">
        <v>273.04000000000002</v>
      </c>
      <c r="D33" s="2">
        <v>0.72620790629575405</v>
      </c>
      <c r="E33" s="70">
        <v>13.210266669999999</v>
      </c>
      <c r="F33" s="66"/>
      <c r="G33" s="66"/>
      <c r="H33" s="66"/>
      <c r="I33" s="72">
        <f t="shared" si="0"/>
        <v>410.44224032258069</v>
      </c>
      <c r="J33" s="72">
        <f t="shared" si="1"/>
        <v>375.98048387096776</v>
      </c>
      <c r="K33" s="69">
        <f t="shared" si="2"/>
        <v>34.461756451612928</v>
      </c>
      <c r="L33" s="66"/>
      <c r="M33" s="66"/>
      <c r="N33" s="68">
        <f t="shared" si="3"/>
        <v>22.563238687444304</v>
      </c>
      <c r="O33" s="68">
        <f t="shared" si="4"/>
        <v>20.668772767476618</v>
      </c>
      <c r="P33" s="67">
        <f t="shared" si="5"/>
        <v>1.8944659199676863</v>
      </c>
      <c r="Q33" s="66"/>
      <c r="R33" s="66"/>
      <c r="S33" s="66"/>
    </row>
    <row r="34" spans="1:19" x14ac:dyDescent="0.35">
      <c r="B34" s="71">
        <v>298.68549999999999</v>
      </c>
      <c r="C34" s="71">
        <v>278.89699999999999</v>
      </c>
      <c r="D34" s="2">
        <v>0.73177159590043928</v>
      </c>
      <c r="E34" s="70">
        <v>13.167766666666665</v>
      </c>
      <c r="F34" s="66"/>
      <c r="G34" s="66"/>
      <c r="H34" s="66"/>
      <c r="I34" s="72">
        <f t="shared" si="0"/>
        <v>408.1676600640256</v>
      </c>
      <c r="J34" s="72">
        <f t="shared" si="1"/>
        <v>381.12575230092034</v>
      </c>
      <c r="K34" s="69">
        <f t="shared" si="2"/>
        <v>27.041907763105257</v>
      </c>
      <c r="L34" s="66"/>
      <c r="M34" s="66"/>
      <c r="N34" s="68">
        <f t="shared" si="3"/>
        <v>22.683079641447677</v>
      </c>
      <c r="O34" s="68">
        <f t="shared" si="4"/>
        <v>21.18028114106923</v>
      </c>
      <c r="P34" s="67">
        <f t="shared" si="5"/>
        <v>1.5027985003784465</v>
      </c>
      <c r="Q34" s="66"/>
      <c r="R34" s="66"/>
      <c r="S34" s="66"/>
    </row>
    <row r="35" spans="1:19" x14ac:dyDescent="0.35">
      <c r="B35" s="71">
        <v>324.68040000000002</v>
      </c>
      <c r="C35" s="71">
        <v>291.56420000000003</v>
      </c>
      <c r="D35" s="2">
        <v>0.73792093704245976</v>
      </c>
      <c r="E35" s="70">
        <v>13.641366666666665</v>
      </c>
      <c r="F35" s="66"/>
      <c r="G35" s="66"/>
      <c r="H35" s="66"/>
      <c r="I35" s="72">
        <f t="shared" si="0"/>
        <v>439.99347857142857</v>
      </c>
      <c r="J35" s="72">
        <f t="shared" si="1"/>
        <v>395.11577103174608</v>
      </c>
      <c r="K35" s="69">
        <f t="shared" si="2"/>
        <v>44.87770753968249</v>
      </c>
      <c r="L35" s="66"/>
      <c r="M35" s="66"/>
      <c r="N35" s="68">
        <f t="shared" si="3"/>
        <v>23.801163617526107</v>
      </c>
      <c r="O35" s="68">
        <f t="shared" si="4"/>
        <v>21.373532954909216</v>
      </c>
      <c r="P35" s="67">
        <f t="shared" si="5"/>
        <v>2.4276306626168918</v>
      </c>
      <c r="Q35" s="66"/>
      <c r="R35" s="66"/>
      <c r="S35" s="66"/>
    </row>
    <row r="36" spans="1:19" x14ac:dyDescent="0.35">
      <c r="A36">
        <v>2018</v>
      </c>
      <c r="B36" s="71">
        <v>269.1558</v>
      </c>
      <c r="C36" s="71">
        <v>287.40730000000002</v>
      </c>
      <c r="D36" s="2">
        <v>0.74729136163982435</v>
      </c>
      <c r="E36" s="70">
        <v>11.953899999999999</v>
      </c>
      <c r="F36" s="66"/>
      <c r="G36" s="66"/>
      <c r="H36" s="66">
        <v>2018</v>
      </c>
      <c r="I36" s="72">
        <f t="shared" si="0"/>
        <v>360.17517907523506</v>
      </c>
      <c r="J36" s="72">
        <f t="shared" si="1"/>
        <v>384.59871845611286</v>
      </c>
      <c r="K36" s="69">
        <f t="shared" ref="K36:K60" si="6">I36-J36</f>
        <v>-24.423539380877799</v>
      </c>
      <c r="L36" s="66"/>
      <c r="M36" s="66">
        <v>2018</v>
      </c>
      <c r="N36" s="68">
        <f t="shared" ref="N36:N60" si="7">B36/E36</f>
        <v>22.516149541153936</v>
      </c>
      <c r="O36" s="68">
        <f t="shared" ref="O36:O60" si="8">C36/E36</f>
        <v>24.042973422899642</v>
      </c>
      <c r="P36" s="67">
        <f t="shared" ref="P36:P60" si="9">N36-O36</f>
        <v>-1.526823881745706</v>
      </c>
      <c r="Q36" s="66"/>
      <c r="R36" s="66"/>
      <c r="S36" s="66"/>
    </row>
    <row r="37" spans="1:19" x14ac:dyDescent="0.35">
      <c r="B37" s="71">
        <v>301.4821</v>
      </c>
      <c r="C37" s="71">
        <v>284.47190000000001</v>
      </c>
      <c r="D37" s="2">
        <v>0.75871156661786243</v>
      </c>
      <c r="E37" s="70">
        <v>12.63</v>
      </c>
      <c r="F37" s="66"/>
      <c r="G37" s="66"/>
      <c r="H37" s="66"/>
      <c r="I37" s="72">
        <f t="shared" si="0"/>
        <v>397.36062196063295</v>
      </c>
      <c r="J37" s="72">
        <f t="shared" si="1"/>
        <v>374.94077132381318</v>
      </c>
      <c r="K37" s="69">
        <f t="shared" si="6"/>
        <v>22.419850636819774</v>
      </c>
      <c r="L37" s="66"/>
      <c r="M37" s="66"/>
      <c r="N37" s="68">
        <f t="shared" si="7"/>
        <v>23.870316706254947</v>
      </c>
      <c r="O37" s="68">
        <f t="shared" si="8"/>
        <v>22.523507521773553</v>
      </c>
      <c r="P37" s="67">
        <f t="shared" si="9"/>
        <v>1.3468091844813941</v>
      </c>
      <c r="Q37" s="66"/>
      <c r="R37" s="66"/>
      <c r="S37" s="66"/>
    </row>
    <row r="38" spans="1:19" x14ac:dyDescent="0.35">
      <c r="B38" s="71">
        <v>337.30500000000001</v>
      </c>
      <c r="C38" s="71">
        <v>336.78199999999998</v>
      </c>
      <c r="D38" s="2">
        <v>0.76837481698389454</v>
      </c>
      <c r="E38" s="70">
        <v>14.0944</v>
      </c>
      <c r="F38" s="66"/>
      <c r="G38" s="66"/>
      <c r="H38" s="66"/>
      <c r="I38" s="72">
        <f t="shared" si="0"/>
        <v>438.98497522865858</v>
      </c>
      <c r="J38" s="72">
        <f t="shared" si="1"/>
        <v>438.30431783536585</v>
      </c>
      <c r="K38" s="69">
        <f t="shared" si="6"/>
        <v>0.68065739329273356</v>
      </c>
      <c r="L38" s="66"/>
      <c r="M38" s="66"/>
      <c r="N38" s="68">
        <f t="shared" si="7"/>
        <v>23.931845271881031</v>
      </c>
      <c r="O38" s="68">
        <f t="shared" si="8"/>
        <v>23.894738335792937</v>
      </c>
      <c r="P38" s="67">
        <f t="shared" si="9"/>
        <v>3.7106936088093789E-2</v>
      </c>
      <c r="Q38" s="66"/>
      <c r="R38" s="66"/>
      <c r="S38" s="66"/>
    </row>
    <row r="39" spans="1:19" x14ac:dyDescent="0.35">
      <c r="B39" s="71">
        <v>343.05200000000002</v>
      </c>
      <c r="C39" s="71">
        <v>326.88400000000001</v>
      </c>
      <c r="D39" s="2">
        <v>0.77423133235724739</v>
      </c>
      <c r="E39" s="70">
        <v>14.26</v>
      </c>
      <c r="F39" s="66"/>
      <c r="G39" s="66"/>
      <c r="H39" s="66"/>
      <c r="I39" s="72">
        <f t="shared" si="0"/>
        <v>443.08720877458404</v>
      </c>
      <c r="J39" s="72">
        <f t="shared" si="1"/>
        <v>422.20456127080183</v>
      </c>
      <c r="K39" s="69">
        <f t="shared" si="6"/>
        <v>20.882647503782209</v>
      </c>
      <c r="L39" s="66"/>
      <c r="M39" s="66"/>
      <c r="N39" s="68">
        <f t="shared" si="7"/>
        <v>24.05694249649369</v>
      </c>
      <c r="O39" s="68">
        <f t="shared" si="8"/>
        <v>22.923141654978963</v>
      </c>
      <c r="P39" s="67">
        <f t="shared" si="9"/>
        <v>1.1338008415147272</v>
      </c>
      <c r="Q39" s="66"/>
      <c r="R39" s="66"/>
      <c r="S39" s="66"/>
    </row>
    <row r="40" spans="1:19" x14ac:dyDescent="0.35">
      <c r="A40" s="66">
        <v>2019</v>
      </c>
      <c r="B40" s="71">
        <v>292.12299999999999</v>
      </c>
      <c r="C40" s="71">
        <v>296.31799999999998</v>
      </c>
      <c r="D40" s="2">
        <v>0.77862371888726201</v>
      </c>
      <c r="E40" s="70">
        <v>14.01</v>
      </c>
      <c r="F40" s="66"/>
      <c r="G40" s="66"/>
      <c r="H40" s="66">
        <v>2019</v>
      </c>
      <c r="I40" s="72">
        <f t="shared" ref="I40:I60" si="10">+B40/D40</f>
        <v>375.1786555095901</v>
      </c>
      <c r="J40" s="72">
        <f t="shared" ref="J40:J60" si="11">+C40/D40</f>
        <v>380.56636705528393</v>
      </c>
      <c r="K40" s="69">
        <f t="shared" si="6"/>
        <v>-5.3877115456938327</v>
      </c>
      <c r="L40" s="66"/>
      <c r="M40" s="66">
        <v>2019</v>
      </c>
      <c r="N40" s="68">
        <f t="shared" si="7"/>
        <v>20.851034975017843</v>
      </c>
      <c r="O40" s="68">
        <f t="shared" si="8"/>
        <v>21.150463954318344</v>
      </c>
      <c r="P40" s="67">
        <f t="shared" si="9"/>
        <v>-0.29942897930050094</v>
      </c>
      <c r="Q40" s="66"/>
      <c r="R40" s="66"/>
      <c r="S40" s="66"/>
    </row>
    <row r="41" spans="1:19" x14ac:dyDescent="0.35">
      <c r="A41" s="66"/>
      <c r="B41" s="71">
        <f>+(103640+111785+109196)/1000</f>
        <v>324.62099999999998</v>
      </c>
      <c r="C41" s="71">
        <f>+(107165+110089+103655)/1000</f>
        <v>320.90899999999999</v>
      </c>
      <c r="D41" s="2">
        <v>0.79238653001464132</v>
      </c>
      <c r="E41" s="70">
        <v>14.386666666666665</v>
      </c>
      <c r="F41" s="20"/>
      <c r="G41" s="66"/>
      <c r="H41" s="66"/>
      <c r="I41" s="72">
        <f t="shared" si="10"/>
        <v>409.67506097560971</v>
      </c>
      <c r="J41" s="72">
        <f t="shared" si="11"/>
        <v>404.99047856614925</v>
      </c>
      <c r="K41" s="69">
        <f t="shared" si="6"/>
        <v>4.6845824094604609</v>
      </c>
      <c r="L41" s="66"/>
      <c r="M41" s="66"/>
      <c r="N41" s="68">
        <f t="shared" si="7"/>
        <v>22.564017608897128</v>
      </c>
      <c r="O41" s="68">
        <f t="shared" si="8"/>
        <v>22.306000926784062</v>
      </c>
      <c r="P41" s="67">
        <f t="shared" si="9"/>
        <v>0.25801668211306605</v>
      </c>
      <c r="Q41" s="66"/>
      <c r="R41" s="66"/>
      <c r="S41" s="66"/>
    </row>
    <row r="42" spans="1:19" x14ac:dyDescent="0.35">
      <c r="B42" s="71">
        <f>+(112561+119746+110439)/1000</f>
        <v>342.74599999999998</v>
      </c>
      <c r="C42" s="71">
        <f>+(116286+115204+105275)/1000</f>
        <v>336.76499999999999</v>
      </c>
      <c r="D42" s="2">
        <v>0.8</v>
      </c>
      <c r="E42" s="70">
        <v>14.68</v>
      </c>
      <c r="F42" s="20"/>
      <c r="H42" s="23"/>
      <c r="I42" s="72">
        <f t="shared" si="10"/>
        <v>428.43249999999995</v>
      </c>
      <c r="J42" s="72">
        <f t="shared" si="11"/>
        <v>420.95624999999995</v>
      </c>
      <c r="K42" s="69">
        <f t="shared" si="6"/>
        <v>7.4762499999999932</v>
      </c>
      <c r="N42" s="68">
        <f t="shared" si="7"/>
        <v>23.347820163487736</v>
      </c>
      <c r="O42" s="68">
        <f t="shared" si="8"/>
        <v>22.940395095367847</v>
      </c>
      <c r="P42" s="67">
        <f t="shared" si="9"/>
        <v>0.40742506811988832</v>
      </c>
    </row>
    <row r="43" spans="1:19" x14ac:dyDescent="0.35">
      <c r="B43" s="71">
        <f>+(122843+116330+103313)/1000</f>
        <v>342.48599999999999</v>
      </c>
      <c r="C43" s="71">
        <f>+(120091+110686+88467)/1000</f>
        <v>319.24400000000003</v>
      </c>
      <c r="D43" s="2">
        <v>0.80322108345534404</v>
      </c>
      <c r="E43" s="70">
        <v>14.72</v>
      </c>
      <c r="F43" s="20"/>
      <c r="H43" s="23"/>
      <c r="I43" s="72">
        <f t="shared" si="10"/>
        <v>426.39069996354357</v>
      </c>
      <c r="J43" s="72">
        <f t="shared" si="11"/>
        <v>397.45470652570185</v>
      </c>
      <c r="K43" s="69">
        <f t="shared" si="6"/>
        <v>28.935993437841717</v>
      </c>
      <c r="N43" s="68">
        <f t="shared" si="7"/>
        <v>23.266711956521739</v>
      </c>
      <c r="O43" s="68">
        <f t="shared" si="8"/>
        <v>21.687771739130437</v>
      </c>
      <c r="P43" s="67">
        <f t="shared" si="9"/>
        <v>1.5789402173913025</v>
      </c>
    </row>
    <row r="44" spans="1:19" x14ac:dyDescent="0.35">
      <c r="A44">
        <v>2020</v>
      </c>
      <c r="B44" s="71">
        <v>328.13400000000001</v>
      </c>
      <c r="C44" s="71">
        <v>293.20499999999998</v>
      </c>
      <c r="D44" s="2">
        <v>0.8134699853587114</v>
      </c>
      <c r="E44" s="70">
        <v>15.34</v>
      </c>
      <c r="F44" s="20"/>
      <c r="H44">
        <v>2020</v>
      </c>
      <c r="I44" s="72">
        <f t="shared" si="10"/>
        <v>403.37566954643637</v>
      </c>
      <c r="J44" s="72">
        <f t="shared" si="11"/>
        <v>360.43739200863934</v>
      </c>
      <c r="K44" s="69">
        <f t="shared" si="6"/>
        <v>42.938277537797035</v>
      </c>
      <c r="M44">
        <v>2020</v>
      </c>
      <c r="N44" s="68">
        <f t="shared" si="7"/>
        <v>21.390743155149934</v>
      </c>
      <c r="O44" s="68">
        <f t="shared" si="8"/>
        <v>19.113754889178619</v>
      </c>
      <c r="P44" s="67">
        <f t="shared" si="9"/>
        <v>2.2769882659713154</v>
      </c>
    </row>
    <row r="45" spans="1:19" x14ac:dyDescent="0.35">
      <c r="B45" s="71">
        <v>272.976</v>
      </c>
      <c r="C45" s="71">
        <v>243.499</v>
      </c>
      <c r="D45" s="2">
        <v>0.81142020497803813</v>
      </c>
      <c r="E45" s="70">
        <v>17.95</v>
      </c>
      <c r="F45" s="20"/>
      <c r="I45" s="72">
        <f t="shared" si="10"/>
        <v>336.41755322988087</v>
      </c>
      <c r="J45" s="72">
        <f t="shared" si="11"/>
        <v>300.08988993143265</v>
      </c>
      <c r="K45" s="69">
        <f t="shared" si="6"/>
        <v>36.327663298448215</v>
      </c>
      <c r="N45" s="68">
        <f t="shared" si="7"/>
        <v>15.20757660167131</v>
      </c>
      <c r="O45" s="68">
        <f t="shared" si="8"/>
        <v>13.565403899721449</v>
      </c>
      <c r="P45" s="67">
        <f t="shared" si="9"/>
        <v>1.6421727019498604</v>
      </c>
    </row>
    <row r="46" spans="1:19" x14ac:dyDescent="0.35">
      <c r="B46" s="71">
        <v>387.74200000000002</v>
      </c>
      <c r="C46" s="71">
        <v>278.5</v>
      </c>
      <c r="D46" s="2">
        <v>0.82459736456808208</v>
      </c>
      <c r="E46" s="70">
        <v>16.91</v>
      </c>
      <c r="I46" s="72">
        <f t="shared" si="10"/>
        <v>470.21979048295452</v>
      </c>
      <c r="J46" s="72">
        <f t="shared" si="11"/>
        <v>337.74058948863632</v>
      </c>
      <c r="K46" s="69">
        <f t="shared" si="6"/>
        <v>132.47920099431821</v>
      </c>
      <c r="N46" s="68">
        <f t="shared" si="7"/>
        <v>22.929745712596098</v>
      </c>
      <c r="O46" s="68">
        <f t="shared" si="8"/>
        <v>16.469544648137198</v>
      </c>
      <c r="P46" s="67">
        <f t="shared" si="9"/>
        <v>6.4602010644589001</v>
      </c>
    </row>
    <row r="47" spans="1:19" x14ac:dyDescent="0.35">
      <c r="B47" s="71">
        <v>412.05200000000002</v>
      </c>
      <c r="C47" s="71">
        <v>308.78199999999998</v>
      </c>
      <c r="D47" s="2">
        <v>0.82869692532942896</v>
      </c>
      <c r="E47" s="70">
        <v>15.66</v>
      </c>
      <c r="I47" s="72">
        <f t="shared" si="10"/>
        <v>497.22882685512371</v>
      </c>
      <c r="J47" s="72">
        <f t="shared" si="11"/>
        <v>372.61149469964664</v>
      </c>
      <c r="K47" s="69">
        <f t="shared" si="6"/>
        <v>124.61733215547707</v>
      </c>
      <c r="N47" s="68">
        <f t="shared" si="7"/>
        <v>26.312388250319287</v>
      </c>
      <c r="O47" s="68">
        <f t="shared" si="8"/>
        <v>19.71787994891443</v>
      </c>
      <c r="P47" s="67">
        <f t="shared" si="9"/>
        <v>6.5945083014048578</v>
      </c>
    </row>
    <row r="48" spans="1:19" x14ac:dyDescent="0.35">
      <c r="A48">
        <v>2021</v>
      </c>
      <c r="B48" s="71">
        <v>408.71699999999998</v>
      </c>
      <c r="C48" s="71">
        <v>312.49900000000002</v>
      </c>
      <c r="D48" s="2">
        <v>0.83836017569546117</v>
      </c>
      <c r="E48" s="70">
        <v>14.96</v>
      </c>
      <c r="H48">
        <v>2021</v>
      </c>
      <c r="I48" s="72">
        <f t="shared" si="10"/>
        <v>487.51957911281875</v>
      </c>
      <c r="J48" s="72">
        <f t="shared" si="11"/>
        <v>372.75029165211322</v>
      </c>
      <c r="K48" s="69">
        <f t="shared" si="6"/>
        <v>114.76928746070553</v>
      </c>
      <c r="M48">
        <v>2021</v>
      </c>
      <c r="N48" s="68">
        <f t="shared" si="7"/>
        <v>27.3206550802139</v>
      </c>
      <c r="O48" s="68">
        <f t="shared" si="8"/>
        <v>20.888970588235296</v>
      </c>
      <c r="P48" s="67">
        <f t="shared" si="9"/>
        <v>6.4316844919786043</v>
      </c>
    </row>
    <row r="49" spans="1:16" x14ac:dyDescent="0.35">
      <c r="B49" s="71">
        <v>487.71699999999998</v>
      </c>
      <c r="C49" s="71">
        <v>327.60599999999999</v>
      </c>
      <c r="D49" s="2">
        <v>0.85065885797950214</v>
      </c>
      <c r="E49" s="70">
        <v>14.14</v>
      </c>
      <c r="I49" s="53">
        <f t="shared" si="10"/>
        <v>573.34029432013767</v>
      </c>
      <c r="J49" s="53">
        <f t="shared" si="11"/>
        <v>385.12030636833049</v>
      </c>
      <c r="K49" s="64">
        <f t="shared" si="6"/>
        <v>188.21998795180718</v>
      </c>
      <c r="N49" s="68">
        <f t="shared" si="7"/>
        <v>34.492008486562938</v>
      </c>
      <c r="O49" s="68">
        <f t="shared" si="8"/>
        <v>23.168741159830269</v>
      </c>
      <c r="P49" s="67">
        <f t="shared" si="9"/>
        <v>11.323267326732669</v>
      </c>
    </row>
    <row r="50" spans="1:16" x14ac:dyDescent="0.35">
      <c r="B50" s="71">
        <v>460.47699999999998</v>
      </c>
      <c r="C50" s="71">
        <v>358.96</v>
      </c>
      <c r="D50" s="2">
        <v>0.86471449487554908</v>
      </c>
      <c r="E50" s="70">
        <v>14.632199999999999</v>
      </c>
      <c r="I50" s="53">
        <f t="shared" si="10"/>
        <v>532.51911784625804</v>
      </c>
      <c r="J50" s="53">
        <f t="shared" si="11"/>
        <v>415.11967490687431</v>
      </c>
      <c r="K50" s="69">
        <f t="shared" si="6"/>
        <v>117.39944293938373</v>
      </c>
      <c r="N50" s="68">
        <f t="shared" si="7"/>
        <v>31.470113858476509</v>
      </c>
      <c r="O50" s="68">
        <f t="shared" si="8"/>
        <v>24.532196115416685</v>
      </c>
      <c r="P50" s="67">
        <f t="shared" si="9"/>
        <v>6.937917743059824</v>
      </c>
    </row>
    <row r="51" spans="1:16" x14ac:dyDescent="0.35">
      <c r="B51" s="71">
        <v>474.92204128499998</v>
      </c>
      <c r="C51" s="71">
        <v>381.26128601200003</v>
      </c>
      <c r="D51" s="2">
        <v>0.87379209370424593</v>
      </c>
      <c r="E51" s="70">
        <v>15.41</v>
      </c>
      <c r="I51" s="53">
        <f t="shared" si="10"/>
        <v>543.51835488883205</v>
      </c>
      <c r="J51" s="53">
        <f t="shared" si="11"/>
        <v>436.3295213575671</v>
      </c>
      <c r="K51" s="69">
        <f t="shared" si="6"/>
        <v>107.18883353126495</v>
      </c>
      <c r="N51" s="68">
        <f t="shared" si="7"/>
        <v>30.819081199545749</v>
      </c>
      <c r="O51" s="68">
        <f t="shared" si="8"/>
        <v>24.741160675665153</v>
      </c>
      <c r="P51" s="67">
        <f t="shared" si="9"/>
        <v>6.0779205238805964</v>
      </c>
    </row>
    <row r="52" spans="1:16" x14ac:dyDescent="0.35">
      <c r="A52">
        <v>2022</v>
      </c>
      <c r="B52" s="71">
        <v>458.402445962</v>
      </c>
      <c r="C52" s="71">
        <v>396.97819123400001</v>
      </c>
      <c r="D52" s="2">
        <v>0.88667642752562237</v>
      </c>
      <c r="E52" s="70">
        <v>15.2317</v>
      </c>
      <c r="H52">
        <v>2022</v>
      </c>
      <c r="I52" s="53">
        <f t="shared" si="10"/>
        <v>516.98954853376154</v>
      </c>
      <c r="J52" s="53">
        <f t="shared" si="11"/>
        <v>447.71483588642991</v>
      </c>
      <c r="K52" s="69">
        <f t="shared" si="6"/>
        <v>69.274712647331626</v>
      </c>
      <c r="M52">
        <v>2022</v>
      </c>
      <c r="N52" s="68">
        <f t="shared" si="7"/>
        <v>30.095291133753946</v>
      </c>
      <c r="O52" s="68">
        <f t="shared" si="8"/>
        <v>26.062631960582209</v>
      </c>
      <c r="P52" s="67">
        <f t="shared" si="9"/>
        <v>4.0326591731717372</v>
      </c>
    </row>
    <row r="53" spans="1:16" x14ac:dyDescent="0.35">
      <c r="B53" s="71">
        <v>518.66164887100001</v>
      </c>
      <c r="C53" s="71">
        <v>447.57358449600002</v>
      </c>
      <c r="D53" s="2">
        <v>0.90688140556368968</v>
      </c>
      <c r="E53" s="70">
        <v>15.554905291005291</v>
      </c>
      <c r="I53" s="53">
        <f t="shared" si="10"/>
        <v>571.91783367596543</v>
      </c>
      <c r="J53" s="53">
        <f t="shared" si="11"/>
        <v>493.53044593278656</v>
      </c>
      <c r="K53" s="69">
        <f t="shared" si="6"/>
        <v>78.387387743178863</v>
      </c>
      <c r="N53" s="68">
        <f t="shared" si="7"/>
        <v>33.343928437219027</v>
      </c>
      <c r="O53" s="68">
        <f t="shared" si="8"/>
        <v>28.773790397477502</v>
      </c>
      <c r="P53" s="67">
        <f t="shared" si="9"/>
        <v>4.5701380397415257</v>
      </c>
    </row>
    <row r="54" spans="1:16" x14ac:dyDescent="0.35">
      <c r="B54" s="71">
        <v>542.95641304699996</v>
      </c>
      <c r="C54" s="71">
        <v>492.24173810399998</v>
      </c>
      <c r="D54" s="2">
        <v>0.93089311859443624</v>
      </c>
      <c r="E54" s="70">
        <v>17.030725829725831</v>
      </c>
      <c r="I54" s="53">
        <f t="shared" si="10"/>
        <v>583.26396683092321</v>
      </c>
      <c r="J54" s="53">
        <f t="shared" si="11"/>
        <v>528.78437735928276</v>
      </c>
      <c r="K54" s="69">
        <f t="shared" si="6"/>
        <v>54.479589471640452</v>
      </c>
      <c r="N54" s="68">
        <f t="shared" si="7"/>
        <v>31.880990773705662</v>
      </c>
      <c r="O54" s="68">
        <f t="shared" si="8"/>
        <v>28.903156743022052</v>
      </c>
      <c r="P54" s="67">
        <f t="shared" si="9"/>
        <v>2.97783403068361</v>
      </c>
    </row>
    <row r="55" spans="1:16" x14ac:dyDescent="0.35">
      <c r="B55" s="71">
        <v>494.80158773400001</v>
      </c>
      <c r="C55" s="71">
        <v>487.38166213099998</v>
      </c>
      <c r="D55" s="2">
        <v>0.93850658857979496</v>
      </c>
      <c r="E55" s="70">
        <v>17.63</v>
      </c>
      <c r="I55" s="53">
        <f t="shared" si="10"/>
        <v>527.22228459020596</v>
      </c>
      <c r="J55" s="53">
        <f t="shared" si="11"/>
        <v>519.31618601477851</v>
      </c>
      <c r="K55" s="69">
        <f t="shared" si="6"/>
        <v>7.9060985754274498</v>
      </c>
      <c r="N55" s="68">
        <f t="shared" si="7"/>
        <v>28.065886995689169</v>
      </c>
      <c r="O55" s="68">
        <f t="shared" si="8"/>
        <v>27.645017704537722</v>
      </c>
      <c r="P55" s="67">
        <f t="shared" si="9"/>
        <v>0.42086929115144756</v>
      </c>
    </row>
    <row r="56" spans="1:16" x14ac:dyDescent="0.35">
      <c r="A56">
        <v>2023</v>
      </c>
      <c r="B56" s="71">
        <v>483.00147962900002</v>
      </c>
      <c r="C56" s="71">
        <v>488.11064542999998</v>
      </c>
      <c r="D56" s="2">
        <v>0.94875549048316254</v>
      </c>
      <c r="E56" s="70">
        <v>17.751849083694083</v>
      </c>
      <c r="H56">
        <v>2023</v>
      </c>
      <c r="I56" s="53">
        <f t="shared" si="10"/>
        <v>509.08952251019599</v>
      </c>
      <c r="J56" s="53">
        <f t="shared" si="11"/>
        <v>514.47464634057098</v>
      </c>
      <c r="K56" s="69">
        <f t="shared" si="6"/>
        <v>-5.3851238303749938</v>
      </c>
      <c r="M56">
        <v>2023</v>
      </c>
      <c r="N56" s="68">
        <f t="shared" si="7"/>
        <v>27.208516552377624</v>
      </c>
      <c r="O56" s="68">
        <f t="shared" si="8"/>
        <v>27.496326896917619</v>
      </c>
      <c r="P56" s="67">
        <f t="shared" si="9"/>
        <v>-0.2878103445399951</v>
      </c>
    </row>
    <row r="57" spans="1:16" x14ac:dyDescent="0.35">
      <c r="B57" s="71">
        <v>513.74900000000002</v>
      </c>
      <c r="C57" s="71">
        <v>504.95400000000001</v>
      </c>
      <c r="D57" s="2">
        <v>0.96281112737920949</v>
      </c>
      <c r="E57" s="70">
        <v>18.670020359052714</v>
      </c>
      <c r="I57" s="53">
        <f t="shared" si="10"/>
        <v>533.5927113746958</v>
      </c>
      <c r="J57" s="53">
        <f t="shared" si="11"/>
        <v>524.45800182481742</v>
      </c>
      <c r="K57" s="69">
        <f t="shared" si="6"/>
        <v>9.1347095498783801</v>
      </c>
      <c r="N57" s="68">
        <f t="shared" si="7"/>
        <v>27.517324037137087</v>
      </c>
      <c r="O57" s="68">
        <f t="shared" si="8"/>
        <v>27.046247957365406</v>
      </c>
      <c r="P57" s="67">
        <f t="shared" si="9"/>
        <v>0.47107607977168087</v>
      </c>
    </row>
    <row r="58" spans="1:16" x14ac:dyDescent="0.35">
      <c r="B58" s="71">
        <v>528.60599999999999</v>
      </c>
      <c r="C58" s="71">
        <v>487.44200000000001</v>
      </c>
      <c r="D58" s="2">
        <v>0.97715959004392394</v>
      </c>
      <c r="E58" s="70">
        <v>18.643814797979797</v>
      </c>
      <c r="I58" s="53">
        <f t="shared" si="10"/>
        <v>540.96178903206464</v>
      </c>
      <c r="J58" s="53">
        <f t="shared" si="11"/>
        <v>498.83560982918789</v>
      </c>
      <c r="K58" s="69">
        <f t="shared" si="6"/>
        <v>42.126179202876756</v>
      </c>
      <c r="N58" s="68">
        <f t="shared" si="7"/>
        <v>28.35288838297614</v>
      </c>
      <c r="O58" s="68">
        <f t="shared" si="8"/>
        <v>26.144971148974196</v>
      </c>
      <c r="P58" s="67">
        <f t="shared" si="9"/>
        <v>2.2079172340019433</v>
      </c>
    </row>
    <row r="59" spans="1:16" x14ac:dyDescent="0.35">
      <c r="B59" s="71">
        <v>519.45100000000002</v>
      </c>
      <c r="C59" s="71">
        <v>497.70499999999998</v>
      </c>
      <c r="D59" s="2">
        <v>0.99033674963396778</v>
      </c>
      <c r="E59" s="70">
        <v>18.755894949494948</v>
      </c>
      <c r="I59" s="53">
        <f t="shared" si="10"/>
        <v>524.51956386753398</v>
      </c>
      <c r="J59" s="53">
        <f t="shared" si="11"/>
        <v>502.56137640449435</v>
      </c>
      <c r="K59" s="69">
        <f t="shared" si="6"/>
        <v>21.958187463039621</v>
      </c>
      <c r="N59" s="68">
        <f t="shared" si="7"/>
        <v>27.695345991153978</v>
      </c>
      <c r="O59" s="68">
        <f t="shared" si="8"/>
        <v>26.535923843687449</v>
      </c>
      <c r="P59" s="67">
        <f t="shared" si="9"/>
        <v>1.1594221474665289</v>
      </c>
    </row>
    <row r="60" spans="1:16" x14ac:dyDescent="0.35">
      <c r="A60">
        <v>2024</v>
      </c>
      <c r="B60" s="71">
        <v>469.29595259299998</v>
      </c>
      <c r="C60" s="71">
        <v>458.37652736299998</v>
      </c>
      <c r="D60" s="2">
        <v>1</v>
      </c>
      <c r="E60" s="70">
        <v>18.886521113389534</v>
      </c>
      <c r="H60">
        <v>2024</v>
      </c>
      <c r="I60" s="53">
        <f t="shared" si="10"/>
        <v>469.29595259299998</v>
      </c>
      <c r="J60" s="53">
        <f t="shared" si="11"/>
        <v>458.37652736299998</v>
      </c>
      <c r="K60" s="69">
        <f t="shared" si="6"/>
        <v>10.919425230000002</v>
      </c>
      <c r="M60">
        <v>2024</v>
      </c>
      <c r="N60" s="68">
        <f t="shared" si="7"/>
        <v>24.848194634441928</v>
      </c>
      <c r="O60" s="68">
        <f t="shared" si="8"/>
        <v>24.270034942434979</v>
      </c>
      <c r="P60" s="67">
        <f t="shared" si="9"/>
        <v>0.57815969200694894</v>
      </c>
    </row>
    <row r="61" spans="1:16" x14ac:dyDescent="0.35">
      <c r="B61" s="71"/>
      <c r="C61" s="71"/>
      <c r="D61" s="2"/>
      <c r="E61" s="70"/>
      <c r="I61" s="53"/>
      <c r="J61" s="53"/>
      <c r="K61" s="69"/>
      <c r="N61" s="68"/>
      <c r="O61" s="68"/>
      <c r="P61" s="67"/>
    </row>
    <row r="62" spans="1:16" x14ac:dyDescent="0.35">
      <c r="B62" s="71"/>
      <c r="C62" s="71"/>
      <c r="D62" s="2"/>
      <c r="E62" s="70"/>
      <c r="I62" s="53"/>
      <c r="J62" s="53"/>
      <c r="K62" s="69"/>
      <c r="N62" s="68"/>
      <c r="O62" s="68"/>
      <c r="P62" s="67"/>
    </row>
    <row r="63" spans="1:16" x14ac:dyDescent="0.35">
      <c r="B63" s="71"/>
      <c r="C63" s="71"/>
      <c r="D63" s="2"/>
      <c r="E63" s="70"/>
      <c r="I63" s="53"/>
      <c r="J63" s="53"/>
      <c r="K63" s="69"/>
      <c r="N63" s="68"/>
      <c r="O63" s="68"/>
      <c r="P63" s="67"/>
    </row>
    <row r="64" spans="1:16" x14ac:dyDescent="0.35">
      <c r="B64" s="71"/>
      <c r="C64" s="71"/>
      <c r="D64" s="2"/>
      <c r="E64" s="70"/>
      <c r="I64" s="53"/>
      <c r="J64" s="53"/>
      <c r="K64" s="69"/>
      <c r="N64" s="68"/>
      <c r="O64" s="68"/>
      <c r="P64" s="67"/>
    </row>
    <row r="65" spans="1:16" x14ac:dyDescent="0.35">
      <c r="B65" s="71"/>
      <c r="C65" s="71"/>
      <c r="D65" s="2"/>
      <c r="E65" s="70"/>
      <c r="I65" s="53"/>
      <c r="J65" s="53"/>
      <c r="K65" s="69"/>
      <c r="N65" s="68"/>
      <c r="O65" s="68"/>
      <c r="P65" s="67"/>
    </row>
    <row r="66" spans="1:16" x14ac:dyDescent="0.35">
      <c r="D66" s="2"/>
    </row>
    <row r="67" spans="1:16" x14ac:dyDescent="0.35">
      <c r="D67" s="2"/>
    </row>
    <row r="69" spans="1:16" x14ac:dyDescent="0.35">
      <c r="A69" s="66" t="s">
        <v>77</v>
      </c>
    </row>
    <row r="95" spans="2:2" x14ac:dyDescent="0.35">
      <c r="B95" s="2"/>
    </row>
    <row r="96" spans="2:2" x14ac:dyDescent="0.35">
      <c r="B96" s="2"/>
    </row>
    <row r="97" spans="2:4" x14ac:dyDescent="0.35">
      <c r="B97" s="2"/>
    </row>
    <row r="98" spans="2:4" x14ac:dyDescent="0.35">
      <c r="B98" s="2"/>
    </row>
    <row r="99" spans="2:4" x14ac:dyDescent="0.35">
      <c r="B99" s="2"/>
    </row>
    <row r="100" spans="2:4" x14ac:dyDescent="0.35">
      <c r="B100" s="2"/>
    </row>
    <row r="101" spans="2:4" x14ac:dyDescent="0.35">
      <c r="B101" s="2"/>
    </row>
    <row r="102" spans="2:4" x14ac:dyDescent="0.35">
      <c r="B102" s="2"/>
    </row>
    <row r="103" spans="2:4" x14ac:dyDescent="0.35">
      <c r="B103" s="2"/>
    </row>
    <row r="104" spans="2:4" x14ac:dyDescent="0.35">
      <c r="B104" s="2"/>
    </row>
    <row r="105" spans="2:4" x14ac:dyDescent="0.35">
      <c r="B105" s="2"/>
    </row>
    <row r="106" spans="2:4" x14ac:dyDescent="0.35">
      <c r="B106" s="2"/>
    </row>
    <row r="107" spans="2:4" x14ac:dyDescent="0.35">
      <c r="B107" s="2"/>
    </row>
    <row r="108" spans="2:4" x14ac:dyDescent="0.35">
      <c r="B108" s="2"/>
    </row>
    <row r="109" spans="2:4" x14ac:dyDescent="0.35">
      <c r="B109" s="2"/>
    </row>
    <row r="110" spans="2:4" x14ac:dyDescent="0.35">
      <c r="B110" s="2"/>
    </row>
    <row r="111" spans="2:4" x14ac:dyDescent="0.35">
      <c r="B111" s="61"/>
      <c r="C111" s="61"/>
      <c r="D111" s="61"/>
    </row>
    <row r="112" spans="2:4" x14ac:dyDescent="0.35">
      <c r="B112" s="61"/>
      <c r="C112" s="61"/>
      <c r="D112" s="61"/>
    </row>
    <row r="113" spans="2:4" x14ac:dyDescent="0.35">
      <c r="B113" s="61"/>
      <c r="C113" s="61"/>
      <c r="D113" s="61"/>
    </row>
    <row r="114" spans="2:4" x14ac:dyDescent="0.35">
      <c r="B114" s="61"/>
      <c r="C114" s="61"/>
      <c r="D114" s="61"/>
    </row>
    <row r="115" spans="2:4" x14ac:dyDescent="0.35">
      <c r="B115" s="61"/>
      <c r="C115" s="61"/>
      <c r="D115" s="61"/>
    </row>
    <row r="116" spans="2:4" x14ac:dyDescent="0.35">
      <c r="B116" s="61"/>
      <c r="C116" s="61"/>
      <c r="D116" s="61"/>
    </row>
    <row r="117" spans="2:4" x14ac:dyDescent="0.35">
      <c r="B117" s="61"/>
      <c r="C117" s="61"/>
      <c r="D117" s="61"/>
    </row>
    <row r="118" spans="2:4" x14ac:dyDescent="0.35">
      <c r="B118" s="61"/>
      <c r="C118" s="61"/>
      <c r="D118" s="61"/>
    </row>
    <row r="119" spans="2:4" x14ac:dyDescent="0.35">
      <c r="B119" s="61"/>
      <c r="C119" s="61"/>
      <c r="D119" s="61"/>
    </row>
    <row r="120" spans="2:4" x14ac:dyDescent="0.35">
      <c r="B120" s="61"/>
      <c r="C120" s="61"/>
      <c r="D120" s="61"/>
    </row>
    <row r="121" spans="2:4" x14ac:dyDescent="0.35">
      <c r="B121" s="61"/>
      <c r="C121" s="61"/>
      <c r="D121" s="61"/>
    </row>
    <row r="122" spans="2:4" x14ac:dyDescent="0.35">
      <c r="B122" s="61"/>
      <c r="C122" s="61"/>
      <c r="D122" s="61"/>
    </row>
    <row r="123" spans="2:4" x14ac:dyDescent="0.35">
      <c r="B123" s="61"/>
      <c r="C123" s="61"/>
      <c r="D123" s="61"/>
    </row>
    <row r="124" spans="2:4" x14ac:dyDescent="0.35">
      <c r="B124" s="61"/>
      <c r="C124" s="61"/>
      <c r="D124" s="61"/>
    </row>
    <row r="125" spans="2:4" x14ac:dyDescent="0.35">
      <c r="B125" s="61"/>
      <c r="C125" s="61"/>
      <c r="D125" s="61"/>
    </row>
    <row r="126" spans="2:4" x14ac:dyDescent="0.35">
      <c r="B126" s="61"/>
      <c r="C126" s="61"/>
      <c r="D126" s="61"/>
    </row>
    <row r="127" spans="2:4" x14ac:dyDescent="0.35">
      <c r="B127" s="61"/>
      <c r="C127" s="61"/>
      <c r="D127" s="61"/>
    </row>
    <row r="128" spans="2:4" x14ac:dyDescent="0.35">
      <c r="B128" s="61"/>
      <c r="C128" s="61"/>
      <c r="D128" s="61"/>
    </row>
    <row r="129" spans="2:4" x14ac:dyDescent="0.35">
      <c r="B129" s="61"/>
      <c r="C129" s="61"/>
      <c r="D129" s="61"/>
    </row>
    <row r="130" spans="2:4" x14ac:dyDescent="0.35">
      <c r="B130" s="61"/>
      <c r="C130" s="61"/>
      <c r="D130" s="61"/>
    </row>
    <row r="131" spans="2:4" x14ac:dyDescent="0.35">
      <c r="B131" s="61"/>
      <c r="C131" s="61"/>
      <c r="D131" s="61"/>
    </row>
    <row r="132" spans="2:4" x14ac:dyDescent="0.35">
      <c r="B132" s="61"/>
      <c r="C132" s="61"/>
      <c r="D132" s="61"/>
    </row>
    <row r="133" spans="2:4" x14ac:dyDescent="0.35">
      <c r="B133" s="61"/>
      <c r="C133" s="61"/>
      <c r="D133" s="61"/>
    </row>
    <row r="134" spans="2:4" x14ac:dyDescent="0.35">
      <c r="B134" s="61"/>
      <c r="C134" s="61"/>
      <c r="D134" s="61"/>
    </row>
    <row r="135" spans="2:4" x14ac:dyDescent="0.35">
      <c r="B135" s="61"/>
      <c r="C135" s="61"/>
      <c r="D135" s="61"/>
    </row>
    <row r="136" spans="2:4" x14ac:dyDescent="0.35">
      <c r="B136" s="61"/>
      <c r="C136" s="61"/>
      <c r="D136" s="61"/>
    </row>
    <row r="137" spans="2:4" x14ac:dyDescent="0.35">
      <c r="B137" s="61"/>
      <c r="C137" s="61"/>
      <c r="D137" s="61"/>
    </row>
    <row r="138" spans="2:4" x14ac:dyDescent="0.35">
      <c r="B138" s="61"/>
      <c r="C138" s="61"/>
      <c r="D138" s="61"/>
    </row>
    <row r="139" spans="2:4" x14ac:dyDescent="0.35">
      <c r="B139" s="61"/>
      <c r="C139" s="61"/>
      <c r="D139" s="61"/>
    </row>
    <row r="140" spans="2:4" x14ac:dyDescent="0.35">
      <c r="B140" s="61"/>
      <c r="C140" s="61"/>
      <c r="D140" s="61"/>
    </row>
    <row r="141" spans="2:4" x14ac:dyDescent="0.35">
      <c r="B141" s="61"/>
      <c r="C141" s="61"/>
      <c r="D141" s="61"/>
    </row>
    <row r="142" spans="2:4" x14ac:dyDescent="0.35">
      <c r="B142" s="61"/>
      <c r="C142" s="61"/>
      <c r="D142" s="61"/>
    </row>
    <row r="143" spans="2:4" x14ac:dyDescent="0.35">
      <c r="B143" s="61"/>
      <c r="C143" s="61"/>
      <c r="D143" s="61"/>
    </row>
    <row r="144" spans="2:4" x14ac:dyDescent="0.35">
      <c r="B144" s="61"/>
      <c r="C144" s="61"/>
      <c r="D144" s="61"/>
    </row>
    <row r="145" spans="2:4" x14ac:dyDescent="0.35">
      <c r="B145" s="61"/>
      <c r="C145" s="61"/>
      <c r="D145" s="61"/>
    </row>
    <row r="146" spans="2:4" x14ac:dyDescent="0.35">
      <c r="B146" s="61"/>
      <c r="C146" s="61"/>
      <c r="D146" s="61"/>
    </row>
    <row r="147" spans="2:4" x14ac:dyDescent="0.35">
      <c r="B147" s="61"/>
      <c r="C147" s="61"/>
      <c r="D147" s="61"/>
    </row>
    <row r="148" spans="2:4" x14ac:dyDescent="0.35">
      <c r="B148" s="61"/>
      <c r="C148" s="61"/>
      <c r="D148" s="61"/>
    </row>
    <row r="149" spans="2:4" x14ac:dyDescent="0.35">
      <c r="B149" s="61"/>
      <c r="C149" s="61"/>
      <c r="D149" s="61"/>
    </row>
    <row r="150" spans="2:4" x14ac:dyDescent="0.35">
      <c r="B150" s="61"/>
      <c r="C150" s="61"/>
      <c r="D150" s="61"/>
    </row>
    <row r="151" spans="2:4" x14ac:dyDescent="0.35">
      <c r="B151" s="61"/>
      <c r="C151" s="61"/>
      <c r="D151" s="61"/>
    </row>
    <row r="152" spans="2:4" x14ac:dyDescent="0.35">
      <c r="B152" s="61"/>
      <c r="C152" s="61"/>
      <c r="D152" s="61"/>
    </row>
    <row r="153" spans="2:4" x14ac:dyDescent="0.35">
      <c r="B153" s="61"/>
      <c r="C153" s="61"/>
      <c r="D153" s="61"/>
    </row>
    <row r="154" spans="2:4" x14ac:dyDescent="0.35">
      <c r="B154" s="61"/>
      <c r="C154" s="61"/>
      <c r="D154" s="61"/>
    </row>
    <row r="155" spans="2:4" x14ac:dyDescent="0.35">
      <c r="B155" s="61"/>
      <c r="C155" s="61"/>
      <c r="D155" s="61"/>
    </row>
    <row r="156" spans="2:4" x14ac:dyDescent="0.35">
      <c r="B156" s="61"/>
      <c r="C156" s="61"/>
      <c r="D156" s="61"/>
    </row>
    <row r="157" spans="2:4" x14ac:dyDescent="0.35">
      <c r="B157" s="61"/>
      <c r="C157" s="61"/>
      <c r="D157" s="61"/>
    </row>
    <row r="158" spans="2:4" x14ac:dyDescent="0.35">
      <c r="B158" s="61"/>
      <c r="C158" s="61"/>
      <c r="D158" s="61"/>
    </row>
    <row r="159" spans="2:4" x14ac:dyDescent="0.35">
      <c r="B159" s="61"/>
      <c r="C159" s="61"/>
      <c r="D159" s="61"/>
    </row>
    <row r="160" spans="2:4" x14ac:dyDescent="0.35">
      <c r="B160" s="61"/>
      <c r="C160" s="61"/>
      <c r="D160" s="61"/>
    </row>
    <row r="161" spans="2:4" x14ac:dyDescent="0.35">
      <c r="B161" s="61"/>
      <c r="C161" s="61"/>
      <c r="D161" s="61"/>
    </row>
    <row r="162" spans="2:4" x14ac:dyDescent="0.35">
      <c r="B162" s="61"/>
      <c r="C162" s="61"/>
      <c r="D162" s="61"/>
    </row>
    <row r="163" spans="2:4" x14ac:dyDescent="0.35">
      <c r="B163" s="61"/>
      <c r="C163" s="61"/>
      <c r="D163" s="61"/>
    </row>
    <row r="164" spans="2:4" x14ac:dyDescent="0.35">
      <c r="B164" s="61"/>
      <c r="C164" s="61"/>
      <c r="D164" s="61"/>
    </row>
    <row r="165" spans="2:4" x14ac:dyDescent="0.35">
      <c r="B165" s="61"/>
      <c r="C165" s="61"/>
      <c r="D165" s="61"/>
    </row>
    <row r="166" spans="2:4" x14ac:dyDescent="0.35">
      <c r="B166" s="61"/>
      <c r="C166" s="61"/>
      <c r="D166" s="61"/>
    </row>
    <row r="167" spans="2:4" x14ac:dyDescent="0.35">
      <c r="B167" s="61"/>
      <c r="C167" s="61"/>
      <c r="D167" s="61"/>
    </row>
    <row r="168" spans="2:4" x14ac:dyDescent="0.35">
      <c r="B168" s="61"/>
      <c r="C168" s="61"/>
      <c r="D168" s="61"/>
    </row>
    <row r="169" spans="2:4" x14ac:dyDescent="0.35">
      <c r="B169" s="61"/>
      <c r="C169" s="61"/>
      <c r="D169" s="61"/>
    </row>
    <row r="170" spans="2:4" x14ac:dyDescent="0.35">
      <c r="B170" s="61"/>
      <c r="C170" s="61"/>
      <c r="D170" s="61"/>
    </row>
    <row r="171" spans="2:4" x14ac:dyDescent="0.35">
      <c r="B171" s="61"/>
      <c r="C171" s="61"/>
      <c r="D171" s="61"/>
    </row>
    <row r="172" spans="2:4" x14ac:dyDescent="0.35">
      <c r="B172" s="61"/>
      <c r="C172" s="61"/>
      <c r="D172" s="61"/>
    </row>
    <row r="173" spans="2:4" x14ac:dyDescent="0.35">
      <c r="B173" s="61"/>
      <c r="C173" s="61"/>
      <c r="D173" s="61"/>
    </row>
    <row r="174" spans="2:4" x14ac:dyDescent="0.35">
      <c r="B174" s="61"/>
      <c r="C174" s="61"/>
      <c r="D174" s="61"/>
    </row>
    <row r="175" spans="2:4" x14ac:dyDescent="0.35">
      <c r="B175" s="61"/>
      <c r="C175" s="61"/>
      <c r="D175" s="61"/>
    </row>
    <row r="176" spans="2:4" x14ac:dyDescent="0.35">
      <c r="B176" s="61"/>
      <c r="C176" s="61"/>
      <c r="D176" s="61"/>
    </row>
    <row r="177" spans="2:4" x14ac:dyDescent="0.35">
      <c r="B177" s="61"/>
      <c r="C177" s="61"/>
      <c r="D177" s="61"/>
    </row>
    <row r="178" spans="2:4" x14ac:dyDescent="0.35">
      <c r="B178" s="61"/>
      <c r="C178" s="61"/>
      <c r="D178" s="61"/>
    </row>
    <row r="179" spans="2:4" x14ac:dyDescent="0.35">
      <c r="B179" s="61"/>
      <c r="C179" s="61"/>
      <c r="D179" s="61"/>
    </row>
    <row r="180" spans="2:4" x14ac:dyDescent="0.35">
      <c r="B180" s="61"/>
      <c r="C180" s="61"/>
      <c r="D180" s="61"/>
    </row>
    <row r="181" spans="2:4" x14ac:dyDescent="0.35">
      <c r="B181" s="61"/>
      <c r="C181" s="61"/>
      <c r="D181" s="61"/>
    </row>
    <row r="182" spans="2:4" x14ac:dyDescent="0.35">
      <c r="B182" s="61"/>
      <c r="C182" s="61"/>
      <c r="D182" s="61"/>
    </row>
    <row r="183" spans="2:4" x14ac:dyDescent="0.35">
      <c r="B183" s="61"/>
      <c r="C183" s="61"/>
      <c r="D183" s="61"/>
    </row>
    <row r="184" spans="2:4" x14ac:dyDescent="0.35">
      <c r="B184" s="61"/>
      <c r="C184" s="61"/>
      <c r="D184" s="61"/>
    </row>
    <row r="185" spans="2:4" x14ac:dyDescent="0.35">
      <c r="B185" s="61"/>
      <c r="C185" s="61"/>
      <c r="D185" s="61"/>
    </row>
    <row r="186" spans="2:4" x14ac:dyDescent="0.35">
      <c r="B186" s="61"/>
      <c r="C186" s="61"/>
      <c r="D186" s="61"/>
    </row>
    <row r="187" spans="2:4" x14ac:dyDescent="0.35">
      <c r="B187" s="61"/>
      <c r="C187" s="61"/>
      <c r="D187" s="61"/>
    </row>
    <row r="188" spans="2:4" x14ac:dyDescent="0.35">
      <c r="B188" s="61"/>
      <c r="C188" s="61"/>
      <c r="D188" s="61"/>
    </row>
    <row r="189" spans="2:4" x14ac:dyDescent="0.35">
      <c r="B189" s="61"/>
      <c r="C189" s="61"/>
      <c r="D189" s="61"/>
    </row>
    <row r="190" spans="2:4" x14ac:dyDescent="0.35">
      <c r="B190" s="61"/>
      <c r="C190" s="61"/>
      <c r="D190" s="61"/>
    </row>
    <row r="191" spans="2:4" x14ac:dyDescent="0.35">
      <c r="B191" s="61"/>
      <c r="C191" s="61"/>
      <c r="D191" s="61"/>
    </row>
    <row r="192" spans="2:4" x14ac:dyDescent="0.35">
      <c r="B192" s="61"/>
      <c r="C192" s="61"/>
      <c r="D192" s="61"/>
    </row>
    <row r="193" spans="2:4" x14ac:dyDescent="0.35">
      <c r="B193" s="61"/>
      <c r="C193" s="61"/>
      <c r="D193" s="61"/>
    </row>
    <row r="194" spans="2:4" x14ac:dyDescent="0.35">
      <c r="B194" s="61"/>
      <c r="C194" s="61"/>
      <c r="D194" s="61"/>
    </row>
    <row r="195" spans="2:4" x14ac:dyDescent="0.35">
      <c r="B195" s="61"/>
      <c r="C195" s="61"/>
      <c r="D195" s="61"/>
    </row>
    <row r="196" spans="2:4" x14ac:dyDescent="0.35">
      <c r="B196" s="61"/>
      <c r="C196" s="61"/>
      <c r="D196" s="61"/>
    </row>
    <row r="197" spans="2:4" x14ac:dyDescent="0.35">
      <c r="B197" s="61"/>
      <c r="C197" s="61"/>
      <c r="D197" s="61"/>
    </row>
    <row r="198" spans="2:4" x14ac:dyDescent="0.35">
      <c r="B198" s="61"/>
      <c r="C198" s="61"/>
      <c r="D198" s="61"/>
    </row>
    <row r="199" spans="2:4" x14ac:dyDescent="0.35">
      <c r="B199" s="61"/>
      <c r="C199" s="61"/>
      <c r="D199" s="61"/>
    </row>
    <row r="200" spans="2:4" x14ac:dyDescent="0.35">
      <c r="B200" s="61"/>
      <c r="C200" s="61"/>
      <c r="D200" s="61"/>
    </row>
    <row r="201" spans="2:4" x14ac:dyDescent="0.35">
      <c r="B201" s="61"/>
      <c r="C201" s="61"/>
      <c r="D201" s="61"/>
    </row>
    <row r="202" spans="2:4" x14ac:dyDescent="0.35">
      <c r="B202" s="61"/>
      <c r="C202" s="61"/>
      <c r="D202" s="61"/>
    </row>
    <row r="203" spans="2:4" x14ac:dyDescent="0.35">
      <c r="B203" s="61"/>
      <c r="C203" s="61"/>
      <c r="D203" s="61"/>
    </row>
    <row r="204" spans="2:4" x14ac:dyDescent="0.35">
      <c r="B204" s="61"/>
      <c r="C204" s="61"/>
      <c r="D204" s="61"/>
    </row>
    <row r="205" spans="2:4" x14ac:dyDescent="0.35">
      <c r="B205" s="61"/>
      <c r="C205" s="61"/>
      <c r="D205" s="61"/>
    </row>
    <row r="206" spans="2:4" x14ac:dyDescent="0.35">
      <c r="B206" s="61"/>
      <c r="C206" s="61"/>
      <c r="D206" s="61"/>
    </row>
    <row r="207" spans="2:4" x14ac:dyDescent="0.35">
      <c r="B207" s="61"/>
      <c r="C207" s="61"/>
      <c r="D207" s="61"/>
    </row>
    <row r="208" spans="2:4" x14ac:dyDescent="0.35">
      <c r="B208" s="61"/>
      <c r="C208" s="61"/>
      <c r="D208" s="61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C79F8-C749-4FD1-A55A-C40FAAEF65BE}">
  <dimension ref="A1:AY40"/>
  <sheetViews>
    <sheetView topLeftCell="U1" zoomScale="80" zoomScaleNormal="80" workbookViewId="0">
      <selection activeCell="A10" sqref="A10"/>
    </sheetView>
  </sheetViews>
  <sheetFormatPr defaultColWidth="8.90625" defaultRowHeight="14.5" x14ac:dyDescent="0.35"/>
  <cols>
    <col min="2" max="2" width="19.54296875" bestFit="1" customWidth="1"/>
  </cols>
  <sheetData>
    <row r="1" spans="1:51" ht="21" x14ac:dyDescent="0.5">
      <c r="A1" s="81" t="s">
        <v>220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</row>
    <row r="2" spans="1:51" s="23" customFormat="1" x14ac:dyDescent="0.35"/>
    <row r="3" spans="1:51" ht="21" x14ac:dyDescent="0.5">
      <c r="A3" s="81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</row>
    <row r="4" spans="1:51" x14ac:dyDescent="0.35">
      <c r="A4" s="79" t="s">
        <v>80</v>
      </c>
      <c r="B4" s="79"/>
      <c r="C4" s="23" t="s">
        <v>17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15"/>
      <c r="Q4" s="23"/>
      <c r="R4" s="23"/>
      <c r="S4" s="23"/>
      <c r="T4" s="23" t="s">
        <v>88</v>
      </c>
      <c r="U4" s="23"/>
      <c r="V4" s="23"/>
      <c r="W4" s="23"/>
      <c r="X4" s="23"/>
      <c r="Y4" s="23"/>
      <c r="Z4" s="23"/>
      <c r="AA4" s="23"/>
      <c r="AB4" s="23"/>
      <c r="AC4" s="23"/>
      <c r="AD4" s="23"/>
      <c r="AG4" s="2"/>
      <c r="AJ4" s="23"/>
      <c r="AK4" s="23" t="s">
        <v>24</v>
      </c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"/>
    </row>
    <row r="5" spans="1:51" x14ac:dyDescent="0.35">
      <c r="A5" s="79"/>
      <c r="B5" s="79"/>
      <c r="C5" s="23">
        <v>2010</v>
      </c>
      <c r="D5" s="23">
        <v>2011</v>
      </c>
      <c r="E5" s="23">
        <v>2012</v>
      </c>
      <c r="F5" s="23">
        <v>2013</v>
      </c>
      <c r="G5" s="23">
        <v>2014</v>
      </c>
      <c r="H5" s="23">
        <v>2015</v>
      </c>
      <c r="I5" s="23">
        <v>2016</v>
      </c>
      <c r="J5" s="23">
        <v>2017</v>
      </c>
      <c r="K5" s="23">
        <v>2018</v>
      </c>
      <c r="L5" s="23">
        <v>2019</v>
      </c>
      <c r="M5" s="23">
        <v>2020</v>
      </c>
      <c r="N5" s="23">
        <v>2021</v>
      </c>
      <c r="O5" s="23">
        <v>2022</v>
      </c>
      <c r="P5" s="23">
        <v>2023</v>
      </c>
      <c r="Q5" s="23">
        <v>2024</v>
      </c>
      <c r="R5" s="23"/>
      <c r="S5" s="23"/>
      <c r="T5" s="23">
        <v>2010</v>
      </c>
      <c r="U5" s="23">
        <v>2011</v>
      </c>
      <c r="V5" s="23">
        <v>2012</v>
      </c>
      <c r="W5" s="23">
        <v>2013</v>
      </c>
      <c r="X5" s="23">
        <v>2014</v>
      </c>
      <c r="Y5" s="23">
        <v>2015</v>
      </c>
      <c r="Z5" s="23">
        <v>2016</v>
      </c>
      <c r="AA5" s="23">
        <v>2017</v>
      </c>
      <c r="AB5" s="23">
        <v>2018</v>
      </c>
      <c r="AC5" s="23">
        <v>2019</v>
      </c>
      <c r="AD5" s="23">
        <v>2020</v>
      </c>
      <c r="AE5" s="23">
        <v>2021</v>
      </c>
      <c r="AF5" s="23">
        <v>2022</v>
      </c>
      <c r="AG5" s="23">
        <v>2023</v>
      </c>
      <c r="AH5" s="23">
        <v>2024</v>
      </c>
      <c r="AI5" s="23"/>
      <c r="AJ5" s="23"/>
      <c r="AK5" s="23">
        <v>2010</v>
      </c>
      <c r="AL5" s="23">
        <v>2011</v>
      </c>
      <c r="AM5" s="23">
        <v>2012</v>
      </c>
      <c r="AN5" s="23">
        <v>2013</v>
      </c>
      <c r="AO5" s="23">
        <v>2014</v>
      </c>
      <c r="AP5" s="23">
        <v>2015</v>
      </c>
      <c r="AQ5" s="23">
        <v>2016</v>
      </c>
      <c r="AR5" s="23">
        <v>2017</v>
      </c>
      <c r="AS5" s="23">
        <v>2018</v>
      </c>
      <c r="AT5" s="23">
        <v>2019</v>
      </c>
      <c r="AU5" s="23">
        <v>2020</v>
      </c>
      <c r="AV5" s="23">
        <v>2021</v>
      </c>
      <c r="AW5" s="23">
        <v>2022</v>
      </c>
      <c r="AX5">
        <v>2023</v>
      </c>
      <c r="AY5" s="23">
        <v>2024</v>
      </c>
    </row>
    <row r="6" spans="1:51" x14ac:dyDescent="0.35">
      <c r="A6" s="79"/>
      <c r="B6" s="79" t="s">
        <v>89</v>
      </c>
      <c r="C6" s="78">
        <v>12.252254359430607</v>
      </c>
      <c r="D6" s="78">
        <v>13.082377142857142</v>
      </c>
      <c r="E6" s="78">
        <v>13.373823735199137</v>
      </c>
      <c r="F6" s="78">
        <v>15.78776756619145</v>
      </c>
      <c r="G6" s="78">
        <v>21.853044711538463</v>
      </c>
      <c r="H6" s="78">
        <v>21.634537644341798</v>
      </c>
      <c r="I6" s="78">
        <v>25.71764527320035</v>
      </c>
      <c r="J6" s="78">
        <v>24.723736852833262</v>
      </c>
      <c r="K6" s="78">
        <v>21.926655172413792</v>
      </c>
      <c r="L6" s="78">
        <v>22.513570515231294</v>
      </c>
      <c r="M6" s="78">
        <v>27.119869690424775</v>
      </c>
      <c r="N6" s="78">
        <v>29.383790778903251</v>
      </c>
      <c r="O6" s="78">
        <v>33.009674207397623</v>
      </c>
      <c r="P6" s="78">
        <v>34.910680709876551</v>
      </c>
      <c r="Q6" s="78">
        <v>37.399299999999997</v>
      </c>
      <c r="R6" s="78"/>
      <c r="S6" s="23"/>
      <c r="T6" s="78">
        <v>118.13833985765127</v>
      </c>
      <c r="U6" s="78">
        <v>148.67173228571428</v>
      </c>
      <c r="V6" s="78">
        <v>159.24578767491923</v>
      </c>
      <c r="W6" s="78">
        <v>153.40357357433808</v>
      </c>
      <c r="X6" s="78">
        <v>168.16674951923073</v>
      </c>
      <c r="Y6" s="78">
        <v>143.35286674364895</v>
      </c>
      <c r="Z6" s="78">
        <v>142.90382935819602</v>
      </c>
      <c r="AA6" s="78">
        <v>156.76785120260905</v>
      </c>
      <c r="AB6" s="78">
        <v>149.66960109717868</v>
      </c>
      <c r="AC6" s="78">
        <v>160.04791143286954</v>
      </c>
      <c r="AD6" s="78">
        <v>185.85455237580999</v>
      </c>
      <c r="AE6" s="53">
        <v>248.8141804051694</v>
      </c>
      <c r="AF6" s="53">
        <v>260.76840752972259</v>
      </c>
      <c r="AG6" s="53">
        <v>240.57852870370371</v>
      </c>
      <c r="AH6" s="53">
        <v>209.76900000000001</v>
      </c>
      <c r="AI6" s="53"/>
      <c r="AJ6" s="23"/>
      <c r="AK6" s="78">
        <v>129.94107408066432</v>
      </c>
      <c r="AL6" s="78">
        <v>145.07427371428568</v>
      </c>
      <c r="AM6" s="78">
        <v>142.72862002152851</v>
      </c>
      <c r="AN6" s="78">
        <v>141.94037143584524</v>
      </c>
      <c r="AO6" s="78">
        <v>204.08434038461542</v>
      </c>
      <c r="AP6" s="78">
        <v>204.91813972286374</v>
      </c>
      <c r="AQ6" s="78">
        <v>213.45512294015614</v>
      </c>
      <c r="AR6" s="78">
        <v>192.61393538524251</v>
      </c>
      <c r="AS6" s="78">
        <v>188.57892280564263</v>
      </c>
      <c r="AT6" s="78">
        <v>192.21775084618278</v>
      </c>
      <c r="AU6" s="78">
        <v>190.40075575953927</v>
      </c>
      <c r="AV6" s="78">
        <v>209.32160792874603</v>
      </c>
      <c r="AW6" s="78">
        <v>225.21146813077934</v>
      </c>
      <c r="AX6" s="53">
        <v>233.06363148148142</v>
      </c>
      <c r="AY6" s="53">
        <v>222.1275</v>
      </c>
    </row>
    <row r="7" spans="1:51" x14ac:dyDescent="0.35">
      <c r="A7" s="79"/>
      <c r="B7" s="79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51" x14ac:dyDescent="0.35">
      <c r="A8" s="79"/>
      <c r="B8" s="79"/>
      <c r="C8" s="23" t="s">
        <v>17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 t="s">
        <v>88</v>
      </c>
      <c r="U8" s="23"/>
      <c r="V8" s="23"/>
      <c r="W8" s="23"/>
      <c r="X8" s="23"/>
      <c r="Y8" s="23"/>
      <c r="Z8" s="23"/>
      <c r="AA8" s="23"/>
      <c r="AB8" s="23"/>
      <c r="AC8" s="23"/>
      <c r="AD8" s="23"/>
      <c r="AJ8" s="23"/>
      <c r="AK8" s="23" t="s">
        <v>24</v>
      </c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</row>
    <row r="9" spans="1:51" x14ac:dyDescent="0.35">
      <c r="A9" s="79"/>
      <c r="C9" s="23">
        <v>2010</v>
      </c>
      <c r="D9" s="23">
        <v>2011</v>
      </c>
      <c r="E9" s="23">
        <v>2012</v>
      </c>
      <c r="F9" s="23">
        <v>2013</v>
      </c>
      <c r="G9" s="23">
        <v>2014</v>
      </c>
      <c r="H9" s="23">
        <v>2015</v>
      </c>
      <c r="I9" s="23">
        <v>2016</v>
      </c>
      <c r="J9" s="23">
        <v>2017</v>
      </c>
      <c r="K9" s="23">
        <v>2018</v>
      </c>
      <c r="L9" s="23">
        <v>2019</v>
      </c>
      <c r="M9" s="23">
        <v>2020</v>
      </c>
      <c r="N9" s="23">
        <v>2021</v>
      </c>
      <c r="O9" s="23">
        <v>2022</v>
      </c>
      <c r="P9" s="23">
        <v>2023</v>
      </c>
      <c r="Q9" s="23">
        <v>2024</v>
      </c>
      <c r="R9" s="23"/>
      <c r="S9" s="23"/>
      <c r="T9" s="23">
        <v>2010</v>
      </c>
      <c r="U9" s="23">
        <v>2011</v>
      </c>
      <c r="V9" s="23">
        <v>2012</v>
      </c>
      <c r="W9" s="23">
        <v>2013</v>
      </c>
      <c r="X9" s="23">
        <v>2014</v>
      </c>
      <c r="Y9" s="23">
        <v>2015</v>
      </c>
      <c r="Z9" s="23">
        <v>2016</v>
      </c>
      <c r="AA9" s="23">
        <v>2017</v>
      </c>
      <c r="AB9" s="23">
        <v>2018</v>
      </c>
      <c r="AC9" s="23">
        <v>2019</v>
      </c>
      <c r="AD9" s="23">
        <v>2020</v>
      </c>
      <c r="AE9" s="23">
        <v>2021</v>
      </c>
      <c r="AF9" s="23">
        <v>2022</v>
      </c>
      <c r="AG9" s="23">
        <v>2023</v>
      </c>
      <c r="AH9" s="23">
        <v>2024</v>
      </c>
      <c r="AI9" s="23"/>
      <c r="AJ9" s="23"/>
      <c r="AK9" s="23">
        <v>2010</v>
      </c>
      <c r="AL9" s="23">
        <v>2011</v>
      </c>
      <c r="AM9" s="23">
        <v>2012</v>
      </c>
      <c r="AN9" s="23">
        <v>2013</v>
      </c>
      <c r="AO9" s="23">
        <v>2014</v>
      </c>
      <c r="AP9" s="23">
        <v>2015</v>
      </c>
      <c r="AQ9" s="23">
        <v>2016</v>
      </c>
      <c r="AR9" s="23">
        <v>2017</v>
      </c>
      <c r="AS9" s="23">
        <v>2018</v>
      </c>
      <c r="AT9" s="23">
        <v>2019</v>
      </c>
      <c r="AU9" s="23">
        <v>2020</v>
      </c>
      <c r="AV9" s="23">
        <v>2021</v>
      </c>
      <c r="AW9" s="23">
        <v>2022</v>
      </c>
      <c r="AX9" s="23">
        <v>2023</v>
      </c>
      <c r="AY9" s="23">
        <v>2024</v>
      </c>
    </row>
    <row r="10" spans="1:51" x14ac:dyDescent="0.35">
      <c r="A10" s="79"/>
      <c r="B10" s="79" t="s">
        <v>87</v>
      </c>
      <c r="C10" s="78">
        <v>0.80479159456381888</v>
      </c>
      <c r="D10" s="78">
        <v>0.9574418923756477</v>
      </c>
      <c r="E10" s="78">
        <v>0.93869316562685567</v>
      </c>
      <c r="F10" s="78">
        <v>1.0135745038537194</v>
      </c>
      <c r="G10" s="78">
        <v>1.2250780355933928</v>
      </c>
      <c r="H10" s="78">
        <v>1.1670442332551034</v>
      </c>
      <c r="I10" s="78">
        <v>1.0997582758606366</v>
      </c>
      <c r="J10" s="78">
        <v>1.3444455893573117</v>
      </c>
      <c r="K10" s="78">
        <v>1.3708170149394427</v>
      </c>
      <c r="L10" s="78">
        <v>1.2508587657865642</v>
      </c>
      <c r="M10" s="78">
        <v>1.4363000586195203</v>
      </c>
      <c r="N10" s="78">
        <v>1.6470805240693061</v>
      </c>
      <c r="O10" s="78">
        <v>1.9236290841305874</v>
      </c>
      <c r="P10" s="78">
        <v>1.8604648366430181</v>
      </c>
      <c r="Q10" s="78">
        <v>1.9792096966006476</v>
      </c>
      <c r="R10" s="78"/>
      <c r="S10" s="23"/>
      <c r="T10" s="78">
        <v>7.773057080088309</v>
      </c>
      <c r="U10" s="78">
        <v>10.888346247093207</v>
      </c>
      <c r="V10" s="78">
        <v>11.181143054980231</v>
      </c>
      <c r="W10" s="78">
        <v>9.8572189581452179</v>
      </c>
      <c r="X10" s="78">
        <v>9.4208474342899304</v>
      </c>
      <c r="Y10" s="78">
        <v>7.7323819383716277</v>
      </c>
      <c r="Z10" s="78">
        <v>6.1107384073830335</v>
      </c>
      <c r="AA10" s="78">
        <v>8.5177015357671237</v>
      </c>
      <c r="AB10" s="78">
        <v>9.3640226065974712</v>
      </c>
      <c r="AC10" s="78">
        <v>8.887764142387077</v>
      </c>
      <c r="AD10" s="78">
        <v>9.8758893251795339</v>
      </c>
      <c r="AE10" s="53">
        <v>13.951496327788863</v>
      </c>
      <c r="AF10" s="53">
        <v>15.21967211816327</v>
      </c>
      <c r="AG10" s="53">
        <v>12.836416255022986</v>
      </c>
      <c r="AH10" s="53">
        <v>11.108606956670085</v>
      </c>
      <c r="AI10" s="53"/>
      <c r="AJ10" s="23"/>
      <c r="AK10" s="78">
        <v>8.5452818530198318</v>
      </c>
      <c r="AL10" s="78">
        <v>10.62227149928246</v>
      </c>
      <c r="AM10" s="78">
        <v>10.037995920750518</v>
      </c>
      <c r="AN10" s="78">
        <v>9.1121193875059774</v>
      </c>
      <c r="AO10" s="78">
        <v>11.439655068597791</v>
      </c>
      <c r="AP10" s="78">
        <v>11.04615006418123</v>
      </c>
      <c r="AQ10" s="78">
        <v>9.1358345392774858</v>
      </c>
      <c r="AR10" s="78">
        <v>10.490311109133925</v>
      </c>
      <c r="AS10" s="78">
        <v>11.808837417225998</v>
      </c>
      <c r="AT10" s="78">
        <v>10.672202760507046</v>
      </c>
      <c r="AU10" s="78">
        <v>10.07406166669176</v>
      </c>
      <c r="AV10" s="78">
        <v>11.741100772121275</v>
      </c>
      <c r="AW10" s="78">
        <v>13.135677557893265</v>
      </c>
      <c r="AX10" s="53">
        <v>12.412207837680393</v>
      </c>
      <c r="AY10" s="53">
        <v>11.75650302802412</v>
      </c>
    </row>
    <row r="11" spans="1:51" x14ac:dyDescent="0.35">
      <c r="A11" s="79"/>
      <c r="B11" s="79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</row>
    <row r="12" spans="1:51" x14ac:dyDescent="0.35">
      <c r="A12" s="79" t="s">
        <v>79</v>
      </c>
      <c r="B12" s="79"/>
      <c r="C12" s="23" t="s">
        <v>17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 t="s">
        <v>90</v>
      </c>
      <c r="U12" s="23"/>
      <c r="V12" s="23"/>
      <c r="W12" s="23"/>
      <c r="X12" s="23"/>
      <c r="Y12" s="23"/>
      <c r="Z12" s="23"/>
      <c r="AA12" s="23"/>
      <c r="AB12" s="23"/>
      <c r="AC12" s="23"/>
      <c r="AD12" s="23"/>
      <c r="AJ12" s="23"/>
      <c r="AK12" s="23" t="s">
        <v>24</v>
      </c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80"/>
    </row>
    <row r="13" spans="1:51" x14ac:dyDescent="0.35">
      <c r="A13" s="79"/>
      <c r="C13" s="23">
        <v>2010</v>
      </c>
      <c r="D13" s="23">
        <v>2011</v>
      </c>
      <c r="E13" s="23">
        <v>2012</v>
      </c>
      <c r="F13" s="23">
        <v>2013</v>
      </c>
      <c r="G13" s="23">
        <v>2014</v>
      </c>
      <c r="H13" s="23">
        <v>2015</v>
      </c>
      <c r="I13" s="23">
        <v>2016</v>
      </c>
      <c r="J13" s="23">
        <v>2017</v>
      </c>
      <c r="K13" s="23">
        <v>2018</v>
      </c>
      <c r="L13" s="23">
        <v>2019</v>
      </c>
      <c r="M13" s="23">
        <v>2020</v>
      </c>
      <c r="N13" s="23">
        <v>2021</v>
      </c>
      <c r="O13" s="23">
        <v>2022</v>
      </c>
      <c r="P13" s="23">
        <v>2023</v>
      </c>
      <c r="Q13" s="23">
        <v>2024</v>
      </c>
      <c r="R13" s="23"/>
      <c r="S13" s="23"/>
      <c r="T13" s="23">
        <v>2010</v>
      </c>
      <c r="U13" s="23">
        <v>2011</v>
      </c>
      <c r="V13" s="23">
        <v>2012</v>
      </c>
      <c r="W13" s="23">
        <v>2013</v>
      </c>
      <c r="X13" s="23">
        <v>2014</v>
      </c>
      <c r="Y13" s="23">
        <v>2015</v>
      </c>
      <c r="Z13" s="23">
        <v>2016</v>
      </c>
      <c r="AA13" s="23">
        <v>2017</v>
      </c>
      <c r="AB13" s="23">
        <v>2018</v>
      </c>
      <c r="AC13" s="23">
        <v>2019</v>
      </c>
      <c r="AD13" s="23">
        <v>2020</v>
      </c>
      <c r="AE13" s="23">
        <v>2021</v>
      </c>
      <c r="AF13" s="23">
        <v>2022</v>
      </c>
      <c r="AG13" s="23">
        <v>2023</v>
      </c>
      <c r="AH13" s="23">
        <v>2024</v>
      </c>
      <c r="AI13" s="23"/>
      <c r="AJ13" s="23"/>
      <c r="AK13" s="23">
        <v>2010</v>
      </c>
      <c r="AL13" s="23">
        <v>2011</v>
      </c>
      <c r="AM13" s="23">
        <v>2012</v>
      </c>
      <c r="AN13" s="23">
        <v>2013</v>
      </c>
      <c r="AO13" s="23">
        <v>2014</v>
      </c>
      <c r="AP13" s="23">
        <v>2015</v>
      </c>
      <c r="AQ13" s="23">
        <v>2016</v>
      </c>
      <c r="AR13" s="23">
        <v>2017</v>
      </c>
      <c r="AS13" s="23">
        <v>2018</v>
      </c>
      <c r="AT13" s="23">
        <v>2019</v>
      </c>
      <c r="AU13" s="23">
        <v>2020</v>
      </c>
      <c r="AV13" s="23">
        <v>2021</v>
      </c>
      <c r="AW13" s="23">
        <v>2022</v>
      </c>
      <c r="AX13" s="23">
        <v>2023</v>
      </c>
      <c r="AY13" s="23">
        <v>2024</v>
      </c>
    </row>
    <row r="14" spans="1:51" x14ac:dyDescent="0.35">
      <c r="A14" s="79"/>
      <c r="B14" s="79" t="s">
        <v>89</v>
      </c>
      <c r="C14" s="78">
        <v>7.2284369217081856</v>
      </c>
      <c r="D14" s="78">
        <v>8.5901885714285715</v>
      </c>
      <c r="E14" s="78">
        <v>10.943255382131323</v>
      </c>
      <c r="F14" s="78">
        <v>10.496256364562122</v>
      </c>
      <c r="G14" s="78">
        <v>12.540109855769229</v>
      </c>
      <c r="H14" s="78">
        <v>14.262238799076211</v>
      </c>
      <c r="I14" s="78">
        <v>18.754510624457939</v>
      </c>
      <c r="J14" s="78">
        <v>15.546811863024866</v>
      </c>
      <c r="K14" s="78">
        <v>14.544929271159873</v>
      </c>
      <c r="L14" s="78">
        <v>12.728227717186913</v>
      </c>
      <c r="M14" s="78">
        <v>13.581324694024481</v>
      </c>
      <c r="N14" s="78">
        <v>13.737890150192106</v>
      </c>
      <c r="O14" s="78">
        <v>14.747093295904886</v>
      </c>
      <c r="P14" s="78">
        <v>15.137514506172838</v>
      </c>
      <c r="Q14" s="78">
        <v>14.309100000000001</v>
      </c>
      <c r="R14" s="78"/>
      <c r="S14" s="23"/>
      <c r="T14" s="78">
        <v>59.662359074733097</v>
      </c>
      <c r="U14" s="78">
        <v>68.718191142857123</v>
      </c>
      <c r="V14" s="78">
        <v>92.495403659849302</v>
      </c>
      <c r="W14" s="78">
        <v>95.709374236252557</v>
      </c>
      <c r="X14" s="78">
        <v>118.42776706730768</v>
      </c>
      <c r="Y14" s="78">
        <v>81.074623787528864</v>
      </c>
      <c r="Z14" s="78">
        <v>53.974178664353857</v>
      </c>
      <c r="AA14" s="78">
        <v>63.667684060334281</v>
      </c>
      <c r="AB14" s="78">
        <v>77.279496277429473</v>
      </c>
      <c r="AC14" s="78">
        <v>70.831389620157964</v>
      </c>
      <c r="AD14" s="78">
        <v>71.256347552195834</v>
      </c>
      <c r="AE14" s="53">
        <v>60.344588718127838</v>
      </c>
      <c r="AF14" s="53">
        <v>94.874406704095108</v>
      </c>
      <c r="AG14" s="53">
        <v>121.54216882716049</v>
      </c>
      <c r="AH14" s="53">
        <v>103.87420000000002</v>
      </c>
      <c r="AI14" s="53"/>
      <c r="AJ14" s="23"/>
      <c r="AK14" s="78">
        <v>210.58097200474501</v>
      </c>
      <c r="AL14" s="78">
        <v>237.92265971428571</v>
      </c>
      <c r="AM14" s="78">
        <v>260.60769294940798</v>
      </c>
      <c r="AN14" s="78">
        <v>278.92864511201634</v>
      </c>
      <c r="AO14" s="78">
        <v>309.37979062499994</v>
      </c>
      <c r="AP14" s="78">
        <v>326.54671662817549</v>
      </c>
      <c r="AQ14" s="78">
        <v>333.50940351257594</v>
      </c>
      <c r="AR14" s="78">
        <v>287.91930432123928</v>
      </c>
      <c r="AS14" s="78">
        <v>292.77429290752349</v>
      </c>
      <c r="AT14" s="78">
        <v>296.9905673185408</v>
      </c>
      <c r="AU14" s="78">
        <v>275.6005802735782</v>
      </c>
      <c r="AV14" s="78">
        <v>298.66900558854348</v>
      </c>
      <c r="AW14" s="78">
        <v>338.58901700792603</v>
      </c>
      <c r="AX14" s="53">
        <v>377.88303055555554</v>
      </c>
      <c r="AY14" s="53">
        <v>340.19290000000001</v>
      </c>
    </row>
    <row r="15" spans="1:51" x14ac:dyDescent="0.35">
      <c r="A15" s="79"/>
      <c r="B15" s="79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</row>
    <row r="16" spans="1:51" ht="14.4" customHeight="1" x14ac:dyDescent="0.35">
      <c r="A16" s="79"/>
      <c r="B16" s="79"/>
      <c r="C16" s="23" t="s">
        <v>17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 t="s">
        <v>88</v>
      </c>
      <c r="U16" s="23"/>
      <c r="V16" s="23"/>
      <c r="W16" s="23"/>
      <c r="X16" s="23"/>
      <c r="Y16" s="23"/>
      <c r="Z16" s="23"/>
      <c r="AA16" s="23"/>
      <c r="AB16" s="23"/>
      <c r="AC16" s="23"/>
      <c r="AD16" s="23"/>
      <c r="AJ16" s="23"/>
      <c r="AK16" s="23" t="s">
        <v>24</v>
      </c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</row>
    <row r="17" spans="1:51" x14ac:dyDescent="0.35">
      <c r="A17" s="79"/>
      <c r="C17" s="23">
        <v>2010</v>
      </c>
      <c r="D17" s="23">
        <v>2011</v>
      </c>
      <c r="E17" s="23">
        <v>2012</v>
      </c>
      <c r="F17" s="23">
        <v>2013</v>
      </c>
      <c r="G17" s="23">
        <v>2014</v>
      </c>
      <c r="H17" s="23">
        <v>2015</v>
      </c>
      <c r="I17" s="23">
        <v>2016</v>
      </c>
      <c r="J17" s="23">
        <v>2017</v>
      </c>
      <c r="K17" s="23">
        <v>2018</v>
      </c>
      <c r="L17" s="23">
        <v>2019</v>
      </c>
      <c r="M17" s="23">
        <v>2020</v>
      </c>
      <c r="N17" s="23">
        <v>2021</v>
      </c>
      <c r="O17" s="23">
        <v>2022</v>
      </c>
      <c r="P17" s="23">
        <v>2023</v>
      </c>
      <c r="Q17" s="23">
        <v>2024</v>
      </c>
      <c r="R17" s="23"/>
      <c r="S17" s="23"/>
      <c r="T17" s="23">
        <v>2010</v>
      </c>
      <c r="U17" s="23">
        <v>2011</v>
      </c>
      <c r="V17" s="23">
        <v>2012</v>
      </c>
      <c r="W17" s="23">
        <v>2013</v>
      </c>
      <c r="X17" s="23">
        <v>2014</v>
      </c>
      <c r="Y17" s="23">
        <v>2015</v>
      </c>
      <c r="Z17" s="23">
        <v>2016</v>
      </c>
      <c r="AA17" s="23">
        <v>2017</v>
      </c>
      <c r="AB17" s="23">
        <v>2018</v>
      </c>
      <c r="AC17" s="23">
        <v>2019</v>
      </c>
      <c r="AD17" s="23">
        <v>2020</v>
      </c>
      <c r="AE17" s="23">
        <v>2021</v>
      </c>
      <c r="AF17" s="23">
        <v>2022</v>
      </c>
      <c r="AG17" s="23">
        <v>2023</v>
      </c>
      <c r="AH17" s="23">
        <v>2024</v>
      </c>
      <c r="AI17" s="23"/>
      <c r="AJ17" s="23"/>
      <c r="AK17" s="23">
        <v>2010</v>
      </c>
      <c r="AL17" s="23">
        <v>2011</v>
      </c>
      <c r="AM17" s="23">
        <v>2012</v>
      </c>
      <c r="AN17" s="23">
        <v>2013</v>
      </c>
      <c r="AO17" s="23">
        <v>2014</v>
      </c>
      <c r="AP17" s="23">
        <v>2015</v>
      </c>
      <c r="AQ17" s="23">
        <v>2016</v>
      </c>
      <c r="AR17" s="23">
        <v>2017</v>
      </c>
      <c r="AS17" s="23">
        <v>2018</v>
      </c>
      <c r="AT17" s="23">
        <v>2019</v>
      </c>
      <c r="AU17" s="23">
        <v>2020</v>
      </c>
      <c r="AV17" s="23">
        <v>2021</v>
      </c>
      <c r="AW17" s="23">
        <v>2022</v>
      </c>
      <c r="AX17" s="23">
        <v>2023</v>
      </c>
      <c r="AY17" s="23">
        <v>2024</v>
      </c>
    </row>
    <row r="18" spans="1:51" x14ac:dyDescent="0.35">
      <c r="B18" s="79" t="s">
        <v>87</v>
      </c>
      <c r="C18" s="78">
        <v>0.47553398927780893</v>
      </c>
      <c r="D18" s="78">
        <v>0.62894148582840304</v>
      </c>
      <c r="E18" s="78">
        <v>0.76787097602958887</v>
      </c>
      <c r="F18" s="78">
        <v>0.6741079112971875</v>
      </c>
      <c r="G18" s="78">
        <v>0.70377853168125626</v>
      </c>
      <c r="H18" s="78">
        <v>0.77103840434335225</v>
      </c>
      <c r="I18" s="78">
        <v>0.80284696393420407</v>
      </c>
      <c r="J18" s="78">
        <v>0.84381580892786046</v>
      </c>
      <c r="K18" s="78">
        <v>0.90935344281717745</v>
      </c>
      <c r="L18" s="78">
        <v>0.70713582921885521</v>
      </c>
      <c r="M18" s="78">
        <v>0.71581350020257284</v>
      </c>
      <c r="N18" s="78">
        <v>0.76990012766118066</v>
      </c>
      <c r="O18" s="78">
        <v>0.85950798639358272</v>
      </c>
      <c r="P18" s="78">
        <v>0.81105363270760977</v>
      </c>
      <c r="Q18" s="78">
        <v>0.75787290748246805</v>
      </c>
      <c r="R18" s="78"/>
      <c r="S18" s="23"/>
      <c r="T18" s="78">
        <v>3.9160434494983116</v>
      </c>
      <c r="U18" s="78">
        <v>5.0175871778677692</v>
      </c>
      <c r="V18" s="78">
        <v>6.5079971558652696</v>
      </c>
      <c r="W18" s="78">
        <v>6.1605370788630944</v>
      </c>
      <c r="X18" s="78">
        <v>6.6442942886785952</v>
      </c>
      <c r="Y18" s="78">
        <v>4.383035636035971</v>
      </c>
      <c r="Z18" s="78">
        <v>2.3055791005026309</v>
      </c>
      <c r="AA18" s="78">
        <v>3.4582006534708096</v>
      </c>
      <c r="AB18" s="78">
        <v>4.8234739512430362</v>
      </c>
      <c r="AC18" s="78">
        <v>3.9302595069292776</v>
      </c>
      <c r="AD18" s="78">
        <v>3.7926495369319002</v>
      </c>
      <c r="AE18" s="53">
        <v>3.3867034209811071</v>
      </c>
      <c r="AF18" s="53">
        <v>5.5351482304968416</v>
      </c>
      <c r="AG18" s="53">
        <v>6.4866690899808095</v>
      </c>
      <c r="AH18" s="53">
        <v>5.4995248868256699</v>
      </c>
      <c r="AI18" s="53"/>
      <c r="AJ18" s="23"/>
      <c r="AK18" s="78">
        <v>13.846584606691174</v>
      </c>
      <c r="AL18" s="78">
        <v>17.443478351921943</v>
      </c>
      <c r="AM18" s="78">
        <v>18.270020818566614</v>
      </c>
      <c r="AN18" s="78">
        <v>17.940424496653691</v>
      </c>
      <c r="AO18" s="78">
        <v>17.341503772006099</v>
      </c>
      <c r="AP18" s="78">
        <v>17.639936337116541</v>
      </c>
      <c r="AQ18" s="78">
        <v>14.225363760486621</v>
      </c>
      <c r="AR18" s="78">
        <v>15.630675044413584</v>
      </c>
      <c r="AS18" s="78">
        <v>18.283798499390809</v>
      </c>
      <c r="AT18" s="78">
        <v>16.508694174137997</v>
      </c>
      <c r="AU18" s="78">
        <v>14.712579008230856</v>
      </c>
      <c r="AV18" s="78">
        <v>16.738102858859389</v>
      </c>
      <c r="AW18" s="78">
        <v>19.716727279419526</v>
      </c>
      <c r="AX18" s="53">
        <v>20.197098252255358</v>
      </c>
      <c r="AY18" s="53">
        <v>18.01499767616361</v>
      </c>
    </row>
    <row r="19" spans="1:51" x14ac:dyDescent="0.35"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</row>
    <row r="20" spans="1:51" x14ac:dyDescent="0.35"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</row>
    <row r="21" spans="1:51" x14ac:dyDescent="0.35"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</row>
    <row r="22" spans="1:51" x14ac:dyDescent="0.35"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</row>
    <row r="40" ht="14.4" customHeight="1" x14ac:dyDescent="0.35"/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4865C-FAB3-4F23-B21B-EEA1F71D44E4}">
  <dimension ref="A1:O25"/>
  <sheetViews>
    <sheetView zoomScale="90" zoomScaleNormal="90" workbookViewId="0">
      <selection activeCell="A10" sqref="A10"/>
    </sheetView>
  </sheetViews>
  <sheetFormatPr defaultColWidth="8.90625" defaultRowHeight="14.5" x14ac:dyDescent="0.35"/>
  <cols>
    <col min="1" max="1" width="41.453125" customWidth="1"/>
    <col min="2" max="7" width="10.6328125" customWidth="1"/>
  </cols>
  <sheetData>
    <row r="1" spans="1:15" ht="23.5" x14ac:dyDescent="0.55000000000000004">
      <c r="A1" s="105" t="s">
        <v>107</v>
      </c>
    </row>
    <row r="2" spans="1:15" ht="15" thickBot="1" x14ac:dyDescent="0.4"/>
    <row r="3" spans="1:15" ht="15" thickTop="1" x14ac:dyDescent="0.35">
      <c r="A3" s="104" t="s">
        <v>106</v>
      </c>
      <c r="B3" s="103" t="s">
        <v>105</v>
      </c>
      <c r="C3" s="103"/>
      <c r="D3" s="103" t="s">
        <v>104</v>
      </c>
      <c r="E3" s="103"/>
      <c r="F3" s="103" t="s">
        <v>103</v>
      </c>
      <c r="G3" s="102"/>
    </row>
    <row r="4" spans="1:15" x14ac:dyDescent="0.35">
      <c r="A4" s="101"/>
      <c r="B4" s="100" t="s">
        <v>87</v>
      </c>
      <c r="C4" s="100" t="s">
        <v>102</v>
      </c>
      <c r="D4" s="100" t="s">
        <v>87</v>
      </c>
      <c r="E4" s="100" t="s">
        <v>101</v>
      </c>
      <c r="F4" s="100" t="s">
        <v>87</v>
      </c>
      <c r="G4" s="99" t="s">
        <v>101</v>
      </c>
    </row>
    <row r="5" spans="1:15" x14ac:dyDescent="0.35">
      <c r="A5" s="96" t="s">
        <v>100</v>
      </c>
      <c r="B5" s="91"/>
      <c r="C5" s="91"/>
      <c r="D5" s="91"/>
      <c r="E5" s="91"/>
      <c r="F5" s="91"/>
      <c r="G5" s="94"/>
    </row>
    <row r="6" spans="1:15" ht="14.4" customHeight="1" x14ac:dyDescent="0.35">
      <c r="A6" s="93" t="s">
        <v>98</v>
      </c>
      <c r="B6" s="89">
        <v>1.0838229117998492</v>
      </c>
      <c r="C6" s="97">
        <v>20.475000000000001</v>
      </c>
      <c r="D6" s="90">
        <v>5.7933037702381743E-2</v>
      </c>
      <c r="E6" s="90">
        <v>6.3504947368456299E-2</v>
      </c>
      <c r="F6" s="92">
        <v>5.9350782492218285E-2</v>
      </c>
      <c r="G6" s="88">
        <v>1.2226212962962928</v>
      </c>
      <c r="J6" s="98"/>
      <c r="K6" s="98"/>
      <c r="L6" s="98"/>
      <c r="M6" s="98"/>
      <c r="N6" s="98"/>
      <c r="O6" s="98"/>
    </row>
    <row r="7" spans="1:15" x14ac:dyDescent="0.35">
      <c r="A7" s="93" t="s">
        <v>97</v>
      </c>
      <c r="B7" s="89">
        <v>0.39876898071993533</v>
      </c>
      <c r="C7" s="97">
        <v>7.5362000000000009</v>
      </c>
      <c r="D7" s="90">
        <v>-0.10489869483970575</v>
      </c>
      <c r="E7" s="90">
        <v>-0.10172354141748938</v>
      </c>
      <c r="F7" s="92">
        <v>-4.6732526674832686E-2</v>
      </c>
      <c r="G7" s="88">
        <v>-0.8534220679012342</v>
      </c>
    </row>
    <row r="8" spans="1:15" x14ac:dyDescent="0.35">
      <c r="A8" s="93" t="s">
        <v>96</v>
      </c>
      <c r="B8" s="89">
        <v>0.12901090949233043</v>
      </c>
      <c r="C8" s="97">
        <v>2.4383999999999997</v>
      </c>
      <c r="D8" s="90">
        <v>-3.6934428627701445E-2</v>
      </c>
      <c r="E8" s="90">
        <v>-2.9717154722919584E-2</v>
      </c>
      <c r="F8" s="92">
        <v>-4.9476841146440624E-3</v>
      </c>
      <c r="G8" s="88">
        <v>-7.4681635802469823E-2</v>
      </c>
    </row>
    <row r="9" spans="1:15" x14ac:dyDescent="0.35">
      <c r="A9" s="93" t="s">
        <v>95</v>
      </c>
      <c r="B9" s="89">
        <v>0.43973006235827494</v>
      </c>
      <c r="C9" s="97">
        <v>8.3007000000000009</v>
      </c>
      <c r="D9" s="90">
        <v>-0.24122845681844404</v>
      </c>
      <c r="E9" s="90">
        <v>-0.23267032047649502</v>
      </c>
      <c r="F9" s="92">
        <v>-0.13979887004537214</v>
      </c>
      <c r="G9" s="88">
        <v>-2.5169449074074053</v>
      </c>
    </row>
    <row r="10" spans="1:15" x14ac:dyDescent="0.35">
      <c r="A10" s="93" t="s">
        <v>94</v>
      </c>
      <c r="B10" s="89">
        <v>1.8417667557256459</v>
      </c>
      <c r="C10" s="97">
        <v>34.786999999999999</v>
      </c>
      <c r="D10" s="90">
        <v>-0.13242481935391257</v>
      </c>
      <c r="E10" s="90">
        <v>-0.12617765779180437</v>
      </c>
      <c r="F10" s="92">
        <v>-0.28112333704311365</v>
      </c>
      <c r="G10" s="88">
        <v>-5.0231516975308699</v>
      </c>
    </row>
    <row r="11" spans="1:15" x14ac:dyDescent="0.35">
      <c r="A11" s="93" t="s">
        <v>93</v>
      </c>
      <c r="B11" s="89">
        <v>0.10052788783561632</v>
      </c>
      <c r="C11" s="97">
        <v>1.8988</v>
      </c>
      <c r="D11" s="90">
        <v>-2.7451726760309731E-2</v>
      </c>
      <c r="E11" s="90">
        <v>-2.0765926330690253E-2</v>
      </c>
      <c r="F11" s="92">
        <v>-2.8375600312996168E-3</v>
      </c>
      <c r="G11" s="88">
        <v>-4.0266512345678851E-2</v>
      </c>
    </row>
    <row r="12" spans="1:15" x14ac:dyDescent="0.35">
      <c r="A12" s="93" t="s">
        <v>92</v>
      </c>
      <c r="B12" s="89">
        <v>2.7917520171388031</v>
      </c>
      <c r="C12" s="97">
        <v>52.7303</v>
      </c>
      <c r="D12" s="90">
        <v>-0.12780641134777465</v>
      </c>
      <c r="E12" s="90">
        <v>-0.12062207965097251</v>
      </c>
      <c r="F12" s="92">
        <v>-0.40908785770230177</v>
      </c>
      <c r="G12" s="88">
        <v>-7.2328839506172731</v>
      </c>
    </row>
    <row r="13" spans="1:15" x14ac:dyDescent="0.35">
      <c r="A13" s="93" t="s">
        <v>91</v>
      </c>
      <c r="B13" s="89">
        <v>1.8574129775952639</v>
      </c>
      <c r="C13" s="97">
        <v>35.095700000000008</v>
      </c>
      <c r="D13" s="90">
        <v>-0.11268997816153996</v>
      </c>
      <c r="E13" s="90">
        <v>-0.10752320987676006</v>
      </c>
      <c r="F13" s="92">
        <v>-0.23589480872591526</v>
      </c>
      <c r="G13" s="88">
        <v>-4.2282358024691273</v>
      </c>
    </row>
    <row r="14" spans="1:15" x14ac:dyDescent="0.35">
      <c r="A14" s="93" t="s">
        <v>62</v>
      </c>
      <c r="B14" s="89">
        <v>2.8955303283297851</v>
      </c>
      <c r="C14" s="97">
        <v>54.743600000000001</v>
      </c>
      <c r="D14" s="90">
        <v>0.14707237031739603</v>
      </c>
      <c r="E14" s="90">
        <v>0.15013831496788074</v>
      </c>
      <c r="F14" s="92">
        <v>0.37125164874779054</v>
      </c>
      <c r="G14" s="88">
        <v>7.146194290123451</v>
      </c>
    </row>
    <row r="15" spans="1:15" x14ac:dyDescent="0.35">
      <c r="A15" s="96" t="s">
        <v>99</v>
      </c>
      <c r="B15" s="89"/>
      <c r="C15" s="91"/>
      <c r="D15" s="90"/>
      <c r="E15" s="95"/>
      <c r="F15" s="91"/>
      <c r="G15" s="94"/>
    </row>
    <row r="16" spans="1:15" x14ac:dyDescent="0.35">
      <c r="A16" s="93" t="s">
        <v>98</v>
      </c>
      <c r="B16" s="92">
        <v>0.88470081648986953</v>
      </c>
      <c r="C16" s="91">
        <v>16.710900000000002</v>
      </c>
      <c r="D16" s="90">
        <v>-4.2466242008636981E-2</v>
      </c>
      <c r="E16" s="90">
        <v>-3.5205887756109298E-2</v>
      </c>
      <c r="F16" s="89">
        <v>-3.9236129969045352E-2</v>
      </c>
      <c r="G16" s="88">
        <v>-0.60979027777777806</v>
      </c>
    </row>
    <row r="17" spans="1:7" x14ac:dyDescent="0.35">
      <c r="A17" s="93" t="s">
        <v>97</v>
      </c>
      <c r="B17" s="92">
        <v>1.1465001314983554</v>
      </c>
      <c r="C17" s="91">
        <v>21.653700000000001</v>
      </c>
      <c r="D17" s="90">
        <v>-3.3572823496672254E-2</v>
      </c>
      <c r="E17" s="90">
        <v>-2.078318195455427E-2</v>
      </c>
      <c r="F17" s="89">
        <v>-3.9828398341375984E-2</v>
      </c>
      <c r="G17" s="88">
        <v>-0.45958441358024721</v>
      </c>
    </row>
    <row r="18" spans="1:7" x14ac:dyDescent="0.35">
      <c r="A18" s="93" t="s">
        <v>96</v>
      </c>
      <c r="B18" s="92">
        <v>9.8477221270878088E-2</v>
      </c>
      <c r="C18" s="91">
        <v>1.8597999999999997</v>
      </c>
      <c r="D18" s="90">
        <v>-3.6778154665616659E-2</v>
      </c>
      <c r="E18" s="90">
        <v>-2.5194485829188679E-2</v>
      </c>
      <c r="F18" s="89">
        <v>-3.760100014844653E-3</v>
      </c>
      <c r="G18" s="88">
        <v>-4.8067746913580324E-2</v>
      </c>
    </row>
    <row r="19" spans="1:7" x14ac:dyDescent="0.35">
      <c r="A19" s="93" t="s">
        <v>95</v>
      </c>
      <c r="B19" s="92">
        <v>0.7528108838308567</v>
      </c>
      <c r="C19" s="91">
        <v>14.213399999999998</v>
      </c>
      <c r="D19" s="90">
        <v>-2.6813843441098151E-2</v>
      </c>
      <c r="E19" s="90">
        <v>-1.8977201315783013E-2</v>
      </c>
      <c r="F19" s="89">
        <v>-2.0741923879363754E-2</v>
      </c>
      <c r="G19" s="88">
        <v>-0.27494830246913987</v>
      </c>
    </row>
    <row r="20" spans="1:7" x14ac:dyDescent="0.35">
      <c r="A20" s="93" t="s">
        <v>94</v>
      </c>
      <c r="B20" s="92">
        <v>3.5712081717874025</v>
      </c>
      <c r="C20" s="91">
        <v>67.436799999999991</v>
      </c>
      <c r="D20" s="90">
        <v>-3.0691173840851238E-2</v>
      </c>
      <c r="E20" s="90">
        <v>-2.0661979850041361E-2</v>
      </c>
      <c r="F20" s="89">
        <v>-0.11307497452230973</v>
      </c>
      <c r="G20" s="88">
        <v>-1.4227751543209888</v>
      </c>
    </row>
    <row r="21" spans="1:7" x14ac:dyDescent="0.35">
      <c r="A21" s="93" t="s">
        <v>93</v>
      </c>
      <c r="B21" s="92">
        <v>0.20447303097648545</v>
      </c>
      <c r="C21" s="91">
        <v>3.8614000000000006</v>
      </c>
      <c r="D21" s="90">
        <v>-0.13038404546422899</v>
      </c>
      <c r="E21" s="90">
        <v>-0.12168865504263049</v>
      </c>
      <c r="F21" s="89">
        <v>-3.0657235332439085E-2</v>
      </c>
      <c r="G21" s="88">
        <v>-0.53499089506172826</v>
      </c>
    </row>
    <row r="22" spans="1:7" x14ac:dyDescent="0.35">
      <c r="A22" s="93" t="s">
        <v>92</v>
      </c>
      <c r="B22" s="92">
        <v>1.2817477846299372</v>
      </c>
      <c r="C22" s="91">
        <v>24.203199999999995</v>
      </c>
      <c r="D22" s="90">
        <v>-4.0575266537505511E-2</v>
      </c>
      <c r="E22" s="90">
        <v>-3.2912228261734351E-2</v>
      </c>
      <c r="F22" s="89">
        <v>-5.4206709688967979E-2</v>
      </c>
      <c r="G22" s="88">
        <v>-0.82369074074074522</v>
      </c>
    </row>
    <row r="23" spans="1:7" x14ac:dyDescent="0.35">
      <c r="A23" s="93" t="s">
        <v>91</v>
      </c>
      <c r="B23" s="92">
        <v>6.0089640551252002</v>
      </c>
      <c r="C23" s="91">
        <v>113.47180000000002</v>
      </c>
      <c r="D23" s="90">
        <v>-0.11095768736781801</v>
      </c>
      <c r="E23" s="90">
        <v>-0.10281652089591403</v>
      </c>
      <c r="F23" s="89">
        <v>-0.74995390608465273</v>
      </c>
      <c r="G23" s="88">
        <v>-13.003779012345666</v>
      </c>
    </row>
    <row r="24" spans="1:7" ht="15" thickBot="1" x14ac:dyDescent="0.4">
      <c r="A24" s="87" t="s">
        <v>62</v>
      </c>
      <c r="B24" s="86">
        <v>3.7354843139183851</v>
      </c>
      <c r="C24" s="85">
        <v>70.537999999999997</v>
      </c>
      <c r="D24" s="84">
        <v>-0.23428624687942551</v>
      </c>
      <c r="E24" s="84">
        <v>-0.22783760484941368</v>
      </c>
      <c r="F24" s="83">
        <v>-1.1429500862668893</v>
      </c>
      <c r="G24" s="82">
        <v>-20.81325</v>
      </c>
    </row>
    <row r="25" spans="1:7" ht="15" thickTop="1" x14ac:dyDescent="0.35"/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FA0ED-9B4C-4C1A-8642-7596D5C3C4D3}">
  <dimension ref="A1:FI50"/>
  <sheetViews>
    <sheetView zoomScale="63" zoomScaleNormal="63" workbookViewId="0">
      <pane xSplit="3" ySplit="7" topLeftCell="D8" activePane="bottomRight" state="frozen"/>
      <selection activeCell="A10" sqref="A10"/>
      <selection pane="topRight" activeCell="A10" sqref="A10"/>
      <selection pane="bottomLeft" activeCell="A10" sqref="A10"/>
      <selection pane="bottomRight" activeCell="A10" sqref="A10"/>
    </sheetView>
  </sheetViews>
  <sheetFormatPr defaultRowHeight="14.5" x14ac:dyDescent="0.35"/>
  <cols>
    <col min="3" max="3" width="13.6328125" customWidth="1"/>
    <col min="6" max="6" width="11.1796875" bestFit="1" customWidth="1"/>
    <col min="7" max="7" width="9.1796875" bestFit="1" customWidth="1"/>
    <col min="15" max="15" width="10.90625" customWidth="1"/>
  </cols>
  <sheetData>
    <row r="1" spans="1:165" ht="21" x14ac:dyDescent="0.5">
      <c r="A1" s="81" t="s">
        <v>138</v>
      </c>
      <c r="B1" s="81"/>
    </row>
    <row r="2" spans="1:165" x14ac:dyDescent="0.35">
      <c r="A2" t="s">
        <v>221</v>
      </c>
    </row>
    <row r="3" spans="1:165" x14ac:dyDescent="0.35">
      <c r="A3" t="s">
        <v>137</v>
      </c>
    </row>
    <row r="5" spans="1:165" s="129" customFormat="1" ht="18" customHeight="1" x14ac:dyDescent="0.35">
      <c r="C5" s="165"/>
      <c r="D5" s="165"/>
      <c r="E5" s="165"/>
      <c r="F5" s="166"/>
      <c r="G5" s="166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  <c r="EI5" s="144"/>
      <c r="EJ5" s="144"/>
      <c r="EK5" s="144"/>
      <c r="EL5" s="144"/>
      <c r="EM5" s="144"/>
      <c r="EN5" s="144"/>
      <c r="EO5" s="144"/>
      <c r="EP5" s="144"/>
      <c r="EQ5" s="144"/>
      <c r="ER5" s="144"/>
      <c r="ES5" s="144"/>
      <c r="ET5" s="144"/>
      <c r="EU5" s="144"/>
      <c r="EV5" s="144"/>
      <c r="EW5" s="144"/>
      <c r="EX5" s="144"/>
      <c r="EY5" s="144"/>
      <c r="EZ5" s="144"/>
      <c r="FA5" s="144"/>
      <c r="FB5" s="144"/>
      <c r="FC5" s="144"/>
      <c r="FD5" s="144"/>
      <c r="FE5" s="144"/>
      <c r="FF5" s="144"/>
      <c r="FG5" s="144"/>
      <c r="FH5" s="144"/>
      <c r="FI5" s="144"/>
    </row>
    <row r="7" spans="1:165" x14ac:dyDescent="0.35">
      <c r="C7" s="129"/>
      <c r="D7" s="129" t="s">
        <v>135</v>
      </c>
      <c r="E7" s="129" t="s">
        <v>134</v>
      </c>
      <c r="F7" s="129" t="s">
        <v>133</v>
      </c>
      <c r="G7" s="129" t="s">
        <v>136</v>
      </c>
      <c r="J7" s="129"/>
      <c r="K7" s="129"/>
      <c r="L7" s="129"/>
      <c r="O7" s="129"/>
      <c r="P7" s="129"/>
      <c r="Q7" s="129"/>
      <c r="S7" s="129"/>
      <c r="T7" s="129"/>
      <c r="U7" s="129"/>
      <c r="W7" s="129"/>
      <c r="X7" s="129"/>
      <c r="Y7" s="129"/>
      <c r="Z7" s="129"/>
      <c r="AB7" s="129"/>
      <c r="AC7" s="129"/>
      <c r="AD7" s="129"/>
      <c r="AE7" s="129"/>
      <c r="AF7" s="129"/>
      <c r="AG7" s="129"/>
    </row>
    <row r="8" spans="1:165" x14ac:dyDescent="0.35">
      <c r="A8" t="s">
        <v>132</v>
      </c>
      <c r="C8" s="164">
        <v>2000</v>
      </c>
      <c r="D8" s="163">
        <v>120.67792118441481</v>
      </c>
      <c r="E8" s="163">
        <v>52.330937909554272</v>
      </c>
      <c r="F8" s="163">
        <v>429.76162689016905</v>
      </c>
      <c r="G8" s="12">
        <v>0.1438705500025067</v>
      </c>
      <c r="O8" s="2"/>
      <c r="P8" s="2"/>
      <c r="Q8" s="2"/>
      <c r="S8" s="2"/>
      <c r="T8" s="2"/>
      <c r="U8" s="2"/>
      <c r="W8" s="144"/>
      <c r="X8" s="144"/>
      <c r="Y8" s="144"/>
      <c r="Z8" s="144"/>
      <c r="AB8" s="144"/>
      <c r="AC8" s="144"/>
      <c r="AD8" s="144"/>
      <c r="AE8" s="141"/>
      <c r="AF8" s="144"/>
      <c r="AG8" s="141"/>
    </row>
    <row r="9" spans="1:165" x14ac:dyDescent="0.35">
      <c r="C9" s="164">
        <v>2005</v>
      </c>
      <c r="D9" s="163">
        <v>144.42916612033144</v>
      </c>
      <c r="E9" s="163">
        <v>81.585893327224852</v>
      </c>
      <c r="F9" s="163">
        <v>658.67898963592404</v>
      </c>
      <c r="G9" s="12">
        <v>0.15878304904007937</v>
      </c>
      <c r="O9" s="2"/>
      <c r="P9" s="2"/>
      <c r="Q9" s="2"/>
      <c r="S9" s="2"/>
      <c r="T9" s="2"/>
      <c r="U9" s="2"/>
      <c r="W9" s="144"/>
      <c r="X9" s="144"/>
      <c r="Y9" s="144"/>
      <c r="Z9" s="144"/>
      <c r="AB9" s="144"/>
      <c r="AC9" s="144"/>
      <c r="AD9" s="144"/>
      <c r="AE9" s="141"/>
      <c r="AG9" s="141"/>
    </row>
    <row r="10" spans="1:165" x14ac:dyDescent="0.35">
      <c r="C10" s="164">
        <v>2010</v>
      </c>
      <c r="D10" s="163">
        <v>199.37356008057012</v>
      </c>
      <c r="E10" s="163">
        <v>179.83925968076906</v>
      </c>
      <c r="F10" s="163">
        <v>734.77866786583365</v>
      </c>
      <c r="G10" s="12">
        <v>0.17561635722797844</v>
      </c>
      <c r="O10" s="2"/>
      <c r="P10" s="2"/>
      <c r="Q10" s="2"/>
      <c r="S10" s="2"/>
      <c r="T10" s="2"/>
      <c r="U10" s="2"/>
      <c r="W10" s="144"/>
      <c r="X10" s="144"/>
      <c r="Y10" s="144"/>
      <c r="Z10" s="144"/>
      <c r="AB10" s="144"/>
      <c r="AC10" s="144"/>
      <c r="AD10" s="144"/>
      <c r="AE10" s="141"/>
      <c r="AG10" s="141"/>
    </row>
    <row r="11" spans="1:165" x14ac:dyDescent="0.35">
      <c r="C11" s="164">
        <v>2015</v>
      </c>
      <c r="D11" s="163">
        <v>247.45035595126592</v>
      </c>
      <c r="E11" s="163">
        <v>213.3647654772644</v>
      </c>
      <c r="F11" s="163">
        <v>814.81432672482947</v>
      </c>
      <c r="G11" s="12">
        <v>0.18008953284878657</v>
      </c>
      <c r="O11" s="2"/>
      <c r="P11" s="2"/>
      <c r="Q11" s="2"/>
      <c r="S11" s="2"/>
      <c r="T11" s="2"/>
      <c r="U11" s="2"/>
      <c r="W11" s="144"/>
      <c r="X11" s="144"/>
      <c r="Y11" s="144"/>
      <c r="Z11" s="144"/>
      <c r="AB11" s="144"/>
      <c r="AC11" s="144"/>
      <c r="AD11" s="144"/>
      <c r="AE11" s="141"/>
      <c r="AG11" s="141"/>
    </row>
    <row r="12" spans="1:165" x14ac:dyDescent="0.35">
      <c r="C12" s="164">
        <v>2019</v>
      </c>
      <c r="D12" s="163">
        <v>200.14694673146005</v>
      </c>
      <c r="E12" s="163">
        <v>134.7438539515359</v>
      </c>
      <c r="F12" s="163">
        <v>858.4749356128641</v>
      </c>
      <c r="G12" s="12">
        <v>0.15468989660589416</v>
      </c>
      <c r="O12" s="2"/>
      <c r="P12" s="2"/>
      <c r="Q12" s="2"/>
      <c r="S12" s="2"/>
      <c r="T12" s="2"/>
      <c r="U12" s="2"/>
      <c r="W12" s="144"/>
      <c r="X12" s="144"/>
      <c r="Y12" s="144"/>
      <c r="Z12" s="144"/>
      <c r="AB12" s="144"/>
      <c r="AC12" s="144"/>
      <c r="AD12" s="144"/>
      <c r="AE12" s="141"/>
      <c r="AG12" s="141"/>
    </row>
    <row r="13" spans="1:165" x14ac:dyDescent="0.35">
      <c r="A13" t="s">
        <v>131</v>
      </c>
      <c r="B13">
        <v>2020</v>
      </c>
      <c r="C13" s="138" t="s">
        <v>22</v>
      </c>
      <c r="D13" s="163">
        <v>178.02378436545735</v>
      </c>
      <c r="E13" s="163">
        <v>121.81497527006481</v>
      </c>
      <c r="F13" s="163">
        <v>835.02387028975397</v>
      </c>
      <c r="G13" s="12">
        <v>0.14389456471311016</v>
      </c>
      <c r="O13" s="2"/>
      <c r="P13" s="2"/>
      <c r="Q13" s="2"/>
      <c r="S13" s="2"/>
      <c r="T13" s="2"/>
      <c r="U13" s="2"/>
      <c r="W13" s="144"/>
      <c r="X13" s="144"/>
      <c r="Y13" s="144"/>
      <c r="Z13" s="144"/>
      <c r="AA13" s="141"/>
      <c r="AB13" s="144"/>
      <c r="AC13" s="144"/>
      <c r="AD13" s="144"/>
      <c r="AE13" s="141"/>
      <c r="AG13" s="150"/>
    </row>
    <row r="14" spans="1:165" x14ac:dyDescent="0.35">
      <c r="C14" s="138" t="s">
        <v>128</v>
      </c>
      <c r="D14" s="163">
        <v>176.64089768812113</v>
      </c>
      <c r="E14" s="163">
        <v>91.514890654946683</v>
      </c>
      <c r="F14" s="163">
        <v>619.73624434229782</v>
      </c>
      <c r="G14" s="12">
        <v>0.13550573485647138</v>
      </c>
      <c r="O14" s="2"/>
      <c r="P14" s="2"/>
      <c r="Q14" s="2"/>
      <c r="S14" s="2"/>
      <c r="T14" s="2"/>
      <c r="U14" s="2"/>
      <c r="W14" s="144"/>
      <c r="X14" s="144"/>
      <c r="Y14" s="144"/>
      <c r="Z14" s="144"/>
      <c r="AA14" s="141"/>
      <c r="AB14" s="144"/>
      <c r="AC14" s="144"/>
      <c r="AD14" s="144"/>
      <c r="AE14" s="141"/>
      <c r="AG14" s="150"/>
    </row>
    <row r="15" spans="1:165" x14ac:dyDescent="0.35">
      <c r="C15" s="138" t="s">
        <v>127</v>
      </c>
      <c r="D15" s="163">
        <v>179.84089929541554</v>
      </c>
      <c r="E15" s="163">
        <v>100.51496906516911</v>
      </c>
      <c r="F15" s="163">
        <v>719.69390911214487</v>
      </c>
      <c r="G15" s="12">
        <v>0.13621785518624727</v>
      </c>
      <c r="O15" s="2"/>
      <c r="P15" s="2"/>
      <c r="Q15" s="2"/>
      <c r="S15" s="2"/>
      <c r="T15" s="2"/>
      <c r="U15" s="2"/>
      <c r="W15" s="144"/>
      <c r="X15" s="144"/>
      <c r="Y15" s="144"/>
      <c r="Z15" s="144"/>
      <c r="AA15" s="141"/>
      <c r="AB15" s="144"/>
      <c r="AC15" s="144"/>
      <c r="AD15" s="144"/>
      <c r="AE15" s="141"/>
      <c r="AG15" s="150"/>
    </row>
    <row r="16" spans="1:165" x14ac:dyDescent="0.35">
      <c r="C16" s="138" t="s">
        <v>19</v>
      </c>
      <c r="D16" s="163">
        <v>182.89466066488276</v>
      </c>
      <c r="E16" s="163">
        <v>105.4847495035262</v>
      </c>
      <c r="F16" s="163">
        <v>758.94894017666797</v>
      </c>
      <c r="G16" s="12">
        <v>0.1358981706573808</v>
      </c>
      <c r="H16" s="38"/>
      <c r="I16" s="38"/>
      <c r="M16" s="38"/>
      <c r="N16" s="38"/>
      <c r="O16" s="2"/>
      <c r="P16" s="2"/>
      <c r="Q16" s="2"/>
      <c r="R16" s="38"/>
      <c r="S16" s="2"/>
      <c r="T16" s="2"/>
      <c r="U16" s="2"/>
      <c r="V16" s="38"/>
      <c r="W16" s="144"/>
      <c r="X16" s="144"/>
      <c r="Y16" s="144"/>
      <c r="Z16" s="144"/>
      <c r="AA16" s="141"/>
      <c r="AB16" s="144"/>
      <c r="AC16" s="144"/>
      <c r="AD16" s="144"/>
      <c r="AE16" s="141"/>
      <c r="AG16" s="150"/>
    </row>
    <row r="17" spans="1:33" x14ac:dyDescent="0.35">
      <c r="B17">
        <v>2021</v>
      </c>
      <c r="C17" s="138" t="s">
        <v>22</v>
      </c>
      <c r="D17" s="163">
        <v>182.17118795300033</v>
      </c>
      <c r="E17" s="163">
        <v>107.10908515455436</v>
      </c>
      <c r="F17" s="163">
        <v>727.34297140189267</v>
      </c>
      <c r="G17" s="12">
        <v>0.13069872006621278</v>
      </c>
      <c r="H17" s="38"/>
      <c r="I17" s="38"/>
      <c r="M17" s="38"/>
      <c r="N17" s="38"/>
      <c r="O17" s="2"/>
      <c r="P17" s="2"/>
      <c r="Q17" s="2"/>
      <c r="R17" s="38"/>
      <c r="S17" s="2"/>
      <c r="T17" s="2"/>
      <c r="U17" s="2"/>
      <c r="V17" s="38"/>
      <c r="W17" s="144"/>
      <c r="X17" s="144"/>
      <c r="Y17" s="144"/>
      <c r="Z17" s="144"/>
      <c r="AA17" s="141"/>
      <c r="AB17" s="144"/>
      <c r="AC17" s="144"/>
      <c r="AD17" s="144"/>
      <c r="AE17" s="141"/>
      <c r="AG17" s="150"/>
    </row>
    <row r="18" spans="1:33" x14ac:dyDescent="0.35">
      <c r="C18" s="138" t="s">
        <v>128</v>
      </c>
      <c r="D18" s="163">
        <v>178.50881359130761</v>
      </c>
      <c r="E18" s="163">
        <v>104.74317816618819</v>
      </c>
      <c r="F18" s="163">
        <v>724.63058423948178</v>
      </c>
      <c r="G18" s="12">
        <v>0.1277727733442077</v>
      </c>
      <c r="H18" s="38"/>
      <c r="I18" s="38"/>
      <c r="M18" s="38"/>
      <c r="N18" s="38"/>
      <c r="O18" s="2"/>
      <c r="P18" s="2"/>
      <c r="Q18" s="2"/>
      <c r="R18" s="38"/>
      <c r="S18" s="2"/>
      <c r="T18" s="2"/>
      <c r="U18" s="2"/>
      <c r="V18" s="38"/>
      <c r="W18" s="144"/>
      <c r="X18" s="144"/>
      <c r="Y18" s="144"/>
      <c r="Z18" s="144"/>
      <c r="AA18" s="141"/>
      <c r="AB18" s="144"/>
      <c r="AC18" s="144"/>
      <c r="AD18" s="144"/>
      <c r="AE18" s="141"/>
      <c r="AG18" s="150"/>
    </row>
    <row r="19" spans="1:33" x14ac:dyDescent="0.35">
      <c r="C19" s="138" t="s">
        <v>127</v>
      </c>
      <c r="D19" s="163">
        <v>174.19143922418351</v>
      </c>
      <c r="E19" s="163">
        <v>103.57502241669943</v>
      </c>
      <c r="F19" s="163">
        <v>729.23899241167658</v>
      </c>
      <c r="G19" s="12">
        <v>0.13077049350722539</v>
      </c>
      <c r="H19" s="38"/>
      <c r="I19" s="38"/>
      <c r="M19" s="38"/>
      <c r="N19" s="38"/>
      <c r="O19" s="2"/>
      <c r="P19" s="2"/>
      <c r="Q19" s="2"/>
      <c r="R19" s="38"/>
      <c r="S19" s="2"/>
      <c r="T19" s="2"/>
      <c r="U19" s="2"/>
      <c r="V19" s="38"/>
      <c r="W19" s="144"/>
      <c r="X19" s="144"/>
      <c r="Y19" s="144"/>
      <c r="Z19" s="144"/>
      <c r="AA19" s="141"/>
      <c r="AB19" s="144"/>
      <c r="AC19" s="144"/>
      <c r="AD19" s="144"/>
      <c r="AE19" s="141"/>
      <c r="AG19" s="150"/>
    </row>
    <row r="20" spans="1:33" x14ac:dyDescent="0.35">
      <c r="C20" s="138" t="s">
        <v>19</v>
      </c>
      <c r="D20" s="163">
        <v>179.05024632079216</v>
      </c>
      <c r="E20" s="163">
        <v>102.99428827729838</v>
      </c>
      <c r="F20" s="163">
        <v>738.39216989137549</v>
      </c>
      <c r="G20" s="12">
        <v>0.13279992121581893</v>
      </c>
      <c r="H20" s="38"/>
      <c r="I20" s="38"/>
      <c r="M20" s="38"/>
      <c r="N20" s="38"/>
      <c r="O20" s="2"/>
      <c r="P20" s="2"/>
      <c r="Q20" s="2"/>
      <c r="R20" s="38"/>
      <c r="S20" s="2"/>
      <c r="T20" s="2"/>
      <c r="U20" s="2"/>
      <c r="V20" s="38"/>
      <c r="W20" s="144"/>
      <c r="X20" s="144"/>
      <c r="Y20" s="144"/>
      <c r="Z20" s="144"/>
      <c r="AA20" s="141"/>
      <c r="AB20" s="144"/>
      <c r="AC20" s="144"/>
      <c r="AD20" s="144"/>
      <c r="AE20" s="141"/>
      <c r="AG20" s="150"/>
    </row>
    <row r="21" spans="1:33" x14ac:dyDescent="0.35">
      <c r="B21">
        <v>2022</v>
      </c>
      <c r="C21" s="138" t="s">
        <v>22</v>
      </c>
      <c r="D21" s="163">
        <v>181.03268059822292</v>
      </c>
      <c r="E21" s="163">
        <v>102.16547171355366</v>
      </c>
      <c r="F21" s="163">
        <v>764.17002479476628</v>
      </c>
      <c r="G21" s="12">
        <v>0.13750070438807022</v>
      </c>
      <c r="H21" s="38"/>
      <c r="I21" s="38"/>
      <c r="M21" s="38"/>
      <c r="N21" s="38"/>
      <c r="O21" s="2"/>
      <c r="P21" s="2"/>
      <c r="Q21" s="2"/>
      <c r="R21" s="38"/>
      <c r="S21" s="2"/>
      <c r="T21" s="2"/>
      <c r="U21" s="2"/>
      <c r="V21" s="38"/>
      <c r="W21" s="144"/>
      <c r="X21" s="144"/>
      <c r="Y21" s="144"/>
      <c r="Z21" s="144"/>
      <c r="AA21" s="141"/>
      <c r="AB21" s="144"/>
      <c r="AC21" s="144"/>
      <c r="AD21" s="144"/>
      <c r="AE21" s="141"/>
      <c r="AG21" s="150"/>
    </row>
    <row r="22" spans="1:33" x14ac:dyDescent="0.35">
      <c r="C22" s="138" t="s">
        <v>128</v>
      </c>
      <c r="D22" s="163">
        <v>181.8320162981675</v>
      </c>
      <c r="E22" s="163">
        <v>102.91141917990701</v>
      </c>
      <c r="F22" s="163">
        <v>767.0990094705021</v>
      </c>
      <c r="G22" s="12">
        <v>0.13926544305435379</v>
      </c>
      <c r="H22" s="38"/>
      <c r="I22" s="38"/>
      <c r="M22" s="38"/>
      <c r="N22" s="38"/>
      <c r="O22" s="2"/>
      <c r="P22" s="2"/>
      <c r="Q22" s="2"/>
      <c r="R22" s="38"/>
      <c r="S22" s="2"/>
      <c r="T22" s="2"/>
      <c r="U22" s="2"/>
      <c r="V22" s="38"/>
      <c r="W22" s="144"/>
      <c r="X22" s="144"/>
      <c r="Y22" s="144"/>
      <c r="Z22" s="144"/>
      <c r="AA22" s="141"/>
      <c r="AB22" s="144"/>
      <c r="AC22" s="144"/>
      <c r="AD22" s="144"/>
      <c r="AE22" s="141"/>
      <c r="AG22" s="150"/>
    </row>
    <row r="23" spans="1:33" x14ac:dyDescent="0.35">
      <c r="C23" s="138" t="s">
        <v>127</v>
      </c>
      <c r="D23" s="163">
        <v>182.70579536423267</v>
      </c>
      <c r="E23" s="163">
        <v>106.27206399336175</v>
      </c>
      <c r="F23" s="163">
        <v>782.87593265016801</v>
      </c>
      <c r="G23" s="12">
        <v>0.1413026978123143</v>
      </c>
      <c r="H23" s="38"/>
      <c r="I23" s="38"/>
      <c r="M23" s="38"/>
      <c r="N23" s="38"/>
      <c r="O23" s="2"/>
      <c r="P23" s="2"/>
      <c r="Q23" s="2"/>
      <c r="R23" s="38"/>
      <c r="S23" s="2"/>
      <c r="T23" s="2"/>
      <c r="U23" s="2"/>
      <c r="V23" s="38"/>
      <c r="W23" s="144"/>
      <c r="X23" s="144"/>
      <c r="Y23" s="144"/>
      <c r="Z23" s="144"/>
      <c r="AA23" s="141"/>
      <c r="AB23" s="144"/>
      <c r="AC23" s="144"/>
      <c r="AD23" s="144"/>
      <c r="AE23" s="141"/>
      <c r="AG23" s="150"/>
    </row>
    <row r="24" spans="1:33" x14ac:dyDescent="0.35">
      <c r="C24" s="138" t="s">
        <v>19</v>
      </c>
      <c r="D24" s="163">
        <v>191.58969090084796</v>
      </c>
      <c r="E24" s="163">
        <v>104.12026566542244</v>
      </c>
      <c r="F24" s="163">
        <v>780.51573384177277</v>
      </c>
      <c r="G24" s="12">
        <v>0.14441060804539307</v>
      </c>
      <c r="H24" s="38"/>
      <c r="I24" s="38"/>
      <c r="M24" s="38"/>
      <c r="N24" s="38"/>
      <c r="O24" s="2"/>
      <c r="P24" s="2"/>
      <c r="Q24" s="2"/>
      <c r="R24" s="38"/>
      <c r="S24" s="2"/>
      <c r="T24" s="2"/>
      <c r="U24" s="2"/>
      <c r="V24" s="38"/>
      <c r="W24" s="144"/>
      <c r="X24" s="144"/>
      <c r="Y24" s="144"/>
      <c r="Z24" s="144"/>
      <c r="AA24" s="141"/>
      <c r="AB24" s="144"/>
      <c r="AC24" s="144"/>
      <c r="AD24" s="144"/>
      <c r="AE24" s="141"/>
      <c r="AG24" s="150"/>
    </row>
    <row r="25" spans="1:33" x14ac:dyDescent="0.35">
      <c r="A25" s="162"/>
      <c r="B25" s="162">
        <v>2023</v>
      </c>
      <c r="C25" s="138" t="s">
        <v>22</v>
      </c>
      <c r="D25" s="163">
        <v>199.24356545582293</v>
      </c>
      <c r="E25" s="163">
        <v>111.76463259066206</v>
      </c>
      <c r="F25" s="163">
        <v>784.83697453578191</v>
      </c>
      <c r="G25" s="12">
        <v>0.14532632148541089</v>
      </c>
      <c r="H25" s="38"/>
      <c r="I25" s="38"/>
      <c r="M25" s="38"/>
      <c r="N25" s="38"/>
      <c r="O25" s="2"/>
      <c r="P25" s="2"/>
      <c r="Q25" s="2"/>
      <c r="R25" s="38"/>
      <c r="S25" s="2"/>
      <c r="T25" s="2"/>
      <c r="U25" s="2"/>
      <c r="V25" s="38"/>
      <c r="W25" s="144"/>
      <c r="X25" s="144"/>
      <c r="Y25" s="144"/>
      <c r="Z25" s="144"/>
      <c r="AA25" s="141"/>
      <c r="AB25" s="144"/>
      <c r="AC25" s="144"/>
      <c r="AD25" s="144"/>
      <c r="AE25" s="141"/>
      <c r="AG25" s="150"/>
    </row>
    <row r="26" spans="1:33" x14ac:dyDescent="0.35">
      <c r="A26" s="162"/>
      <c r="B26" s="162"/>
      <c r="C26" s="138" t="s">
        <v>128</v>
      </c>
      <c r="D26" s="163">
        <v>195.42631855212676</v>
      </c>
      <c r="E26" s="163">
        <v>119.00880531252034</v>
      </c>
      <c r="F26" s="163">
        <v>826.47116987407458</v>
      </c>
      <c r="G26" s="12">
        <v>0.15296156816129572</v>
      </c>
      <c r="H26" s="38"/>
      <c r="I26" s="38"/>
      <c r="M26" s="38"/>
      <c r="N26" s="38"/>
      <c r="O26" s="2"/>
      <c r="P26" s="2"/>
      <c r="Q26" s="2"/>
      <c r="R26" s="38"/>
      <c r="S26" s="2"/>
      <c r="T26" s="2"/>
      <c r="U26" s="2"/>
      <c r="V26" s="38"/>
      <c r="W26" s="144"/>
      <c r="X26" s="144"/>
      <c r="Y26" s="144"/>
      <c r="Z26" s="144"/>
      <c r="AA26" s="141"/>
      <c r="AB26" s="144"/>
      <c r="AC26" s="144"/>
      <c r="AD26" s="144"/>
      <c r="AE26" s="141"/>
      <c r="AG26" s="150"/>
    </row>
    <row r="27" spans="1:33" x14ac:dyDescent="0.35">
      <c r="A27" s="162"/>
      <c r="B27" s="162"/>
      <c r="C27" s="138" t="s">
        <v>127</v>
      </c>
      <c r="D27" s="163">
        <v>192.79755363997202</v>
      </c>
      <c r="E27" s="163">
        <v>110.58751138837984</v>
      </c>
      <c r="F27" s="163">
        <v>784.52647364744905</v>
      </c>
      <c r="G27" s="12">
        <v>0.15049743422114817</v>
      </c>
      <c r="H27" s="38"/>
      <c r="I27" s="38"/>
      <c r="M27" s="38"/>
      <c r="N27" s="38"/>
      <c r="O27" s="2"/>
      <c r="P27" s="2"/>
      <c r="Q27" s="2"/>
      <c r="R27" s="38"/>
      <c r="S27" s="2"/>
      <c r="T27" s="2"/>
      <c r="U27" s="2"/>
      <c r="V27" s="38"/>
      <c r="W27" s="144"/>
      <c r="X27" s="144"/>
      <c r="Y27" s="144"/>
      <c r="Z27" s="144"/>
      <c r="AA27" s="141"/>
      <c r="AB27" s="144"/>
      <c r="AC27" s="144"/>
      <c r="AD27" s="144"/>
      <c r="AE27" s="141"/>
      <c r="AG27" s="150"/>
    </row>
    <row r="28" spans="1:33" x14ac:dyDescent="0.35">
      <c r="A28" s="162"/>
      <c r="B28" s="162"/>
      <c r="C28" s="138" t="s">
        <v>19</v>
      </c>
      <c r="D28" s="163">
        <v>178.68989127593056</v>
      </c>
      <c r="E28" s="163">
        <v>115.24804489775261</v>
      </c>
      <c r="F28" s="163">
        <v>791.3418734163215</v>
      </c>
      <c r="G28" s="12">
        <v>0.14857422359671696</v>
      </c>
      <c r="H28" s="38"/>
      <c r="I28" s="38"/>
      <c r="M28" s="38"/>
      <c r="N28" s="38"/>
      <c r="O28" s="2"/>
      <c r="P28" s="2"/>
      <c r="Q28" s="2"/>
      <c r="R28" s="38"/>
      <c r="S28" s="2"/>
      <c r="T28" s="2"/>
      <c r="U28" s="2"/>
      <c r="V28" s="38"/>
      <c r="W28" s="144"/>
      <c r="X28" s="144"/>
      <c r="Y28" s="144"/>
      <c r="Z28" s="144"/>
      <c r="AA28" s="141"/>
      <c r="AB28" s="144"/>
      <c r="AC28" s="144"/>
      <c r="AD28" s="144"/>
      <c r="AE28" s="141"/>
      <c r="AG28" s="150"/>
    </row>
    <row r="29" spans="1:33" x14ac:dyDescent="0.35">
      <c r="A29" s="162"/>
      <c r="B29" s="162">
        <v>2024</v>
      </c>
      <c r="C29" s="138" t="s">
        <v>22</v>
      </c>
      <c r="D29" s="163">
        <v>183.06125928220575</v>
      </c>
      <c r="E29" s="163">
        <v>116.74671097888464</v>
      </c>
      <c r="F29" s="163">
        <v>765.35186653461301</v>
      </c>
      <c r="G29" s="12">
        <v>0.14809558120592553</v>
      </c>
      <c r="H29" s="38"/>
      <c r="I29" s="38"/>
      <c r="M29" s="38"/>
      <c r="N29" s="38"/>
      <c r="O29" s="2"/>
      <c r="P29" s="2"/>
      <c r="Q29" s="2"/>
      <c r="R29" s="38"/>
      <c r="S29" s="2"/>
      <c r="T29" s="2"/>
      <c r="U29" s="2"/>
      <c r="V29" s="38"/>
      <c r="W29" s="144"/>
      <c r="X29" s="144"/>
      <c r="Y29" s="144"/>
      <c r="Z29" s="144"/>
      <c r="AA29" s="141"/>
      <c r="AB29" s="144"/>
      <c r="AC29" s="144"/>
      <c r="AD29" s="144"/>
      <c r="AE29" s="141"/>
      <c r="AG29" s="150"/>
    </row>
    <row r="30" spans="1:33" x14ac:dyDescent="0.35">
      <c r="A30" s="162"/>
      <c r="B30" s="162"/>
      <c r="C30" s="138"/>
      <c r="D30" s="161"/>
      <c r="E30" s="161"/>
      <c r="F30" s="161"/>
      <c r="G30" s="160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170"/>
      <c r="X30" s="170"/>
      <c r="Y30" s="170"/>
      <c r="Z30" s="170"/>
    </row>
    <row r="31" spans="1:33" x14ac:dyDescent="0.35">
      <c r="A31" s="162"/>
      <c r="B31" s="162"/>
      <c r="C31" s="138"/>
      <c r="D31" s="161"/>
      <c r="E31" s="161"/>
      <c r="F31" s="161"/>
      <c r="G31" s="160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</row>
    <row r="32" spans="1:33" x14ac:dyDescent="0.35">
      <c r="A32" s="162"/>
      <c r="B32" s="162"/>
      <c r="C32" s="138"/>
      <c r="D32" s="161"/>
      <c r="E32" s="161"/>
      <c r="F32" s="161"/>
      <c r="G32" s="160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</row>
    <row r="33" spans="1:22" x14ac:dyDescent="0.35">
      <c r="A33" s="162"/>
      <c r="B33" s="162"/>
      <c r="C33" s="138"/>
      <c r="D33" s="161"/>
      <c r="E33" s="161"/>
      <c r="F33" s="161"/>
      <c r="G33" s="160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</row>
    <row r="34" spans="1:22" x14ac:dyDescent="0.35">
      <c r="A34" s="162"/>
      <c r="B34" s="162"/>
      <c r="C34" s="138"/>
      <c r="D34" s="161"/>
      <c r="E34" s="161"/>
      <c r="F34" s="161"/>
      <c r="G34" s="160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</row>
    <row r="35" spans="1:22" x14ac:dyDescent="0.35">
      <c r="A35" s="162"/>
      <c r="B35" s="162"/>
      <c r="C35" s="138"/>
      <c r="D35" s="161"/>
      <c r="E35" s="161"/>
      <c r="F35" s="161"/>
      <c r="G35" s="160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</row>
    <row r="36" spans="1:22" x14ac:dyDescent="0.35">
      <c r="A36" s="162"/>
      <c r="B36" s="162"/>
      <c r="C36" s="138"/>
      <c r="D36" s="161"/>
      <c r="E36" s="161"/>
      <c r="F36" s="161"/>
      <c r="G36" s="160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</row>
    <row r="37" spans="1:22" x14ac:dyDescent="0.35">
      <c r="A37" s="162"/>
      <c r="B37" s="162"/>
      <c r="C37" s="138"/>
      <c r="D37" s="161"/>
      <c r="E37" s="161"/>
      <c r="F37" s="161"/>
      <c r="G37" s="160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</row>
    <row r="38" spans="1:22" x14ac:dyDescent="0.35">
      <c r="A38" s="162"/>
      <c r="B38" s="162"/>
      <c r="C38" s="138"/>
      <c r="D38" s="161"/>
      <c r="E38" s="161"/>
      <c r="F38" s="161"/>
      <c r="G38" s="160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</row>
    <row r="39" spans="1:22" x14ac:dyDescent="0.35">
      <c r="A39" s="162"/>
      <c r="B39" s="162"/>
      <c r="C39" s="138"/>
      <c r="D39" s="161"/>
      <c r="E39" s="161"/>
      <c r="F39" s="161"/>
      <c r="G39" s="160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</row>
    <row r="40" spans="1:22" x14ac:dyDescent="0.35">
      <c r="A40" s="162"/>
      <c r="B40" s="162"/>
      <c r="C40" s="138"/>
      <c r="D40" s="161"/>
      <c r="E40" s="161"/>
      <c r="F40" s="161"/>
      <c r="G40" s="160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</row>
    <row r="41" spans="1:22" x14ac:dyDescent="0.35">
      <c r="A41" s="162"/>
      <c r="B41" s="162"/>
      <c r="C41" s="138"/>
      <c r="D41" s="161"/>
      <c r="E41" s="161"/>
      <c r="F41" s="161"/>
      <c r="G41" s="160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</row>
    <row r="42" spans="1:22" x14ac:dyDescent="0.35">
      <c r="A42" s="162"/>
      <c r="B42" s="162"/>
      <c r="C42" s="138"/>
      <c r="D42" s="161"/>
      <c r="E42" s="161"/>
      <c r="F42" s="161"/>
      <c r="G42" s="160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</row>
    <row r="43" spans="1:22" x14ac:dyDescent="0.35">
      <c r="A43" s="162"/>
      <c r="B43" s="162"/>
      <c r="C43" s="138"/>
      <c r="D43" s="161"/>
      <c r="E43" s="161"/>
      <c r="F43" s="161"/>
      <c r="G43" s="160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</row>
    <row r="44" spans="1:22" x14ac:dyDescent="0.35">
      <c r="A44" s="162"/>
      <c r="B44" s="162"/>
      <c r="C44" s="138"/>
      <c r="D44" s="161"/>
      <c r="E44" s="161"/>
      <c r="F44" s="161"/>
      <c r="G44" s="160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</row>
    <row r="45" spans="1:22" x14ac:dyDescent="0.35">
      <c r="A45" s="162"/>
      <c r="B45" s="162"/>
      <c r="C45" s="138"/>
      <c r="D45" s="161"/>
      <c r="E45" s="161"/>
      <c r="F45" s="161"/>
      <c r="G45" s="160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</row>
    <row r="46" spans="1:22" x14ac:dyDescent="0.35">
      <c r="A46" s="162"/>
      <c r="B46" s="162"/>
      <c r="C46" s="138"/>
      <c r="D46" s="161"/>
      <c r="E46" s="161"/>
      <c r="F46" s="161"/>
      <c r="G46" s="160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</row>
    <row r="47" spans="1:22" x14ac:dyDescent="0.35">
      <c r="A47" s="162"/>
      <c r="B47" s="162"/>
      <c r="C47" s="138"/>
      <c r="D47" s="161"/>
      <c r="E47" s="161"/>
      <c r="F47" s="161"/>
      <c r="G47" s="160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</row>
    <row r="48" spans="1:22" x14ac:dyDescent="0.35">
      <c r="A48" s="162"/>
      <c r="B48" s="162"/>
      <c r="C48" s="138"/>
      <c r="D48" s="161"/>
      <c r="E48" s="161"/>
      <c r="F48" s="161"/>
      <c r="G48" s="160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</row>
    <row r="49" spans="1:23" x14ac:dyDescent="0.35">
      <c r="A49" s="162"/>
      <c r="B49" s="162"/>
      <c r="C49" s="138"/>
      <c r="D49" s="161"/>
      <c r="E49" s="161"/>
      <c r="F49" s="161"/>
      <c r="G49" s="160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</row>
    <row r="50" spans="1:23" x14ac:dyDescent="0.35">
      <c r="C50" s="138"/>
      <c r="D50" s="161"/>
      <c r="E50" s="161"/>
      <c r="F50" s="161"/>
      <c r="G50" s="160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12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94BAB-DC91-4C4D-9EEA-3395DE2E29DF}">
  <dimension ref="A1:AF15"/>
  <sheetViews>
    <sheetView zoomScale="71" zoomScaleNormal="71" workbookViewId="0">
      <pane xSplit="1" ySplit="5" topLeftCell="B10" activePane="bottomRight" state="frozen"/>
      <selection activeCell="A10" sqref="A10"/>
      <selection pane="topRight" activeCell="A10" sqref="A10"/>
      <selection pane="bottomLeft" activeCell="A10" sqref="A10"/>
      <selection pane="bottomRight" activeCell="A10" sqref="A10"/>
    </sheetView>
  </sheetViews>
  <sheetFormatPr defaultRowHeight="14.5" x14ac:dyDescent="0.35"/>
  <cols>
    <col min="1" max="1" width="19.54296875" customWidth="1"/>
  </cols>
  <sheetData>
    <row r="1" spans="1:32" ht="21" x14ac:dyDescent="0.5">
      <c r="A1" s="81" t="s">
        <v>225</v>
      </c>
    </row>
    <row r="2" spans="1:32" x14ac:dyDescent="0.35">
      <c r="A2" t="s">
        <v>171</v>
      </c>
    </row>
    <row r="4" spans="1:32" x14ac:dyDescent="0.35">
      <c r="B4" t="s">
        <v>170</v>
      </c>
      <c r="F4" t="s">
        <v>169</v>
      </c>
    </row>
    <row r="5" spans="1:32" x14ac:dyDescent="0.35">
      <c r="B5">
        <v>2018</v>
      </c>
      <c r="C5">
        <v>2019</v>
      </c>
      <c r="D5">
        <v>2020</v>
      </c>
      <c r="E5">
        <v>2021</v>
      </c>
      <c r="F5">
        <v>2022</v>
      </c>
      <c r="G5">
        <v>2023</v>
      </c>
      <c r="H5">
        <v>2024</v>
      </c>
      <c r="I5">
        <v>2025</v>
      </c>
      <c r="J5">
        <v>2026</v>
      </c>
    </row>
    <row r="6" spans="1:32" x14ac:dyDescent="0.35">
      <c r="A6" t="s">
        <v>164</v>
      </c>
      <c r="B6" s="2">
        <v>0.43961</v>
      </c>
      <c r="C6" s="2">
        <v>0.43067999999999995</v>
      </c>
      <c r="D6" s="2">
        <v>0.42857000000000001</v>
      </c>
      <c r="E6" s="2">
        <v>0.43289</v>
      </c>
      <c r="F6" s="2">
        <v>0.43226999999999999</v>
      </c>
      <c r="G6" s="2">
        <v>0.42147000000000001</v>
      </c>
      <c r="H6" s="2">
        <v>0.4254</v>
      </c>
      <c r="I6" s="2">
        <v>0.42332999999999998</v>
      </c>
      <c r="J6" s="2">
        <v>0.42265000000000003</v>
      </c>
      <c r="M6" s="38"/>
      <c r="N6" s="38"/>
      <c r="O6" s="38"/>
      <c r="P6" s="38"/>
      <c r="Q6" s="38"/>
      <c r="R6" s="38"/>
      <c r="S6" s="38"/>
      <c r="T6" s="38"/>
      <c r="U6" s="38"/>
      <c r="X6" s="38"/>
      <c r="Y6" s="38"/>
      <c r="Z6" s="38"/>
      <c r="AA6" s="38"/>
      <c r="AB6" s="38"/>
      <c r="AC6" s="38"/>
      <c r="AD6" s="38"/>
      <c r="AE6" s="38"/>
      <c r="AF6" s="38"/>
    </row>
    <row r="7" spans="1:32" x14ac:dyDescent="0.35">
      <c r="A7" t="s">
        <v>165</v>
      </c>
      <c r="B7" s="2">
        <v>0.32343000000000005</v>
      </c>
      <c r="C7" s="2">
        <v>0.30096000000000001</v>
      </c>
      <c r="D7" s="2">
        <v>0.28922000000000003</v>
      </c>
      <c r="E7" s="2">
        <v>0.32116</v>
      </c>
      <c r="F7" s="2">
        <v>0.33024000000000003</v>
      </c>
      <c r="G7" s="2">
        <v>0.32985999999999999</v>
      </c>
      <c r="H7" s="2">
        <v>0.33332999999999996</v>
      </c>
      <c r="I7" s="2">
        <v>0.33185999999999999</v>
      </c>
      <c r="J7" s="2">
        <v>0.32959000000000005</v>
      </c>
      <c r="M7" s="38"/>
      <c r="N7" s="38"/>
      <c r="O7" s="38"/>
      <c r="P7" s="38"/>
      <c r="Q7" s="38"/>
      <c r="R7" s="38"/>
      <c r="S7" s="38"/>
      <c r="T7" s="38"/>
      <c r="U7" s="38"/>
      <c r="X7" s="38"/>
      <c r="Y7" s="38"/>
      <c r="Z7" s="38"/>
      <c r="AA7" s="38"/>
      <c r="AB7" s="38"/>
      <c r="AC7" s="38"/>
      <c r="AD7" s="38"/>
      <c r="AE7" s="38"/>
      <c r="AF7" s="38"/>
    </row>
    <row r="8" spans="1:32" x14ac:dyDescent="0.35">
      <c r="A8" t="s">
        <v>168</v>
      </c>
      <c r="B8" s="2">
        <v>0.3073288561468433</v>
      </c>
      <c r="C8" s="2">
        <v>0.29758508220294405</v>
      </c>
      <c r="D8" s="2">
        <v>0.27963038537934731</v>
      </c>
      <c r="E8" s="2">
        <v>0.29300614376287182</v>
      </c>
      <c r="F8" s="2">
        <v>0.29280620424274034</v>
      </c>
      <c r="G8" s="2">
        <v>0.2854245815545553</v>
      </c>
      <c r="H8" s="2">
        <v>0.28212982206286658</v>
      </c>
      <c r="I8" s="2">
        <v>0.28659353691234818</v>
      </c>
      <c r="J8" s="2">
        <v>0.29043301011231309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</row>
    <row r="9" spans="1:32" x14ac:dyDescent="0.35">
      <c r="A9" t="s">
        <v>167</v>
      </c>
      <c r="B9" s="2">
        <v>0.22434937034380611</v>
      </c>
      <c r="C9" s="2">
        <v>0.24414031363223407</v>
      </c>
      <c r="D9" s="2">
        <v>0.24957575095170093</v>
      </c>
      <c r="E9" s="2">
        <v>0.24969940656829936</v>
      </c>
      <c r="F9" s="2">
        <v>0.23032443194637089</v>
      </c>
      <c r="G9" s="2">
        <v>0.23137309898388822</v>
      </c>
      <c r="H9" s="2">
        <v>0.23281036444202755</v>
      </c>
      <c r="I9" s="2">
        <v>0.2362869192570225</v>
      </c>
      <c r="J9" s="2">
        <v>0.2411273479491417</v>
      </c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</row>
    <row r="10" spans="1:32" x14ac:dyDescent="0.35">
      <c r="A10" t="s">
        <v>166</v>
      </c>
      <c r="B10" s="2">
        <v>0.21429404293738744</v>
      </c>
      <c r="C10" s="2">
        <v>0.20749048180114088</v>
      </c>
      <c r="D10" s="2">
        <v>0.19151637084581422</v>
      </c>
      <c r="E10" s="2">
        <v>0.21034216890088972</v>
      </c>
      <c r="F10" s="2">
        <v>0.21572532730144681</v>
      </c>
      <c r="G10" s="2">
        <v>0.21191497903652348</v>
      </c>
      <c r="H10" s="2">
        <v>0.21268947718495101</v>
      </c>
      <c r="I10" s="2">
        <v>0.21471490390162781</v>
      </c>
      <c r="J10" s="2">
        <v>0.21585488868754629</v>
      </c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x14ac:dyDescent="0.35">
      <c r="A11" t="s">
        <v>163</v>
      </c>
      <c r="B11" s="2">
        <v>0.15095</v>
      </c>
      <c r="C11" s="2">
        <v>0.15517</v>
      </c>
      <c r="D11" s="2">
        <v>0.16116</v>
      </c>
      <c r="E11" s="2">
        <v>0.19521999999999998</v>
      </c>
      <c r="F11" s="2">
        <v>0.18088000000000001</v>
      </c>
      <c r="G11" s="2">
        <v>0.16085999999999998</v>
      </c>
      <c r="H11" s="2">
        <v>0.15869999999999998</v>
      </c>
      <c r="I11" s="2">
        <v>0.15690999999999999</v>
      </c>
      <c r="J11" s="2">
        <v>0.15598999999999999</v>
      </c>
      <c r="M11" s="38"/>
      <c r="N11" s="38"/>
      <c r="O11" s="38"/>
      <c r="P11" s="38"/>
      <c r="Q11" s="38"/>
      <c r="R11" s="38"/>
      <c r="S11" s="38"/>
      <c r="T11" s="38"/>
      <c r="U11" s="38"/>
      <c r="X11" s="38"/>
      <c r="Y11" s="38"/>
      <c r="Z11" s="38"/>
      <c r="AA11" s="38"/>
      <c r="AB11" s="38"/>
      <c r="AC11" s="38"/>
      <c r="AD11" s="38"/>
      <c r="AE11" s="38"/>
      <c r="AF11" s="38"/>
    </row>
    <row r="12" spans="1:32" x14ac:dyDescent="0.35">
      <c r="A12" t="s">
        <v>162</v>
      </c>
      <c r="B12" s="2">
        <v>0.16170999999999999</v>
      </c>
      <c r="C12" s="2">
        <v>0.15820999999999999</v>
      </c>
      <c r="D12" s="2">
        <v>0.12537999999999999</v>
      </c>
      <c r="E12" s="2">
        <v>0.13045000000000001</v>
      </c>
      <c r="F12" s="2">
        <v>0.15378999999999998</v>
      </c>
      <c r="G12" s="2">
        <v>0.15624000000000002</v>
      </c>
      <c r="H12" s="2">
        <v>0.15438000000000002</v>
      </c>
      <c r="I12" s="2">
        <v>0.15695999999999999</v>
      </c>
      <c r="J12" s="2">
        <v>0.15853</v>
      </c>
      <c r="M12" s="38"/>
      <c r="N12" s="38"/>
      <c r="O12" s="38"/>
      <c r="P12" s="38"/>
      <c r="Q12" s="38"/>
      <c r="R12" s="38"/>
      <c r="S12" s="38"/>
      <c r="T12" s="38"/>
      <c r="U12" s="38"/>
      <c r="X12" s="38"/>
      <c r="Y12" s="38"/>
      <c r="Z12" s="38"/>
      <c r="AA12" s="38"/>
      <c r="AB12" s="38"/>
      <c r="AC12" s="38"/>
      <c r="AD12" s="38"/>
      <c r="AE12" s="38"/>
      <c r="AF12" s="38"/>
    </row>
    <row r="15" spans="1:32" x14ac:dyDescent="0.35">
      <c r="A15" t="s">
        <v>226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8232B-95FF-4B95-8A62-427F6FBF82CD}">
  <dimension ref="A1:XBF75"/>
  <sheetViews>
    <sheetView zoomScale="66" zoomScaleNormal="66" workbookViewId="0">
      <pane xSplit="1" ySplit="4" topLeftCell="B5" activePane="bottomRight" state="frozen"/>
      <selection activeCell="A10" sqref="A10"/>
      <selection pane="topRight" activeCell="A10" sqref="A10"/>
      <selection pane="bottomLeft" activeCell="A10" sqref="A10"/>
      <selection pane="bottomRight" activeCell="A10" sqref="A10"/>
    </sheetView>
  </sheetViews>
  <sheetFormatPr defaultRowHeight="14.5" x14ac:dyDescent="0.35"/>
  <cols>
    <col min="1" max="1" width="17" style="129" customWidth="1"/>
    <col min="2" max="5" width="10.81640625" style="129" customWidth="1"/>
    <col min="6" max="6" width="12.453125" style="129" bestFit="1" customWidth="1"/>
    <col min="7" max="7" width="10.81640625" style="129" customWidth="1"/>
    <col min="8" max="22" width="12.453125" style="129" bestFit="1" customWidth="1"/>
    <col min="23" max="106" width="10.81640625" style="129" customWidth="1"/>
    <col min="107" max="16282" width="8.7265625" style="129"/>
  </cols>
  <sheetData>
    <row r="1" spans="1:16282" ht="26" x14ac:dyDescent="0.6">
      <c r="A1" s="1" t="s">
        <v>175</v>
      </c>
    </row>
    <row r="2" spans="1:16282" x14ac:dyDescent="0.35">
      <c r="A2" s="129" t="s">
        <v>176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16282" x14ac:dyDescent="0.35">
      <c r="B3" s="129">
        <v>2019</v>
      </c>
      <c r="F3" s="129">
        <v>2020</v>
      </c>
      <c r="J3" s="129">
        <v>2021</v>
      </c>
      <c r="N3" s="129">
        <v>2022</v>
      </c>
      <c r="R3" s="129">
        <v>2023</v>
      </c>
      <c r="V3" s="129">
        <v>2024</v>
      </c>
      <c r="W3" s="129" t="s">
        <v>151</v>
      </c>
    </row>
    <row r="4" spans="1:16282" x14ac:dyDescent="0.35">
      <c r="B4" s="129" t="s">
        <v>22</v>
      </c>
      <c r="C4" s="129" t="s">
        <v>128</v>
      </c>
      <c r="D4" s="129" t="s">
        <v>127</v>
      </c>
      <c r="E4" s="129" t="s">
        <v>19</v>
      </c>
      <c r="F4" s="129" t="s">
        <v>22</v>
      </c>
      <c r="G4" s="129" t="s">
        <v>128</v>
      </c>
      <c r="H4" s="129" t="s">
        <v>127</v>
      </c>
      <c r="I4" s="129" t="s">
        <v>19</v>
      </c>
      <c r="J4" s="129" t="s">
        <v>22</v>
      </c>
      <c r="K4" s="129" t="s">
        <v>128</v>
      </c>
      <c r="L4" s="129" t="s">
        <v>127</v>
      </c>
      <c r="M4" s="129" t="s">
        <v>19</v>
      </c>
      <c r="N4" s="129" t="s">
        <v>22</v>
      </c>
      <c r="O4" s="129" t="s">
        <v>128</v>
      </c>
      <c r="P4" s="129" t="s">
        <v>127</v>
      </c>
      <c r="Q4" s="129" t="s">
        <v>19</v>
      </c>
      <c r="R4" s="129" t="s">
        <v>22</v>
      </c>
      <c r="S4" s="129" t="s">
        <v>128</v>
      </c>
      <c r="T4" s="129" t="s">
        <v>127</v>
      </c>
      <c r="U4" s="129" t="s">
        <v>19</v>
      </c>
      <c r="V4" s="129" t="s">
        <v>22</v>
      </c>
      <c r="W4" s="129" t="s">
        <v>41</v>
      </c>
    </row>
    <row r="5" spans="1:16282" x14ac:dyDescent="0.35">
      <c r="A5" s="129" t="s">
        <v>152</v>
      </c>
      <c r="B5" s="152">
        <v>87.006291444423425</v>
      </c>
      <c r="C5" s="152">
        <v>94.036037982118089</v>
      </c>
      <c r="D5" s="152">
        <v>99.576693121423645</v>
      </c>
      <c r="E5" s="152">
        <v>100</v>
      </c>
      <c r="F5" s="152">
        <v>111.22179178289198</v>
      </c>
      <c r="G5" s="152">
        <v>107.9323125972649</v>
      </c>
      <c r="H5" s="152">
        <v>109.27479231178071</v>
      </c>
      <c r="I5" s="152">
        <v>117.88312461099673</v>
      </c>
      <c r="J5" s="152">
        <v>123.2036197641728</v>
      </c>
      <c r="K5" s="152">
        <v>134.92822181533109</v>
      </c>
      <c r="L5" s="152">
        <v>99.286898521376017</v>
      </c>
      <c r="M5" s="152">
        <v>113.73638969101741</v>
      </c>
      <c r="N5" s="152">
        <v>112.53376005369505</v>
      </c>
      <c r="O5" s="152">
        <v>99.735266901433107</v>
      </c>
      <c r="P5" s="152">
        <v>138.06553165166179</v>
      </c>
      <c r="Q5" s="152">
        <v>130.42460823891767</v>
      </c>
      <c r="R5" s="152">
        <v>124.36334182173778</v>
      </c>
      <c r="S5" s="152">
        <v>128.63241520690451</v>
      </c>
      <c r="T5" s="152">
        <v>103.62734952440459</v>
      </c>
      <c r="U5" s="152">
        <v>101.14318193065736</v>
      </c>
      <c r="V5" s="152">
        <v>114.79437174330695</v>
      </c>
      <c r="W5" s="160">
        <v>2.7242655518386439E-2</v>
      </c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</row>
    <row r="6" spans="1:16282" ht="23" x14ac:dyDescent="0.35">
      <c r="A6" s="167" t="s">
        <v>153</v>
      </c>
      <c r="B6" s="152">
        <v>97.052870600966145</v>
      </c>
      <c r="C6" s="152">
        <v>97.809233299404539</v>
      </c>
      <c r="D6" s="152">
        <v>98.678389771565662</v>
      </c>
      <c r="E6" s="152">
        <v>100</v>
      </c>
      <c r="F6" s="152">
        <v>101.68304903628966</v>
      </c>
      <c r="G6" s="152">
        <v>92.443659878851349</v>
      </c>
      <c r="H6" s="152">
        <v>97.526993709044874</v>
      </c>
      <c r="I6" s="152">
        <v>99.924560709380216</v>
      </c>
      <c r="J6" s="152">
        <v>100.87706592004926</v>
      </c>
      <c r="K6" s="152">
        <v>101.39166206172644</v>
      </c>
      <c r="L6" s="152">
        <v>102.08131844016044</v>
      </c>
      <c r="M6" s="152">
        <v>102.86499834142447</v>
      </c>
      <c r="N6" s="152">
        <v>104.00702070943264</v>
      </c>
      <c r="O6" s="152">
        <v>105.33077836968532</v>
      </c>
      <c r="P6" s="152">
        <v>105.52807299095441</v>
      </c>
      <c r="Q6" s="152">
        <v>104.4709774129434</v>
      </c>
      <c r="R6" s="152">
        <v>105.18112575187546</v>
      </c>
      <c r="S6" s="152">
        <v>106.08627847230987</v>
      </c>
      <c r="T6" s="152">
        <v>107.10519042717861</v>
      </c>
      <c r="U6" s="152">
        <v>107.99669651361485</v>
      </c>
      <c r="V6" s="152">
        <v>108.08185067331739</v>
      </c>
      <c r="W6" s="160">
        <v>7.990376567470954E-2</v>
      </c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</row>
    <row r="7" spans="1:16282" ht="23" x14ac:dyDescent="0.35">
      <c r="A7" s="167" t="s">
        <v>154</v>
      </c>
      <c r="B7" s="152">
        <v>98.752070448714221</v>
      </c>
      <c r="C7" s="152">
        <v>99.435714782000488</v>
      </c>
      <c r="D7" s="152">
        <v>100.00680669204114</v>
      </c>
      <c r="E7" s="152">
        <v>100</v>
      </c>
      <c r="F7" s="152">
        <v>100.74398014156193</v>
      </c>
      <c r="G7" s="152">
        <v>100.48377431879531</v>
      </c>
      <c r="H7" s="152">
        <v>100.62376240824111</v>
      </c>
      <c r="I7" s="152">
        <v>100.51273485632026</v>
      </c>
      <c r="J7" s="152">
        <v>100.16123198497068</v>
      </c>
      <c r="K7" s="152">
        <v>99.408218100980108</v>
      </c>
      <c r="L7" s="152">
        <v>99.608560234783184</v>
      </c>
      <c r="M7" s="152">
        <v>99.410787599583799</v>
      </c>
      <c r="N7" s="152">
        <v>100.88163304488687</v>
      </c>
      <c r="O7" s="152">
        <v>99.581833953491468</v>
      </c>
      <c r="P7" s="152">
        <v>100.12661412433302</v>
      </c>
      <c r="Q7" s="152">
        <v>99.552761817945552</v>
      </c>
      <c r="R7" s="152">
        <v>99.972016517623089</v>
      </c>
      <c r="S7" s="152">
        <v>100.58428937342383</v>
      </c>
      <c r="T7" s="152">
        <v>101.13512224102583</v>
      </c>
      <c r="U7" s="152">
        <v>100.57997951808953</v>
      </c>
      <c r="V7" s="152">
        <v>100.43054563235839</v>
      </c>
      <c r="W7" s="160">
        <v>0.40186846454682074</v>
      </c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</row>
    <row r="8" spans="1:16282" x14ac:dyDescent="0.35">
      <c r="A8" s="129" t="s">
        <v>155</v>
      </c>
      <c r="B8" s="152">
        <v>104.22645645041642</v>
      </c>
      <c r="C8" s="152">
        <v>103.45750621931984</v>
      </c>
      <c r="D8" s="152">
        <v>102.70935935711319</v>
      </c>
      <c r="E8" s="152">
        <v>100</v>
      </c>
      <c r="F8" s="152">
        <v>97.484883083792099</v>
      </c>
      <c r="G8" s="152">
        <v>75.146056718855263</v>
      </c>
      <c r="H8" s="152">
        <v>85.154841311338842</v>
      </c>
      <c r="I8" s="152">
        <v>89.055355813546399</v>
      </c>
      <c r="J8" s="152">
        <v>87.151677787382212</v>
      </c>
      <c r="K8" s="152">
        <v>93.136778018391666</v>
      </c>
      <c r="L8" s="152">
        <v>92.119163284409794</v>
      </c>
      <c r="M8" s="152">
        <v>94.920481926355976</v>
      </c>
      <c r="N8" s="152">
        <v>96.011823419676162</v>
      </c>
      <c r="O8" s="152">
        <v>98.528649928882359</v>
      </c>
      <c r="P8" s="152">
        <v>101.77780613253502</v>
      </c>
      <c r="Q8" s="152">
        <v>102.52310702770001</v>
      </c>
      <c r="R8" s="152">
        <v>103.78705774160046</v>
      </c>
      <c r="S8" s="152">
        <v>102.45199094123154</v>
      </c>
      <c r="T8" s="152">
        <v>102.99465395377891</v>
      </c>
      <c r="U8" s="152">
        <v>106.14443247180483</v>
      </c>
      <c r="V8" s="152">
        <v>105.65743822889972</v>
      </c>
      <c r="W8" s="160">
        <v>8.3937306795742336E-2</v>
      </c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</row>
    <row r="9" spans="1:16282" ht="23" x14ac:dyDescent="0.35">
      <c r="A9" s="167" t="s">
        <v>156</v>
      </c>
      <c r="B9" s="152">
        <v>102.44759090259015</v>
      </c>
      <c r="C9" s="152">
        <v>102.70946462917219</v>
      </c>
      <c r="D9" s="152">
        <v>100.87003210653822</v>
      </c>
      <c r="E9" s="152">
        <v>100</v>
      </c>
      <c r="F9" s="152">
        <v>97.92850373728858</v>
      </c>
      <c r="G9" s="152">
        <v>68.155081751771007</v>
      </c>
      <c r="H9" s="152">
        <v>92.838513008858442</v>
      </c>
      <c r="I9" s="152">
        <v>97.832663073890117</v>
      </c>
      <c r="J9" s="152">
        <v>97.483378372736169</v>
      </c>
      <c r="K9" s="152">
        <v>96.303982268010941</v>
      </c>
      <c r="L9" s="152">
        <v>92.748755604746307</v>
      </c>
      <c r="M9" s="152">
        <v>94.928053064515439</v>
      </c>
      <c r="N9" s="152">
        <v>98.53368138340376</v>
      </c>
      <c r="O9" s="152">
        <v>92.934741894286717</v>
      </c>
      <c r="P9" s="152">
        <v>95.109254598799183</v>
      </c>
      <c r="Q9" s="152">
        <v>93.206694278951545</v>
      </c>
      <c r="R9" s="152">
        <v>94.126699030744945</v>
      </c>
      <c r="S9" s="152">
        <v>96.328627848088772</v>
      </c>
      <c r="T9" s="152">
        <v>95.030390298590049</v>
      </c>
      <c r="U9" s="152">
        <v>95.285190990575003</v>
      </c>
      <c r="V9" s="153">
        <v>93.905927985528095</v>
      </c>
      <c r="W9" s="160">
        <v>0.11151177826918043</v>
      </c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</row>
    <row r="10" spans="1:16282" ht="23" x14ac:dyDescent="0.35">
      <c r="A10" s="167" t="s">
        <v>157</v>
      </c>
      <c r="B10" s="152">
        <v>101.26851996509775</v>
      </c>
      <c r="C10" s="152">
        <v>101.34736831158617</v>
      </c>
      <c r="D10" s="152">
        <v>101.27134686998771</v>
      </c>
      <c r="E10" s="152">
        <v>100</v>
      </c>
      <c r="F10" s="152">
        <v>98.689681371184292</v>
      </c>
      <c r="G10" s="152">
        <v>72.34583531292202</v>
      </c>
      <c r="H10" s="152">
        <v>91.121726795244811</v>
      </c>
      <c r="I10" s="152">
        <v>92.30435742819391</v>
      </c>
      <c r="J10" s="152">
        <v>93.154349802341088</v>
      </c>
      <c r="K10" s="152">
        <v>96.567761056049804</v>
      </c>
      <c r="L10" s="152">
        <v>92.387064412524495</v>
      </c>
      <c r="M10" s="152">
        <v>96.282009109968683</v>
      </c>
      <c r="N10" s="152">
        <v>98.706491189776528</v>
      </c>
      <c r="O10" s="152">
        <v>97.324551334643999</v>
      </c>
      <c r="P10" s="152">
        <v>98.859123016005697</v>
      </c>
      <c r="Q10" s="152">
        <v>96.277604511515563</v>
      </c>
      <c r="R10" s="152">
        <v>97.209089198658504</v>
      </c>
      <c r="S10" s="152">
        <v>96.730859858630907</v>
      </c>
      <c r="T10" s="152">
        <v>96.413550615343027</v>
      </c>
      <c r="U10" s="152">
        <v>93.668961416542047</v>
      </c>
      <c r="V10" s="153">
        <v>93.799467855657156</v>
      </c>
      <c r="W10" s="160">
        <v>0.11209826869962809</v>
      </c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</row>
    <row r="11" spans="1:16282" x14ac:dyDescent="0.35">
      <c r="A11" s="129" t="s">
        <v>158</v>
      </c>
      <c r="B11" s="152">
        <v>100.03607882906597</v>
      </c>
      <c r="C11" s="152">
        <v>99.386738311047253</v>
      </c>
      <c r="D11" s="152">
        <v>98.960737893657836</v>
      </c>
      <c r="E11" s="152">
        <v>100</v>
      </c>
      <c r="F11" s="152">
        <v>95.098140350592757</v>
      </c>
      <c r="G11" s="152">
        <v>65.519357602432109</v>
      </c>
      <c r="H11" s="152">
        <v>95.306556123971276</v>
      </c>
      <c r="I11" s="152">
        <v>93.822632403939608</v>
      </c>
      <c r="J11" s="152">
        <v>98.085844993549259</v>
      </c>
      <c r="K11" s="152">
        <v>100.38268002941713</v>
      </c>
      <c r="L11" s="152">
        <v>99.372739094445507</v>
      </c>
      <c r="M11" s="152">
        <v>97.010943288643389</v>
      </c>
      <c r="N11" s="152">
        <v>93.998277774110747</v>
      </c>
      <c r="O11" s="152">
        <v>90.690225543133636</v>
      </c>
      <c r="P11" s="152">
        <v>92.218651332212715</v>
      </c>
      <c r="Q11" s="152">
        <v>89.122915633802648</v>
      </c>
      <c r="R11" s="152">
        <v>90.459292180995021</v>
      </c>
      <c r="S11" s="152">
        <v>90.956619638357424</v>
      </c>
      <c r="T11" s="152">
        <v>90.301986687165964</v>
      </c>
      <c r="U11" s="152">
        <v>92.651584199700054</v>
      </c>
      <c r="V11" s="152">
        <v>90.523422514104666</v>
      </c>
      <c r="W11" s="160">
        <v>4.3504026907342543E-2</v>
      </c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</row>
    <row r="12" spans="1:16282" ht="23" x14ac:dyDescent="0.35">
      <c r="A12" s="167" t="s">
        <v>159</v>
      </c>
      <c r="B12" s="152">
        <v>103.42881501393096</v>
      </c>
      <c r="C12" s="152">
        <v>102.69840229258158</v>
      </c>
      <c r="D12" s="152">
        <v>101.30558654429178</v>
      </c>
      <c r="E12" s="152">
        <v>100</v>
      </c>
      <c r="F12" s="152">
        <v>98.718227917014744</v>
      </c>
      <c r="G12" s="152">
        <v>78.459439539325956</v>
      </c>
      <c r="H12" s="152">
        <v>89.234480174561909</v>
      </c>
      <c r="I12" s="152">
        <v>90.365420627735887</v>
      </c>
      <c r="J12" s="152">
        <v>90.184052983791148</v>
      </c>
      <c r="K12" s="152">
        <v>89.745036425470474</v>
      </c>
      <c r="L12" s="152">
        <v>89.431859593125935</v>
      </c>
      <c r="M12" s="152">
        <v>87.079030937256221</v>
      </c>
      <c r="N12" s="152">
        <v>87.605665158368367</v>
      </c>
      <c r="O12" s="152">
        <v>86.102351964846065</v>
      </c>
      <c r="P12" s="152">
        <v>86.343624445105377</v>
      </c>
      <c r="Q12" s="152">
        <v>85.490673821121504</v>
      </c>
      <c r="R12" s="152">
        <v>85.569398600553797</v>
      </c>
      <c r="S12" s="152">
        <v>85.212506538104478</v>
      </c>
      <c r="T12" s="152">
        <v>83.794712977041257</v>
      </c>
      <c r="U12" s="152">
        <v>84.042718783795252</v>
      </c>
      <c r="V12" s="152">
        <v>82.540821944518655</v>
      </c>
      <c r="W12" s="160">
        <v>4.3232437867345881E-2</v>
      </c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</row>
    <row r="13" spans="1:16282" s="173" customFormat="1" x14ac:dyDescent="0.35">
      <c r="A13" s="175"/>
      <c r="B13" s="176">
        <v>100</v>
      </c>
      <c r="C13" s="176">
        <v>100</v>
      </c>
      <c r="D13" s="176">
        <v>100</v>
      </c>
      <c r="E13" s="176">
        <v>100</v>
      </c>
      <c r="F13" s="176">
        <v>100</v>
      </c>
      <c r="G13" s="176">
        <v>100</v>
      </c>
      <c r="H13" s="176">
        <v>100</v>
      </c>
      <c r="I13" s="176">
        <v>100</v>
      </c>
      <c r="J13" s="176">
        <v>100</v>
      </c>
      <c r="K13" s="176">
        <v>100</v>
      </c>
      <c r="L13" s="176">
        <v>100</v>
      </c>
      <c r="M13" s="176">
        <v>100</v>
      </c>
      <c r="N13" s="176">
        <v>100</v>
      </c>
      <c r="O13" s="176">
        <v>100</v>
      </c>
      <c r="P13" s="176">
        <v>100</v>
      </c>
      <c r="Q13" s="176">
        <v>100</v>
      </c>
      <c r="R13" s="176">
        <v>100</v>
      </c>
      <c r="S13" s="176">
        <v>100</v>
      </c>
      <c r="T13" s="176">
        <v>100</v>
      </c>
      <c r="U13" s="176">
        <v>100</v>
      </c>
      <c r="V13" s="176">
        <v>100</v>
      </c>
      <c r="W13" s="177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5"/>
      <c r="DK13" s="175"/>
      <c r="DL13" s="175"/>
      <c r="DM13" s="175"/>
      <c r="DN13" s="175"/>
      <c r="DO13" s="175"/>
      <c r="DP13" s="175"/>
      <c r="DQ13" s="175"/>
      <c r="DR13" s="175"/>
      <c r="DS13" s="175"/>
      <c r="DT13" s="175"/>
      <c r="DU13" s="175"/>
      <c r="DV13" s="175"/>
      <c r="DW13" s="175"/>
      <c r="DX13" s="175"/>
      <c r="DY13" s="175"/>
      <c r="DZ13" s="175"/>
      <c r="EA13" s="175"/>
      <c r="EB13" s="175"/>
      <c r="EC13" s="175"/>
      <c r="ED13" s="175"/>
      <c r="EE13" s="175"/>
      <c r="EF13" s="175"/>
      <c r="EG13" s="175"/>
      <c r="EH13" s="175"/>
      <c r="EI13" s="175"/>
      <c r="EJ13" s="175"/>
      <c r="EK13" s="175"/>
      <c r="EL13" s="175"/>
      <c r="EM13" s="175"/>
      <c r="EN13" s="175"/>
      <c r="EO13" s="175"/>
      <c r="EP13" s="175"/>
      <c r="EQ13" s="175"/>
      <c r="ER13" s="175"/>
      <c r="ES13" s="175"/>
      <c r="ET13" s="175"/>
      <c r="EU13" s="175"/>
      <c r="EV13" s="175"/>
      <c r="EW13" s="175"/>
      <c r="EX13" s="175"/>
      <c r="EY13" s="175"/>
      <c r="EZ13" s="175"/>
      <c r="FA13" s="175"/>
      <c r="FB13" s="175"/>
      <c r="FC13" s="175"/>
      <c r="FD13" s="175"/>
      <c r="FE13" s="175"/>
      <c r="FF13" s="175"/>
      <c r="FG13" s="175"/>
      <c r="FH13" s="175"/>
      <c r="FI13" s="175"/>
      <c r="FJ13" s="175"/>
      <c r="FK13" s="175"/>
      <c r="FL13" s="175"/>
      <c r="FM13" s="175"/>
      <c r="FN13" s="175"/>
      <c r="FO13" s="175"/>
      <c r="FP13" s="175"/>
      <c r="FQ13" s="175"/>
      <c r="FR13" s="175"/>
      <c r="FS13" s="175"/>
      <c r="FT13" s="175"/>
      <c r="FU13" s="175"/>
      <c r="FV13" s="175"/>
      <c r="FW13" s="175"/>
      <c r="FX13" s="175"/>
      <c r="FY13" s="175"/>
      <c r="FZ13" s="175"/>
      <c r="GA13" s="175"/>
      <c r="GB13" s="175"/>
      <c r="GC13" s="175"/>
      <c r="GD13" s="175"/>
      <c r="GE13" s="175"/>
      <c r="GF13" s="175"/>
      <c r="GG13" s="175"/>
      <c r="GH13" s="175"/>
      <c r="GI13" s="175"/>
      <c r="GJ13" s="175"/>
      <c r="GK13" s="175"/>
      <c r="GL13" s="175"/>
      <c r="GM13" s="175"/>
      <c r="GN13" s="175"/>
      <c r="GO13" s="175"/>
      <c r="GP13" s="175"/>
      <c r="GQ13" s="175"/>
      <c r="GR13" s="175"/>
      <c r="GS13" s="175"/>
      <c r="GT13" s="175"/>
      <c r="GU13" s="175"/>
      <c r="GV13" s="175"/>
      <c r="GW13" s="175"/>
      <c r="GX13" s="175"/>
      <c r="GY13" s="175"/>
      <c r="GZ13" s="175"/>
      <c r="HA13" s="175"/>
      <c r="HB13" s="175"/>
      <c r="HC13" s="175"/>
      <c r="HD13" s="175"/>
      <c r="HE13" s="175"/>
      <c r="HF13" s="175"/>
      <c r="HG13" s="175"/>
      <c r="HH13" s="175"/>
      <c r="HI13" s="175"/>
      <c r="HJ13" s="175"/>
      <c r="HK13" s="175"/>
      <c r="HL13" s="175"/>
      <c r="HM13" s="175"/>
      <c r="HN13" s="175"/>
      <c r="HO13" s="175"/>
      <c r="HP13" s="175"/>
      <c r="HQ13" s="175"/>
      <c r="HR13" s="175"/>
      <c r="HS13" s="175"/>
      <c r="HT13" s="175"/>
      <c r="HU13" s="175"/>
      <c r="HV13" s="175"/>
      <c r="HW13" s="175"/>
      <c r="HX13" s="175"/>
      <c r="HY13" s="175"/>
      <c r="HZ13" s="175"/>
      <c r="IA13" s="175"/>
      <c r="IB13" s="175"/>
      <c r="IC13" s="175"/>
      <c r="ID13" s="175"/>
      <c r="IE13" s="175"/>
      <c r="IF13" s="175"/>
      <c r="IG13" s="175"/>
      <c r="IH13" s="175"/>
      <c r="II13" s="175"/>
      <c r="IJ13" s="175"/>
      <c r="IK13" s="175"/>
      <c r="IL13" s="175"/>
      <c r="IM13" s="175"/>
      <c r="IN13" s="175"/>
      <c r="IO13" s="175"/>
      <c r="IP13" s="175"/>
      <c r="IQ13" s="175"/>
      <c r="IR13" s="175"/>
      <c r="IS13" s="175"/>
      <c r="IT13" s="175"/>
      <c r="IU13" s="175"/>
      <c r="IV13" s="175"/>
      <c r="IW13" s="175"/>
      <c r="IX13" s="175"/>
      <c r="IY13" s="175"/>
      <c r="IZ13" s="175"/>
      <c r="JA13" s="175"/>
      <c r="JB13" s="175"/>
      <c r="JC13" s="175"/>
      <c r="JD13" s="175"/>
      <c r="JE13" s="175"/>
      <c r="JF13" s="175"/>
      <c r="JG13" s="175"/>
      <c r="JH13" s="175"/>
      <c r="JI13" s="175"/>
      <c r="JJ13" s="175"/>
      <c r="JK13" s="175"/>
      <c r="JL13" s="175"/>
      <c r="JM13" s="175"/>
      <c r="JN13" s="175"/>
      <c r="JO13" s="175"/>
      <c r="JP13" s="175"/>
      <c r="JQ13" s="175"/>
      <c r="JR13" s="175"/>
      <c r="JS13" s="175"/>
      <c r="JT13" s="175"/>
      <c r="JU13" s="175"/>
      <c r="JV13" s="175"/>
      <c r="JW13" s="175"/>
      <c r="JX13" s="175"/>
      <c r="JY13" s="175"/>
      <c r="JZ13" s="175"/>
      <c r="KA13" s="175"/>
      <c r="KB13" s="175"/>
      <c r="KC13" s="175"/>
      <c r="KD13" s="175"/>
      <c r="KE13" s="175"/>
      <c r="KF13" s="175"/>
      <c r="KG13" s="175"/>
      <c r="KH13" s="175"/>
      <c r="KI13" s="175"/>
      <c r="KJ13" s="175"/>
      <c r="KK13" s="175"/>
      <c r="KL13" s="175"/>
      <c r="KM13" s="175"/>
      <c r="KN13" s="175"/>
      <c r="KO13" s="175"/>
      <c r="KP13" s="175"/>
      <c r="KQ13" s="175"/>
      <c r="KR13" s="175"/>
      <c r="KS13" s="175"/>
      <c r="KT13" s="175"/>
      <c r="KU13" s="175"/>
      <c r="KV13" s="175"/>
      <c r="KW13" s="175"/>
      <c r="KX13" s="175"/>
      <c r="KY13" s="175"/>
      <c r="KZ13" s="175"/>
      <c r="LA13" s="175"/>
      <c r="LB13" s="175"/>
      <c r="LC13" s="175"/>
      <c r="LD13" s="175"/>
      <c r="LE13" s="175"/>
      <c r="LF13" s="175"/>
      <c r="LG13" s="175"/>
      <c r="LH13" s="175"/>
      <c r="LI13" s="175"/>
      <c r="LJ13" s="175"/>
      <c r="LK13" s="175"/>
      <c r="LL13" s="175"/>
      <c r="LM13" s="175"/>
      <c r="LN13" s="175"/>
      <c r="LO13" s="175"/>
      <c r="LP13" s="175"/>
      <c r="LQ13" s="175"/>
      <c r="LR13" s="175"/>
      <c r="LS13" s="175"/>
      <c r="LT13" s="175"/>
      <c r="LU13" s="175"/>
      <c r="LV13" s="175"/>
      <c r="LW13" s="175"/>
      <c r="LX13" s="175"/>
      <c r="LY13" s="175"/>
      <c r="LZ13" s="175"/>
      <c r="MA13" s="175"/>
      <c r="MB13" s="175"/>
      <c r="MC13" s="175"/>
      <c r="MD13" s="175"/>
      <c r="ME13" s="175"/>
      <c r="MF13" s="175"/>
      <c r="MG13" s="175"/>
      <c r="MH13" s="175"/>
      <c r="MI13" s="175"/>
      <c r="MJ13" s="175"/>
      <c r="MK13" s="175"/>
      <c r="ML13" s="175"/>
      <c r="MM13" s="175"/>
      <c r="MN13" s="175"/>
      <c r="MO13" s="175"/>
      <c r="MP13" s="175"/>
      <c r="MQ13" s="175"/>
      <c r="MR13" s="175"/>
      <c r="MS13" s="175"/>
      <c r="MT13" s="175"/>
      <c r="MU13" s="175"/>
      <c r="MV13" s="175"/>
      <c r="MW13" s="175"/>
      <c r="MX13" s="175"/>
      <c r="MY13" s="175"/>
      <c r="MZ13" s="175"/>
      <c r="NA13" s="175"/>
      <c r="NB13" s="175"/>
      <c r="NC13" s="175"/>
      <c r="ND13" s="175"/>
      <c r="NE13" s="175"/>
      <c r="NF13" s="175"/>
      <c r="NG13" s="175"/>
      <c r="NH13" s="175"/>
      <c r="NI13" s="175"/>
      <c r="NJ13" s="175"/>
      <c r="NK13" s="175"/>
      <c r="NL13" s="175"/>
      <c r="NM13" s="175"/>
      <c r="NN13" s="175"/>
      <c r="NO13" s="175"/>
      <c r="NP13" s="175"/>
      <c r="NQ13" s="175"/>
      <c r="NR13" s="175"/>
      <c r="NS13" s="175"/>
      <c r="NT13" s="175"/>
      <c r="NU13" s="175"/>
      <c r="NV13" s="175"/>
      <c r="NW13" s="175"/>
      <c r="NX13" s="175"/>
      <c r="NY13" s="175"/>
      <c r="NZ13" s="175"/>
      <c r="OA13" s="175"/>
      <c r="OB13" s="175"/>
      <c r="OC13" s="175"/>
      <c r="OD13" s="175"/>
      <c r="OE13" s="175"/>
      <c r="OF13" s="175"/>
      <c r="OG13" s="175"/>
      <c r="OH13" s="175"/>
      <c r="OI13" s="175"/>
      <c r="OJ13" s="175"/>
      <c r="OK13" s="175"/>
      <c r="OL13" s="175"/>
      <c r="OM13" s="175"/>
      <c r="ON13" s="175"/>
      <c r="OO13" s="175"/>
      <c r="OP13" s="175"/>
      <c r="OQ13" s="175"/>
      <c r="OR13" s="175"/>
      <c r="OS13" s="175"/>
      <c r="OT13" s="175"/>
      <c r="OU13" s="175"/>
      <c r="OV13" s="175"/>
      <c r="OW13" s="175"/>
      <c r="OX13" s="175"/>
      <c r="OY13" s="175"/>
      <c r="OZ13" s="175"/>
      <c r="PA13" s="175"/>
      <c r="PB13" s="175"/>
      <c r="PC13" s="175"/>
      <c r="PD13" s="175"/>
      <c r="PE13" s="175"/>
      <c r="PF13" s="175"/>
      <c r="PG13" s="175"/>
      <c r="PH13" s="175"/>
      <c r="PI13" s="175"/>
      <c r="PJ13" s="175"/>
      <c r="PK13" s="175"/>
      <c r="PL13" s="175"/>
      <c r="PM13" s="175"/>
      <c r="PN13" s="175"/>
      <c r="PO13" s="175"/>
      <c r="PP13" s="175"/>
      <c r="PQ13" s="175"/>
      <c r="PR13" s="175"/>
      <c r="PS13" s="175"/>
      <c r="PT13" s="175"/>
      <c r="PU13" s="175"/>
      <c r="PV13" s="175"/>
      <c r="PW13" s="175"/>
      <c r="PX13" s="175"/>
      <c r="PY13" s="175"/>
      <c r="PZ13" s="175"/>
      <c r="QA13" s="175"/>
      <c r="QB13" s="175"/>
      <c r="QC13" s="175"/>
      <c r="QD13" s="175"/>
      <c r="QE13" s="175"/>
      <c r="QF13" s="175"/>
      <c r="QG13" s="175"/>
      <c r="QH13" s="175"/>
      <c r="QI13" s="175"/>
      <c r="QJ13" s="175"/>
      <c r="QK13" s="175"/>
      <c r="QL13" s="175"/>
      <c r="QM13" s="175"/>
      <c r="QN13" s="175"/>
      <c r="QO13" s="175"/>
      <c r="QP13" s="175"/>
      <c r="QQ13" s="175"/>
      <c r="QR13" s="175"/>
      <c r="QS13" s="175"/>
      <c r="QT13" s="175"/>
      <c r="QU13" s="175"/>
      <c r="QV13" s="175"/>
      <c r="QW13" s="175"/>
      <c r="QX13" s="175"/>
      <c r="QY13" s="175"/>
      <c r="QZ13" s="175"/>
      <c r="RA13" s="175"/>
      <c r="RB13" s="175"/>
      <c r="RC13" s="175"/>
      <c r="RD13" s="175"/>
      <c r="RE13" s="175"/>
      <c r="RF13" s="175"/>
      <c r="RG13" s="175"/>
      <c r="RH13" s="175"/>
      <c r="RI13" s="175"/>
      <c r="RJ13" s="175"/>
      <c r="RK13" s="175"/>
      <c r="RL13" s="175"/>
      <c r="RM13" s="175"/>
      <c r="RN13" s="175"/>
      <c r="RO13" s="175"/>
      <c r="RP13" s="175"/>
      <c r="RQ13" s="175"/>
      <c r="RR13" s="175"/>
      <c r="RS13" s="175"/>
      <c r="RT13" s="175"/>
      <c r="RU13" s="175"/>
      <c r="RV13" s="175"/>
      <c r="RW13" s="175"/>
      <c r="RX13" s="175"/>
      <c r="RY13" s="175"/>
      <c r="RZ13" s="175"/>
      <c r="SA13" s="175"/>
      <c r="SB13" s="175"/>
      <c r="SC13" s="175"/>
      <c r="SD13" s="175"/>
      <c r="SE13" s="175"/>
      <c r="SF13" s="175"/>
      <c r="SG13" s="175"/>
      <c r="SH13" s="175"/>
      <c r="SI13" s="175"/>
      <c r="SJ13" s="175"/>
      <c r="SK13" s="175"/>
      <c r="SL13" s="175"/>
      <c r="SM13" s="175"/>
      <c r="SN13" s="175"/>
      <c r="SO13" s="175"/>
      <c r="SP13" s="175"/>
      <c r="SQ13" s="175"/>
      <c r="SR13" s="175"/>
      <c r="SS13" s="175"/>
      <c r="ST13" s="175"/>
      <c r="SU13" s="175"/>
      <c r="SV13" s="175"/>
      <c r="SW13" s="175"/>
      <c r="SX13" s="175"/>
      <c r="SY13" s="175"/>
      <c r="SZ13" s="175"/>
      <c r="TA13" s="175"/>
      <c r="TB13" s="175"/>
      <c r="TC13" s="175"/>
      <c r="TD13" s="175"/>
      <c r="TE13" s="175"/>
      <c r="TF13" s="175"/>
      <c r="TG13" s="175"/>
      <c r="TH13" s="175"/>
      <c r="TI13" s="175"/>
      <c r="TJ13" s="175"/>
      <c r="TK13" s="175"/>
      <c r="TL13" s="175"/>
      <c r="TM13" s="175"/>
      <c r="TN13" s="175"/>
      <c r="TO13" s="175"/>
      <c r="TP13" s="175"/>
      <c r="TQ13" s="175"/>
      <c r="TR13" s="175"/>
      <c r="TS13" s="175"/>
      <c r="TT13" s="175"/>
      <c r="TU13" s="175"/>
      <c r="TV13" s="175"/>
      <c r="TW13" s="175"/>
      <c r="TX13" s="175"/>
      <c r="TY13" s="175"/>
      <c r="TZ13" s="175"/>
      <c r="UA13" s="175"/>
      <c r="UB13" s="175"/>
      <c r="UC13" s="175"/>
      <c r="UD13" s="175"/>
      <c r="UE13" s="175"/>
      <c r="UF13" s="175"/>
      <c r="UG13" s="175"/>
      <c r="UH13" s="175"/>
      <c r="UI13" s="175"/>
      <c r="UJ13" s="175"/>
      <c r="UK13" s="175"/>
      <c r="UL13" s="175"/>
      <c r="UM13" s="175"/>
      <c r="UN13" s="175"/>
      <c r="UO13" s="175"/>
      <c r="UP13" s="175"/>
      <c r="UQ13" s="175"/>
      <c r="UR13" s="175"/>
      <c r="US13" s="175"/>
      <c r="UT13" s="175"/>
      <c r="UU13" s="175"/>
      <c r="UV13" s="175"/>
      <c r="UW13" s="175"/>
      <c r="UX13" s="175"/>
      <c r="UY13" s="175"/>
      <c r="UZ13" s="175"/>
      <c r="VA13" s="175"/>
      <c r="VB13" s="175"/>
      <c r="VC13" s="175"/>
      <c r="VD13" s="175"/>
      <c r="VE13" s="175"/>
      <c r="VF13" s="175"/>
      <c r="VG13" s="175"/>
      <c r="VH13" s="175"/>
      <c r="VI13" s="175"/>
      <c r="VJ13" s="175"/>
      <c r="VK13" s="175"/>
      <c r="VL13" s="175"/>
      <c r="VM13" s="175"/>
      <c r="VN13" s="175"/>
      <c r="VO13" s="175"/>
      <c r="VP13" s="175"/>
      <c r="VQ13" s="175"/>
      <c r="VR13" s="175"/>
      <c r="VS13" s="175"/>
      <c r="VT13" s="175"/>
      <c r="VU13" s="175"/>
      <c r="VV13" s="175"/>
      <c r="VW13" s="175"/>
      <c r="VX13" s="175"/>
      <c r="VY13" s="175"/>
      <c r="VZ13" s="175"/>
      <c r="WA13" s="175"/>
      <c r="WB13" s="175"/>
      <c r="WC13" s="175"/>
      <c r="WD13" s="175"/>
      <c r="WE13" s="175"/>
      <c r="WF13" s="175"/>
      <c r="WG13" s="175"/>
      <c r="WH13" s="175"/>
      <c r="WI13" s="175"/>
      <c r="WJ13" s="175"/>
      <c r="WK13" s="175"/>
      <c r="WL13" s="175"/>
      <c r="WM13" s="175"/>
      <c r="WN13" s="175"/>
      <c r="WO13" s="175"/>
      <c r="WP13" s="175"/>
      <c r="WQ13" s="175"/>
      <c r="WR13" s="175"/>
      <c r="WS13" s="175"/>
      <c r="WT13" s="175"/>
      <c r="WU13" s="175"/>
      <c r="WV13" s="175"/>
      <c r="WW13" s="175"/>
      <c r="WX13" s="175"/>
      <c r="WY13" s="175"/>
      <c r="WZ13" s="175"/>
      <c r="XA13" s="175"/>
      <c r="XB13" s="175"/>
      <c r="XC13" s="175"/>
      <c r="XD13" s="175"/>
      <c r="XE13" s="175"/>
      <c r="XF13" s="175"/>
      <c r="XG13" s="175"/>
      <c r="XH13" s="175"/>
      <c r="XI13" s="175"/>
      <c r="XJ13" s="175"/>
      <c r="XK13" s="175"/>
      <c r="XL13" s="175"/>
      <c r="XM13" s="175"/>
      <c r="XN13" s="175"/>
      <c r="XO13" s="175"/>
      <c r="XP13" s="175"/>
      <c r="XQ13" s="175"/>
      <c r="XR13" s="175"/>
      <c r="XS13" s="175"/>
      <c r="XT13" s="175"/>
      <c r="XU13" s="175"/>
      <c r="XV13" s="175"/>
      <c r="XW13" s="175"/>
      <c r="XX13" s="175"/>
      <c r="XY13" s="175"/>
      <c r="XZ13" s="175"/>
      <c r="YA13" s="175"/>
      <c r="YB13" s="175"/>
      <c r="YC13" s="175"/>
      <c r="YD13" s="175"/>
      <c r="YE13" s="175"/>
      <c r="YF13" s="175"/>
      <c r="YG13" s="175"/>
      <c r="YH13" s="175"/>
      <c r="YI13" s="175"/>
      <c r="YJ13" s="175"/>
      <c r="YK13" s="175"/>
      <c r="YL13" s="175"/>
      <c r="YM13" s="175"/>
      <c r="YN13" s="175"/>
      <c r="YO13" s="175"/>
      <c r="YP13" s="175"/>
      <c r="YQ13" s="175"/>
      <c r="YR13" s="175"/>
      <c r="YS13" s="175"/>
      <c r="YT13" s="175"/>
      <c r="YU13" s="175"/>
      <c r="YV13" s="175"/>
      <c r="YW13" s="175"/>
      <c r="YX13" s="175"/>
      <c r="YY13" s="175"/>
      <c r="YZ13" s="175"/>
      <c r="ZA13" s="175"/>
      <c r="ZB13" s="175"/>
      <c r="ZC13" s="175"/>
      <c r="ZD13" s="175"/>
      <c r="ZE13" s="175"/>
      <c r="ZF13" s="175"/>
      <c r="ZG13" s="175"/>
      <c r="ZH13" s="175"/>
      <c r="ZI13" s="175"/>
      <c r="ZJ13" s="175"/>
      <c r="ZK13" s="175"/>
      <c r="ZL13" s="175"/>
      <c r="ZM13" s="175"/>
      <c r="ZN13" s="175"/>
      <c r="ZO13" s="175"/>
      <c r="ZP13" s="175"/>
      <c r="ZQ13" s="175"/>
      <c r="ZR13" s="175"/>
      <c r="ZS13" s="175"/>
      <c r="ZT13" s="175"/>
      <c r="ZU13" s="175"/>
      <c r="ZV13" s="175"/>
      <c r="ZW13" s="175"/>
      <c r="ZX13" s="175"/>
      <c r="ZY13" s="175"/>
      <c r="ZZ13" s="175"/>
      <c r="AAA13" s="175"/>
      <c r="AAB13" s="175"/>
      <c r="AAC13" s="175"/>
      <c r="AAD13" s="175"/>
      <c r="AAE13" s="175"/>
      <c r="AAF13" s="175"/>
      <c r="AAG13" s="175"/>
      <c r="AAH13" s="175"/>
      <c r="AAI13" s="175"/>
      <c r="AAJ13" s="175"/>
      <c r="AAK13" s="175"/>
      <c r="AAL13" s="175"/>
      <c r="AAM13" s="175"/>
      <c r="AAN13" s="175"/>
      <c r="AAO13" s="175"/>
      <c r="AAP13" s="175"/>
      <c r="AAQ13" s="175"/>
      <c r="AAR13" s="175"/>
      <c r="AAS13" s="175"/>
      <c r="AAT13" s="175"/>
      <c r="AAU13" s="175"/>
      <c r="AAV13" s="175"/>
      <c r="AAW13" s="175"/>
      <c r="AAX13" s="175"/>
      <c r="AAY13" s="175"/>
      <c r="AAZ13" s="175"/>
      <c r="ABA13" s="175"/>
      <c r="ABB13" s="175"/>
      <c r="ABC13" s="175"/>
      <c r="ABD13" s="175"/>
      <c r="ABE13" s="175"/>
      <c r="ABF13" s="175"/>
      <c r="ABG13" s="175"/>
      <c r="ABH13" s="175"/>
      <c r="ABI13" s="175"/>
      <c r="ABJ13" s="175"/>
      <c r="ABK13" s="175"/>
      <c r="ABL13" s="175"/>
      <c r="ABM13" s="175"/>
      <c r="ABN13" s="175"/>
      <c r="ABO13" s="175"/>
      <c r="ABP13" s="175"/>
      <c r="ABQ13" s="175"/>
      <c r="ABR13" s="175"/>
      <c r="ABS13" s="175"/>
      <c r="ABT13" s="175"/>
      <c r="ABU13" s="175"/>
      <c r="ABV13" s="175"/>
      <c r="ABW13" s="175"/>
      <c r="ABX13" s="175"/>
      <c r="ABY13" s="175"/>
      <c r="ABZ13" s="175"/>
      <c r="ACA13" s="175"/>
      <c r="ACB13" s="175"/>
      <c r="ACC13" s="175"/>
      <c r="ACD13" s="175"/>
      <c r="ACE13" s="175"/>
      <c r="ACF13" s="175"/>
      <c r="ACG13" s="175"/>
      <c r="ACH13" s="175"/>
      <c r="ACI13" s="175"/>
      <c r="ACJ13" s="175"/>
      <c r="ACK13" s="175"/>
      <c r="ACL13" s="175"/>
      <c r="ACM13" s="175"/>
      <c r="ACN13" s="175"/>
      <c r="ACO13" s="175"/>
      <c r="ACP13" s="175"/>
      <c r="ACQ13" s="175"/>
      <c r="ACR13" s="175"/>
      <c r="ACS13" s="175"/>
      <c r="ACT13" s="175"/>
      <c r="ACU13" s="175"/>
      <c r="ACV13" s="175"/>
      <c r="ACW13" s="175"/>
      <c r="ACX13" s="175"/>
      <c r="ACY13" s="175"/>
      <c r="ACZ13" s="175"/>
      <c r="ADA13" s="175"/>
      <c r="ADB13" s="175"/>
      <c r="ADC13" s="175"/>
      <c r="ADD13" s="175"/>
      <c r="ADE13" s="175"/>
      <c r="ADF13" s="175"/>
      <c r="ADG13" s="175"/>
      <c r="ADH13" s="175"/>
      <c r="ADI13" s="175"/>
      <c r="ADJ13" s="175"/>
      <c r="ADK13" s="175"/>
      <c r="ADL13" s="175"/>
      <c r="ADM13" s="175"/>
      <c r="ADN13" s="175"/>
      <c r="ADO13" s="175"/>
      <c r="ADP13" s="175"/>
      <c r="ADQ13" s="175"/>
      <c r="ADR13" s="175"/>
      <c r="ADS13" s="175"/>
      <c r="ADT13" s="175"/>
      <c r="ADU13" s="175"/>
      <c r="ADV13" s="175"/>
      <c r="ADW13" s="175"/>
      <c r="ADX13" s="175"/>
      <c r="ADY13" s="175"/>
      <c r="ADZ13" s="175"/>
      <c r="AEA13" s="175"/>
      <c r="AEB13" s="175"/>
      <c r="AEC13" s="175"/>
      <c r="AED13" s="175"/>
      <c r="AEE13" s="175"/>
      <c r="AEF13" s="175"/>
      <c r="AEG13" s="175"/>
      <c r="AEH13" s="175"/>
      <c r="AEI13" s="175"/>
      <c r="AEJ13" s="175"/>
      <c r="AEK13" s="175"/>
      <c r="AEL13" s="175"/>
      <c r="AEM13" s="175"/>
      <c r="AEN13" s="175"/>
      <c r="AEO13" s="175"/>
      <c r="AEP13" s="175"/>
      <c r="AEQ13" s="175"/>
      <c r="AER13" s="175"/>
      <c r="AES13" s="175"/>
      <c r="AET13" s="175"/>
      <c r="AEU13" s="175"/>
      <c r="AEV13" s="175"/>
      <c r="AEW13" s="175"/>
      <c r="AEX13" s="175"/>
      <c r="AEY13" s="175"/>
      <c r="AEZ13" s="175"/>
      <c r="AFA13" s="175"/>
      <c r="AFB13" s="175"/>
      <c r="AFC13" s="175"/>
      <c r="AFD13" s="175"/>
      <c r="AFE13" s="175"/>
      <c r="AFF13" s="175"/>
      <c r="AFG13" s="175"/>
      <c r="AFH13" s="175"/>
      <c r="AFI13" s="175"/>
      <c r="AFJ13" s="175"/>
      <c r="AFK13" s="175"/>
      <c r="AFL13" s="175"/>
      <c r="AFM13" s="175"/>
      <c r="AFN13" s="175"/>
      <c r="AFO13" s="175"/>
      <c r="AFP13" s="175"/>
      <c r="AFQ13" s="175"/>
      <c r="AFR13" s="175"/>
      <c r="AFS13" s="175"/>
      <c r="AFT13" s="175"/>
      <c r="AFU13" s="175"/>
      <c r="AFV13" s="175"/>
      <c r="AFW13" s="175"/>
      <c r="AFX13" s="175"/>
      <c r="AFY13" s="175"/>
      <c r="AFZ13" s="175"/>
      <c r="AGA13" s="175"/>
      <c r="AGB13" s="175"/>
      <c r="AGC13" s="175"/>
      <c r="AGD13" s="175"/>
      <c r="AGE13" s="175"/>
      <c r="AGF13" s="175"/>
      <c r="AGG13" s="175"/>
      <c r="AGH13" s="175"/>
      <c r="AGI13" s="175"/>
      <c r="AGJ13" s="175"/>
      <c r="AGK13" s="175"/>
      <c r="AGL13" s="175"/>
      <c r="AGM13" s="175"/>
      <c r="AGN13" s="175"/>
      <c r="AGO13" s="175"/>
      <c r="AGP13" s="175"/>
      <c r="AGQ13" s="175"/>
      <c r="AGR13" s="175"/>
      <c r="AGS13" s="175"/>
      <c r="AGT13" s="175"/>
      <c r="AGU13" s="175"/>
      <c r="AGV13" s="175"/>
      <c r="AGW13" s="175"/>
      <c r="AGX13" s="175"/>
      <c r="AGY13" s="175"/>
      <c r="AGZ13" s="175"/>
      <c r="AHA13" s="175"/>
      <c r="AHB13" s="175"/>
      <c r="AHC13" s="175"/>
      <c r="AHD13" s="175"/>
      <c r="AHE13" s="175"/>
      <c r="AHF13" s="175"/>
      <c r="AHG13" s="175"/>
      <c r="AHH13" s="175"/>
      <c r="AHI13" s="175"/>
      <c r="AHJ13" s="175"/>
      <c r="AHK13" s="175"/>
      <c r="AHL13" s="175"/>
      <c r="AHM13" s="175"/>
      <c r="AHN13" s="175"/>
      <c r="AHO13" s="175"/>
      <c r="AHP13" s="175"/>
      <c r="AHQ13" s="175"/>
      <c r="AHR13" s="175"/>
      <c r="AHS13" s="175"/>
      <c r="AHT13" s="175"/>
      <c r="AHU13" s="175"/>
      <c r="AHV13" s="175"/>
      <c r="AHW13" s="175"/>
      <c r="AHX13" s="175"/>
      <c r="AHY13" s="175"/>
      <c r="AHZ13" s="175"/>
      <c r="AIA13" s="175"/>
      <c r="AIB13" s="175"/>
      <c r="AIC13" s="175"/>
      <c r="AID13" s="175"/>
      <c r="AIE13" s="175"/>
      <c r="AIF13" s="175"/>
      <c r="AIG13" s="175"/>
      <c r="AIH13" s="175"/>
      <c r="AII13" s="175"/>
      <c r="AIJ13" s="175"/>
      <c r="AIK13" s="175"/>
      <c r="AIL13" s="175"/>
      <c r="AIM13" s="175"/>
      <c r="AIN13" s="175"/>
      <c r="AIO13" s="175"/>
      <c r="AIP13" s="175"/>
      <c r="AIQ13" s="175"/>
      <c r="AIR13" s="175"/>
      <c r="AIS13" s="175"/>
      <c r="AIT13" s="175"/>
      <c r="AIU13" s="175"/>
      <c r="AIV13" s="175"/>
      <c r="AIW13" s="175"/>
      <c r="AIX13" s="175"/>
      <c r="AIY13" s="175"/>
      <c r="AIZ13" s="175"/>
      <c r="AJA13" s="175"/>
      <c r="AJB13" s="175"/>
      <c r="AJC13" s="175"/>
      <c r="AJD13" s="175"/>
      <c r="AJE13" s="175"/>
      <c r="AJF13" s="175"/>
      <c r="AJG13" s="175"/>
      <c r="AJH13" s="175"/>
      <c r="AJI13" s="175"/>
      <c r="AJJ13" s="175"/>
      <c r="AJK13" s="175"/>
      <c r="AJL13" s="175"/>
      <c r="AJM13" s="175"/>
      <c r="AJN13" s="175"/>
      <c r="AJO13" s="175"/>
      <c r="AJP13" s="175"/>
      <c r="AJQ13" s="175"/>
      <c r="AJR13" s="175"/>
      <c r="AJS13" s="175"/>
      <c r="AJT13" s="175"/>
      <c r="AJU13" s="175"/>
      <c r="AJV13" s="175"/>
      <c r="AJW13" s="175"/>
      <c r="AJX13" s="175"/>
      <c r="AJY13" s="175"/>
      <c r="AJZ13" s="175"/>
      <c r="AKA13" s="175"/>
      <c r="AKB13" s="175"/>
      <c r="AKC13" s="175"/>
      <c r="AKD13" s="175"/>
      <c r="AKE13" s="175"/>
      <c r="AKF13" s="175"/>
      <c r="AKG13" s="175"/>
      <c r="AKH13" s="175"/>
      <c r="AKI13" s="175"/>
      <c r="AKJ13" s="175"/>
      <c r="AKK13" s="175"/>
      <c r="AKL13" s="175"/>
      <c r="AKM13" s="175"/>
      <c r="AKN13" s="175"/>
      <c r="AKO13" s="175"/>
      <c r="AKP13" s="175"/>
      <c r="AKQ13" s="175"/>
      <c r="AKR13" s="175"/>
      <c r="AKS13" s="175"/>
      <c r="AKT13" s="175"/>
      <c r="AKU13" s="175"/>
      <c r="AKV13" s="175"/>
      <c r="AKW13" s="175"/>
      <c r="AKX13" s="175"/>
      <c r="AKY13" s="175"/>
      <c r="AKZ13" s="175"/>
      <c r="ALA13" s="175"/>
      <c r="ALB13" s="175"/>
      <c r="ALC13" s="175"/>
      <c r="ALD13" s="175"/>
      <c r="ALE13" s="175"/>
      <c r="ALF13" s="175"/>
      <c r="ALG13" s="175"/>
      <c r="ALH13" s="175"/>
      <c r="ALI13" s="175"/>
      <c r="ALJ13" s="175"/>
      <c r="ALK13" s="175"/>
      <c r="ALL13" s="175"/>
      <c r="ALM13" s="175"/>
      <c r="ALN13" s="175"/>
      <c r="ALO13" s="175"/>
      <c r="ALP13" s="175"/>
      <c r="ALQ13" s="175"/>
      <c r="ALR13" s="175"/>
      <c r="ALS13" s="175"/>
      <c r="ALT13" s="175"/>
      <c r="ALU13" s="175"/>
      <c r="ALV13" s="175"/>
      <c r="ALW13" s="175"/>
      <c r="ALX13" s="175"/>
      <c r="ALY13" s="175"/>
      <c r="ALZ13" s="175"/>
      <c r="AMA13" s="175"/>
      <c r="AMB13" s="175"/>
      <c r="AMC13" s="175"/>
      <c r="AMD13" s="175"/>
      <c r="AME13" s="175"/>
      <c r="AMF13" s="175"/>
      <c r="AMG13" s="175"/>
      <c r="AMH13" s="175"/>
      <c r="AMI13" s="175"/>
      <c r="AMJ13" s="175"/>
      <c r="AMK13" s="175"/>
      <c r="AML13" s="175"/>
      <c r="AMM13" s="175"/>
      <c r="AMN13" s="175"/>
      <c r="AMO13" s="175"/>
      <c r="AMP13" s="175"/>
      <c r="AMQ13" s="175"/>
      <c r="AMR13" s="175"/>
      <c r="AMS13" s="175"/>
      <c r="AMT13" s="175"/>
      <c r="AMU13" s="175"/>
      <c r="AMV13" s="175"/>
      <c r="AMW13" s="175"/>
      <c r="AMX13" s="175"/>
      <c r="AMY13" s="175"/>
      <c r="AMZ13" s="175"/>
      <c r="ANA13" s="175"/>
      <c r="ANB13" s="175"/>
      <c r="ANC13" s="175"/>
      <c r="AND13" s="175"/>
      <c r="ANE13" s="175"/>
      <c r="ANF13" s="175"/>
      <c r="ANG13" s="175"/>
      <c r="ANH13" s="175"/>
      <c r="ANI13" s="175"/>
      <c r="ANJ13" s="175"/>
      <c r="ANK13" s="175"/>
      <c r="ANL13" s="175"/>
      <c r="ANM13" s="175"/>
      <c r="ANN13" s="175"/>
      <c r="ANO13" s="175"/>
      <c r="ANP13" s="175"/>
      <c r="ANQ13" s="175"/>
      <c r="ANR13" s="175"/>
      <c r="ANS13" s="175"/>
      <c r="ANT13" s="175"/>
      <c r="ANU13" s="175"/>
      <c r="ANV13" s="175"/>
      <c r="ANW13" s="175"/>
      <c r="ANX13" s="175"/>
      <c r="ANY13" s="175"/>
      <c r="ANZ13" s="175"/>
      <c r="AOA13" s="175"/>
      <c r="AOB13" s="175"/>
      <c r="AOC13" s="175"/>
      <c r="AOD13" s="175"/>
      <c r="AOE13" s="175"/>
      <c r="AOF13" s="175"/>
      <c r="AOG13" s="175"/>
      <c r="AOH13" s="175"/>
      <c r="AOI13" s="175"/>
      <c r="AOJ13" s="175"/>
      <c r="AOK13" s="175"/>
      <c r="AOL13" s="175"/>
      <c r="AOM13" s="175"/>
      <c r="AON13" s="175"/>
      <c r="AOO13" s="175"/>
      <c r="AOP13" s="175"/>
      <c r="AOQ13" s="175"/>
      <c r="AOR13" s="175"/>
      <c r="AOS13" s="175"/>
      <c r="AOT13" s="175"/>
      <c r="AOU13" s="175"/>
      <c r="AOV13" s="175"/>
      <c r="AOW13" s="175"/>
      <c r="AOX13" s="175"/>
      <c r="AOY13" s="175"/>
      <c r="AOZ13" s="175"/>
      <c r="APA13" s="175"/>
      <c r="APB13" s="175"/>
      <c r="APC13" s="175"/>
      <c r="APD13" s="175"/>
      <c r="APE13" s="175"/>
      <c r="APF13" s="175"/>
      <c r="APG13" s="175"/>
      <c r="APH13" s="175"/>
      <c r="API13" s="175"/>
      <c r="APJ13" s="175"/>
      <c r="APK13" s="175"/>
      <c r="APL13" s="175"/>
      <c r="APM13" s="175"/>
      <c r="APN13" s="175"/>
      <c r="APO13" s="175"/>
      <c r="APP13" s="175"/>
      <c r="APQ13" s="175"/>
      <c r="APR13" s="175"/>
      <c r="APS13" s="175"/>
      <c r="APT13" s="175"/>
      <c r="APU13" s="175"/>
      <c r="APV13" s="175"/>
      <c r="APW13" s="175"/>
      <c r="APX13" s="175"/>
      <c r="APY13" s="175"/>
      <c r="APZ13" s="175"/>
      <c r="AQA13" s="175"/>
      <c r="AQB13" s="175"/>
      <c r="AQC13" s="175"/>
      <c r="AQD13" s="175"/>
      <c r="AQE13" s="175"/>
      <c r="AQF13" s="175"/>
      <c r="AQG13" s="175"/>
      <c r="AQH13" s="175"/>
      <c r="AQI13" s="175"/>
      <c r="AQJ13" s="175"/>
      <c r="AQK13" s="175"/>
      <c r="AQL13" s="175"/>
      <c r="AQM13" s="175"/>
      <c r="AQN13" s="175"/>
      <c r="AQO13" s="175"/>
      <c r="AQP13" s="175"/>
      <c r="AQQ13" s="175"/>
      <c r="AQR13" s="175"/>
      <c r="AQS13" s="175"/>
      <c r="AQT13" s="175"/>
      <c r="AQU13" s="175"/>
      <c r="AQV13" s="175"/>
      <c r="AQW13" s="175"/>
      <c r="AQX13" s="175"/>
      <c r="AQY13" s="175"/>
      <c r="AQZ13" s="175"/>
      <c r="ARA13" s="175"/>
      <c r="ARB13" s="175"/>
      <c r="ARC13" s="175"/>
      <c r="ARD13" s="175"/>
      <c r="ARE13" s="175"/>
      <c r="ARF13" s="175"/>
      <c r="ARG13" s="175"/>
      <c r="ARH13" s="175"/>
      <c r="ARI13" s="175"/>
      <c r="ARJ13" s="175"/>
      <c r="ARK13" s="175"/>
      <c r="ARL13" s="175"/>
      <c r="ARM13" s="175"/>
      <c r="ARN13" s="175"/>
      <c r="ARO13" s="175"/>
      <c r="ARP13" s="175"/>
      <c r="ARQ13" s="175"/>
      <c r="ARR13" s="175"/>
      <c r="ARS13" s="175"/>
      <c r="ART13" s="175"/>
      <c r="ARU13" s="175"/>
      <c r="ARV13" s="175"/>
      <c r="ARW13" s="175"/>
      <c r="ARX13" s="175"/>
      <c r="ARY13" s="175"/>
      <c r="ARZ13" s="175"/>
      <c r="ASA13" s="175"/>
      <c r="ASB13" s="175"/>
      <c r="ASC13" s="175"/>
      <c r="ASD13" s="175"/>
      <c r="ASE13" s="175"/>
      <c r="ASF13" s="175"/>
      <c r="ASG13" s="175"/>
      <c r="ASH13" s="175"/>
      <c r="ASI13" s="175"/>
      <c r="ASJ13" s="175"/>
      <c r="ASK13" s="175"/>
      <c r="ASL13" s="175"/>
      <c r="ASM13" s="175"/>
      <c r="ASN13" s="175"/>
      <c r="ASO13" s="175"/>
      <c r="ASP13" s="175"/>
      <c r="ASQ13" s="175"/>
      <c r="ASR13" s="175"/>
      <c r="ASS13" s="175"/>
      <c r="AST13" s="175"/>
      <c r="ASU13" s="175"/>
      <c r="ASV13" s="175"/>
      <c r="ASW13" s="175"/>
      <c r="ASX13" s="175"/>
      <c r="ASY13" s="175"/>
      <c r="ASZ13" s="175"/>
      <c r="ATA13" s="175"/>
      <c r="ATB13" s="175"/>
      <c r="ATC13" s="175"/>
      <c r="ATD13" s="175"/>
      <c r="ATE13" s="175"/>
      <c r="ATF13" s="175"/>
      <c r="ATG13" s="175"/>
      <c r="ATH13" s="175"/>
      <c r="ATI13" s="175"/>
      <c r="ATJ13" s="175"/>
      <c r="ATK13" s="175"/>
      <c r="ATL13" s="175"/>
      <c r="ATM13" s="175"/>
      <c r="ATN13" s="175"/>
      <c r="ATO13" s="175"/>
      <c r="ATP13" s="175"/>
      <c r="ATQ13" s="175"/>
      <c r="ATR13" s="175"/>
      <c r="ATS13" s="175"/>
      <c r="ATT13" s="175"/>
      <c r="ATU13" s="175"/>
      <c r="ATV13" s="175"/>
      <c r="ATW13" s="175"/>
      <c r="ATX13" s="175"/>
      <c r="ATY13" s="175"/>
      <c r="ATZ13" s="175"/>
      <c r="AUA13" s="175"/>
      <c r="AUB13" s="175"/>
      <c r="AUC13" s="175"/>
      <c r="AUD13" s="175"/>
      <c r="AUE13" s="175"/>
      <c r="AUF13" s="175"/>
      <c r="AUG13" s="175"/>
      <c r="AUH13" s="175"/>
      <c r="AUI13" s="175"/>
      <c r="AUJ13" s="175"/>
      <c r="AUK13" s="175"/>
      <c r="AUL13" s="175"/>
      <c r="AUM13" s="175"/>
      <c r="AUN13" s="175"/>
      <c r="AUO13" s="175"/>
      <c r="AUP13" s="175"/>
      <c r="AUQ13" s="175"/>
      <c r="AUR13" s="175"/>
      <c r="AUS13" s="175"/>
      <c r="AUT13" s="175"/>
      <c r="AUU13" s="175"/>
      <c r="AUV13" s="175"/>
      <c r="AUW13" s="175"/>
      <c r="AUX13" s="175"/>
      <c r="AUY13" s="175"/>
      <c r="AUZ13" s="175"/>
      <c r="AVA13" s="175"/>
      <c r="AVB13" s="175"/>
      <c r="AVC13" s="175"/>
      <c r="AVD13" s="175"/>
      <c r="AVE13" s="175"/>
      <c r="AVF13" s="175"/>
      <c r="AVG13" s="175"/>
      <c r="AVH13" s="175"/>
      <c r="AVI13" s="175"/>
      <c r="AVJ13" s="175"/>
      <c r="AVK13" s="175"/>
      <c r="AVL13" s="175"/>
      <c r="AVM13" s="175"/>
      <c r="AVN13" s="175"/>
      <c r="AVO13" s="175"/>
      <c r="AVP13" s="175"/>
      <c r="AVQ13" s="175"/>
      <c r="AVR13" s="175"/>
      <c r="AVS13" s="175"/>
      <c r="AVT13" s="175"/>
      <c r="AVU13" s="175"/>
      <c r="AVV13" s="175"/>
      <c r="AVW13" s="175"/>
      <c r="AVX13" s="175"/>
      <c r="AVY13" s="175"/>
      <c r="AVZ13" s="175"/>
      <c r="AWA13" s="175"/>
      <c r="AWB13" s="175"/>
      <c r="AWC13" s="175"/>
      <c r="AWD13" s="175"/>
      <c r="AWE13" s="175"/>
      <c r="AWF13" s="175"/>
      <c r="AWG13" s="175"/>
      <c r="AWH13" s="175"/>
      <c r="AWI13" s="175"/>
      <c r="AWJ13" s="175"/>
      <c r="AWK13" s="175"/>
      <c r="AWL13" s="175"/>
      <c r="AWM13" s="175"/>
      <c r="AWN13" s="175"/>
      <c r="AWO13" s="175"/>
      <c r="AWP13" s="175"/>
      <c r="AWQ13" s="175"/>
      <c r="AWR13" s="175"/>
      <c r="AWS13" s="175"/>
      <c r="AWT13" s="175"/>
      <c r="AWU13" s="175"/>
      <c r="AWV13" s="175"/>
      <c r="AWW13" s="175"/>
      <c r="AWX13" s="175"/>
      <c r="AWY13" s="175"/>
      <c r="AWZ13" s="175"/>
      <c r="AXA13" s="175"/>
      <c r="AXB13" s="175"/>
      <c r="AXC13" s="175"/>
      <c r="AXD13" s="175"/>
      <c r="AXE13" s="175"/>
      <c r="AXF13" s="175"/>
      <c r="AXG13" s="175"/>
      <c r="AXH13" s="175"/>
      <c r="AXI13" s="175"/>
      <c r="AXJ13" s="175"/>
      <c r="AXK13" s="175"/>
      <c r="AXL13" s="175"/>
      <c r="AXM13" s="175"/>
      <c r="AXN13" s="175"/>
      <c r="AXO13" s="175"/>
      <c r="AXP13" s="175"/>
      <c r="AXQ13" s="175"/>
      <c r="AXR13" s="175"/>
      <c r="AXS13" s="175"/>
      <c r="AXT13" s="175"/>
      <c r="AXU13" s="175"/>
      <c r="AXV13" s="175"/>
      <c r="AXW13" s="175"/>
      <c r="AXX13" s="175"/>
      <c r="AXY13" s="175"/>
      <c r="AXZ13" s="175"/>
      <c r="AYA13" s="175"/>
      <c r="AYB13" s="175"/>
      <c r="AYC13" s="175"/>
      <c r="AYD13" s="175"/>
      <c r="AYE13" s="175"/>
      <c r="AYF13" s="175"/>
      <c r="AYG13" s="175"/>
      <c r="AYH13" s="175"/>
      <c r="AYI13" s="175"/>
      <c r="AYJ13" s="175"/>
      <c r="AYK13" s="175"/>
      <c r="AYL13" s="175"/>
      <c r="AYM13" s="175"/>
      <c r="AYN13" s="175"/>
      <c r="AYO13" s="175"/>
      <c r="AYP13" s="175"/>
      <c r="AYQ13" s="175"/>
      <c r="AYR13" s="175"/>
      <c r="AYS13" s="175"/>
      <c r="AYT13" s="175"/>
      <c r="AYU13" s="175"/>
      <c r="AYV13" s="175"/>
      <c r="AYW13" s="175"/>
      <c r="AYX13" s="175"/>
      <c r="AYY13" s="175"/>
      <c r="AYZ13" s="175"/>
      <c r="AZA13" s="175"/>
      <c r="AZB13" s="175"/>
      <c r="AZC13" s="175"/>
      <c r="AZD13" s="175"/>
      <c r="AZE13" s="175"/>
      <c r="AZF13" s="175"/>
      <c r="AZG13" s="175"/>
      <c r="AZH13" s="175"/>
      <c r="AZI13" s="175"/>
      <c r="AZJ13" s="175"/>
      <c r="AZK13" s="175"/>
      <c r="AZL13" s="175"/>
      <c r="AZM13" s="175"/>
      <c r="AZN13" s="175"/>
      <c r="AZO13" s="175"/>
      <c r="AZP13" s="175"/>
      <c r="AZQ13" s="175"/>
      <c r="AZR13" s="175"/>
      <c r="AZS13" s="175"/>
      <c r="AZT13" s="175"/>
      <c r="AZU13" s="175"/>
      <c r="AZV13" s="175"/>
      <c r="AZW13" s="175"/>
      <c r="AZX13" s="175"/>
      <c r="AZY13" s="175"/>
      <c r="AZZ13" s="175"/>
      <c r="BAA13" s="175"/>
      <c r="BAB13" s="175"/>
      <c r="BAC13" s="175"/>
      <c r="BAD13" s="175"/>
      <c r="BAE13" s="175"/>
      <c r="BAF13" s="175"/>
      <c r="BAG13" s="175"/>
      <c r="BAH13" s="175"/>
      <c r="BAI13" s="175"/>
      <c r="BAJ13" s="175"/>
      <c r="BAK13" s="175"/>
      <c r="BAL13" s="175"/>
      <c r="BAM13" s="175"/>
      <c r="BAN13" s="175"/>
      <c r="BAO13" s="175"/>
      <c r="BAP13" s="175"/>
      <c r="BAQ13" s="175"/>
      <c r="BAR13" s="175"/>
      <c r="BAS13" s="175"/>
      <c r="BAT13" s="175"/>
      <c r="BAU13" s="175"/>
      <c r="BAV13" s="175"/>
      <c r="BAW13" s="175"/>
      <c r="BAX13" s="175"/>
      <c r="BAY13" s="175"/>
      <c r="BAZ13" s="175"/>
      <c r="BBA13" s="175"/>
      <c r="BBB13" s="175"/>
      <c r="BBC13" s="175"/>
      <c r="BBD13" s="175"/>
      <c r="BBE13" s="175"/>
      <c r="BBF13" s="175"/>
      <c r="BBG13" s="175"/>
      <c r="BBH13" s="175"/>
      <c r="BBI13" s="175"/>
      <c r="BBJ13" s="175"/>
      <c r="BBK13" s="175"/>
      <c r="BBL13" s="175"/>
      <c r="BBM13" s="175"/>
      <c r="BBN13" s="175"/>
      <c r="BBO13" s="175"/>
      <c r="BBP13" s="175"/>
      <c r="BBQ13" s="175"/>
      <c r="BBR13" s="175"/>
      <c r="BBS13" s="175"/>
      <c r="BBT13" s="175"/>
      <c r="BBU13" s="175"/>
      <c r="BBV13" s="175"/>
      <c r="BBW13" s="175"/>
      <c r="BBX13" s="175"/>
      <c r="BBY13" s="175"/>
      <c r="BBZ13" s="175"/>
      <c r="BCA13" s="175"/>
      <c r="BCB13" s="175"/>
      <c r="BCC13" s="175"/>
      <c r="BCD13" s="175"/>
      <c r="BCE13" s="175"/>
      <c r="BCF13" s="175"/>
      <c r="BCG13" s="175"/>
      <c r="BCH13" s="175"/>
      <c r="BCI13" s="175"/>
      <c r="BCJ13" s="175"/>
      <c r="BCK13" s="175"/>
      <c r="BCL13" s="175"/>
      <c r="BCM13" s="175"/>
      <c r="BCN13" s="175"/>
      <c r="BCO13" s="175"/>
      <c r="BCP13" s="175"/>
      <c r="BCQ13" s="175"/>
      <c r="BCR13" s="175"/>
      <c r="BCS13" s="175"/>
      <c r="BCT13" s="175"/>
      <c r="BCU13" s="175"/>
      <c r="BCV13" s="175"/>
      <c r="BCW13" s="175"/>
      <c r="BCX13" s="175"/>
      <c r="BCY13" s="175"/>
      <c r="BCZ13" s="175"/>
      <c r="BDA13" s="175"/>
      <c r="BDB13" s="175"/>
      <c r="BDC13" s="175"/>
      <c r="BDD13" s="175"/>
      <c r="BDE13" s="175"/>
      <c r="BDF13" s="175"/>
      <c r="BDG13" s="175"/>
      <c r="BDH13" s="175"/>
      <c r="BDI13" s="175"/>
      <c r="BDJ13" s="175"/>
      <c r="BDK13" s="175"/>
      <c r="BDL13" s="175"/>
      <c r="BDM13" s="175"/>
      <c r="BDN13" s="175"/>
      <c r="BDO13" s="175"/>
      <c r="BDP13" s="175"/>
      <c r="BDQ13" s="175"/>
      <c r="BDR13" s="175"/>
      <c r="BDS13" s="175"/>
      <c r="BDT13" s="175"/>
      <c r="BDU13" s="175"/>
      <c r="BDV13" s="175"/>
      <c r="BDW13" s="175"/>
      <c r="BDX13" s="175"/>
      <c r="BDY13" s="175"/>
      <c r="BDZ13" s="175"/>
      <c r="BEA13" s="175"/>
      <c r="BEB13" s="175"/>
      <c r="BEC13" s="175"/>
      <c r="BED13" s="175"/>
      <c r="BEE13" s="175"/>
      <c r="BEF13" s="175"/>
      <c r="BEG13" s="175"/>
      <c r="BEH13" s="175"/>
      <c r="BEI13" s="175"/>
      <c r="BEJ13" s="175"/>
      <c r="BEK13" s="175"/>
      <c r="BEL13" s="175"/>
      <c r="BEM13" s="175"/>
      <c r="BEN13" s="175"/>
      <c r="BEO13" s="175"/>
      <c r="BEP13" s="175"/>
      <c r="BEQ13" s="175"/>
      <c r="BER13" s="175"/>
      <c r="BES13" s="175"/>
      <c r="BET13" s="175"/>
      <c r="BEU13" s="175"/>
      <c r="BEV13" s="175"/>
      <c r="BEW13" s="175"/>
      <c r="BEX13" s="175"/>
      <c r="BEY13" s="175"/>
      <c r="BEZ13" s="175"/>
      <c r="BFA13" s="175"/>
      <c r="BFB13" s="175"/>
      <c r="BFC13" s="175"/>
      <c r="BFD13" s="175"/>
      <c r="BFE13" s="175"/>
      <c r="BFF13" s="175"/>
      <c r="BFG13" s="175"/>
      <c r="BFH13" s="175"/>
      <c r="BFI13" s="175"/>
      <c r="BFJ13" s="175"/>
      <c r="BFK13" s="175"/>
      <c r="BFL13" s="175"/>
      <c r="BFM13" s="175"/>
      <c r="BFN13" s="175"/>
      <c r="BFO13" s="175"/>
      <c r="BFP13" s="175"/>
      <c r="BFQ13" s="175"/>
      <c r="BFR13" s="175"/>
      <c r="BFS13" s="175"/>
      <c r="BFT13" s="175"/>
      <c r="BFU13" s="175"/>
      <c r="BFV13" s="175"/>
      <c r="BFW13" s="175"/>
      <c r="BFX13" s="175"/>
      <c r="BFY13" s="175"/>
      <c r="BFZ13" s="175"/>
      <c r="BGA13" s="175"/>
      <c r="BGB13" s="175"/>
      <c r="BGC13" s="175"/>
      <c r="BGD13" s="175"/>
      <c r="BGE13" s="175"/>
      <c r="BGF13" s="175"/>
      <c r="BGG13" s="175"/>
      <c r="BGH13" s="175"/>
      <c r="BGI13" s="175"/>
      <c r="BGJ13" s="175"/>
      <c r="BGK13" s="175"/>
      <c r="BGL13" s="175"/>
      <c r="BGM13" s="175"/>
      <c r="BGN13" s="175"/>
      <c r="BGO13" s="175"/>
      <c r="BGP13" s="175"/>
      <c r="BGQ13" s="175"/>
      <c r="BGR13" s="175"/>
      <c r="BGS13" s="175"/>
      <c r="BGT13" s="175"/>
      <c r="BGU13" s="175"/>
      <c r="BGV13" s="175"/>
      <c r="BGW13" s="175"/>
      <c r="BGX13" s="175"/>
      <c r="BGY13" s="175"/>
      <c r="BGZ13" s="175"/>
      <c r="BHA13" s="175"/>
      <c r="BHB13" s="175"/>
      <c r="BHC13" s="175"/>
      <c r="BHD13" s="175"/>
      <c r="BHE13" s="175"/>
      <c r="BHF13" s="175"/>
      <c r="BHG13" s="175"/>
      <c r="BHH13" s="175"/>
      <c r="BHI13" s="175"/>
      <c r="BHJ13" s="175"/>
      <c r="BHK13" s="175"/>
      <c r="BHL13" s="175"/>
      <c r="BHM13" s="175"/>
      <c r="BHN13" s="175"/>
      <c r="BHO13" s="175"/>
      <c r="BHP13" s="175"/>
      <c r="BHQ13" s="175"/>
      <c r="BHR13" s="175"/>
      <c r="BHS13" s="175"/>
      <c r="BHT13" s="175"/>
      <c r="BHU13" s="175"/>
      <c r="BHV13" s="175"/>
      <c r="BHW13" s="175"/>
      <c r="BHX13" s="175"/>
      <c r="BHY13" s="175"/>
      <c r="BHZ13" s="175"/>
      <c r="BIA13" s="175"/>
      <c r="BIB13" s="175"/>
      <c r="BIC13" s="175"/>
      <c r="BID13" s="175"/>
      <c r="BIE13" s="175"/>
      <c r="BIF13" s="175"/>
      <c r="BIG13" s="175"/>
      <c r="BIH13" s="175"/>
      <c r="BII13" s="175"/>
      <c r="BIJ13" s="175"/>
      <c r="BIK13" s="175"/>
      <c r="BIL13" s="175"/>
      <c r="BIM13" s="175"/>
      <c r="BIN13" s="175"/>
      <c r="BIO13" s="175"/>
      <c r="BIP13" s="175"/>
      <c r="BIQ13" s="175"/>
      <c r="BIR13" s="175"/>
      <c r="BIS13" s="175"/>
      <c r="BIT13" s="175"/>
      <c r="BIU13" s="175"/>
      <c r="BIV13" s="175"/>
      <c r="BIW13" s="175"/>
      <c r="BIX13" s="175"/>
      <c r="BIY13" s="175"/>
      <c r="BIZ13" s="175"/>
      <c r="BJA13" s="175"/>
      <c r="BJB13" s="175"/>
      <c r="BJC13" s="175"/>
      <c r="BJD13" s="175"/>
      <c r="BJE13" s="175"/>
      <c r="BJF13" s="175"/>
      <c r="BJG13" s="175"/>
      <c r="BJH13" s="175"/>
      <c r="BJI13" s="175"/>
      <c r="BJJ13" s="175"/>
      <c r="BJK13" s="175"/>
      <c r="BJL13" s="175"/>
      <c r="BJM13" s="175"/>
      <c r="BJN13" s="175"/>
      <c r="BJO13" s="175"/>
      <c r="BJP13" s="175"/>
      <c r="BJQ13" s="175"/>
      <c r="BJR13" s="175"/>
      <c r="BJS13" s="175"/>
      <c r="BJT13" s="175"/>
      <c r="BJU13" s="175"/>
      <c r="BJV13" s="175"/>
      <c r="BJW13" s="175"/>
      <c r="BJX13" s="175"/>
      <c r="BJY13" s="175"/>
      <c r="BJZ13" s="175"/>
      <c r="BKA13" s="175"/>
      <c r="BKB13" s="175"/>
      <c r="BKC13" s="175"/>
      <c r="BKD13" s="175"/>
      <c r="BKE13" s="175"/>
      <c r="BKF13" s="175"/>
      <c r="BKG13" s="175"/>
      <c r="BKH13" s="175"/>
      <c r="BKI13" s="175"/>
      <c r="BKJ13" s="175"/>
      <c r="BKK13" s="175"/>
      <c r="BKL13" s="175"/>
      <c r="BKM13" s="175"/>
      <c r="BKN13" s="175"/>
      <c r="BKO13" s="175"/>
      <c r="BKP13" s="175"/>
      <c r="BKQ13" s="175"/>
      <c r="BKR13" s="175"/>
      <c r="BKS13" s="175"/>
      <c r="BKT13" s="175"/>
      <c r="BKU13" s="175"/>
      <c r="BKV13" s="175"/>
      <c r="BKW13" s="175"/>
      <c r="BKX13" s="175"/>
      <c r="BKY13" s="175"/>
      <c r="BKZ13" s="175"/>
      <c r="BLA13" s="175"/>
      <c r="BLB13" s="175"/>
      <c r="BLC13" s="175"/>
      <c r="BLD13" s="175"/>
      <c r="BLE13" s="175"/>
      <c r="BLF13" s="175"/>
      <c r="BLG13" s="175"/>
      <c r="BLH13" s="175"/>
      <c r="BLI13" s="175"/>
      <c r="BLJ13" s="175"/>
      <c r="BLK13" s="175"/>
      <c r="BLL13" s="175"/>
      <c r="BLM13" s="175"/>
      <c r="BLN13" s="175"/>
      <c r="BLO13" s="175"/>
      <c r="BLP13" s="175"/>
      <c r="BLQ13" s="175"/>
      <c r="BLR13" s="175"/>
      <c r="BLS13" s="175"/>
      <c r="BLT13" s="175"/>
      <c r="BLU13" s="175"/>
      <c r="BLV13" s="175"/>
      <c r="BLW13" s="175"/>
      <c r="BLX13" s="175"/>
      <c r="BLY13" s="175"/>
      <c r="BLZ13" s="175"/>
      <c r="BMA13" s="175"/>
      <c r="BMB13" s="175"/>
      <c r="BMC13" s="175"/>
      <c r="BMD13" s="175"/>
      <c r="BME13" s="175"/>
      <c r="BMF13" s="175"/>
      <c r="BMG13" s="175"/>
      <c r="BMH13" s="175"/>
      <c r="BMI13" s="175"/>
      <c r="BMJ13" s="175"/>
      <c r="BMK13" s="175"/>
      <c r="BML13" s="175"/>
      <c r="BMM13" s="175"/>
      <c r="BMN13" s="175"/>
      <c r="BMO13" s="175"/>
      <c r="BMP13" s="175"/>
      <c r="BMQ13" s="175"/>
      <c r="BMR13" s="175"/>
      <c r="BMS13" s="175"/>
      <c r="BMT13" s="175"/>
      <c r="BMU13" s="175"/>
      <c r="BMV13" s="175"/>
      <c r="BMW13" s="175"/>
      <c r="BMX13" s="175"/>
      <c r="BMY13" s="175"/>
      <c r="BMZ13" s="175"/>
      <c r="BNA13" s="175"/>
      <c r="BNB13" s="175"/>
      <c r="BNC13" s="175"/>
      <c r="BND13" s="175"/>
      <c r="BNE13" s="175"/>
      <c r="BNF13" s="175"/>
      <c r="BNG13" s="175"/>
      <c r="BNH13" s="175"/>
      <c r="BNI13" s="175"/>
      <c r="BNJ13" s="175"/>
      <c r="BNK13" s="175"/>
      <c r="BNL13" s="175"/>
      <c r="BNM13" s="175"/>
      <c r="BNN13" s="175"/>
      <c r="BNO13" s="175"/>
      <c r="BNP13" s="175"/>
      <c r="BNQ13" s="175"/>
      <c r="BNR13" s="175"/>
      <c r="BNS13" s="175"/>
      <c r="BNT13" s="175"/>
      <c r="BNU13" s="175"/>
      <c r="BNV13" s="175"/>
      <c r="BNW13" s="175"/>
      <c r="BNX13" s="175"/>
      <c r="BNY13" s="175"/>
      <c r="BNZ13" s="175"/>
      <c r="BOA13" s="175"/>
      <c r="BOB13" s="175"/>
      <c r="BOC13" s="175"/>
      <c r="BOD13" s="175"/>
      <c r="BOE13" s="175"/>
      <c r="BOF13" s="175"/>
      <c r="BOG13" s="175"/>
      <c r="BOH13" s="175"/>
      <c r="BOI13" s="175"/>
      <c r="BOJ13" s="175"/>
      <c r="BOK13" s="175"/>
      <c r="BOL13" s="175"/>
      <c r="BOM13" s="175"/>
      <c r="BON13" s="175"/>
      <c r="BOO13" s="175"/>
      <c r="BOP13" s="175"/>
      <c r="BOQ13" s="175"/>
      <c r="BOR13" s="175"/>
      <c r="BOS13" s="175"/>
      <c r="BOT13" s="175"/>
      <c r="BOU13" s="175"/>
      <c r="BOV13" s="175"/>
      <c r="BOW13" s="175"/>
      <c r="BOX13" s="175"/>
      <c r="BOY13" s="175"/>
      <c r="BOZ13" s="175"/>
      <c r="BPA13" s="175"/>
      <c r="BPB13" s="175"/>
      <c r="BPC13" s="175"/>
      <c r="BPD13" s="175"/>
      <c r="BPE13" s="175"/>
      <c r="BPF13" s="175"/>
      <c r="BPG13" s="175"/>
      <c r="BPH13" s="175"/>
      <c r="BPI13" s="175"/>
      <c r="BPJ13" s="175"/>
      <c r="BPK13" s="175"/>
      <c r="BPL13" s="175"/>
      <c r="BPM13" s="175"/>
      <c r="BPN13" s="175"/>
      <c r="BPO13" s="175"/>
      <c r="BPP13" s="175"/>
      <c r="BPQ13" s="175"/>
      <c r="BPR13" s="175"/>
      <c r="BPS13" s="175"/>
      <c r="BPT13" s="175"/>
      <c r="BPU13" s="175"/>
      <c r="BPV13" s="175"/>
      <c r="BPW13" s="175"/>
      <c r="BPX13" s="175"/>
      <c r="BPY13" s="175"/>
      <c r="BPZ13" s="175"/>
      <c r="BQA13" s="175"/>
      <c r="BQB13" s="175"/>
      <c r="BQC13" s="175"/>
      <c r="BQD13" s="175"/>
      <c r="BQE13" s="175"/>
      <c r="BQF13" s="175"/>
      <c r="BQG13" s="175"/>
      <c r="BQH13" s="175"/>
      <c r="BQI13" s="175"/>
      <c r="BQJ13" s="175"/>
      <c r="BQK13" s="175"/>
      <c r="BQL13" s="175"/>
      <c r="BQM13" s="175"/>
      <c r="BQN13" s="175"/>
      <c r="BQO13" s="175"/>
      <c r="BQP13" s="175"/>
      <c r="BQQ13" s="175"/>
      <c r="BQR13" s="175"/>
      <c r="BQS13" s="175"/>
      <c r="BQT13" s="175"/>
      <c r="BQU13" s="175"/>
      <c r="BQV13" s="175"/>
      <c r="BQW13" s="175"/>
      <c r="BQX13" s="175"/>
      <c r="BQY13" s="175"/>
      <c r="BQZ13" s="175"/>
      <c r="BRA13" s="175"/>
      <c r="BRB13" s="175"/>
      <c r="BRC13" s="175"/>
      <c r="BRD13" s="175"/>
      <c r="BRE13" s="175"/>
      <c r="BRF13" s="175"/>
      <c r="BRG13" s="175"/>
      <c r="BRH13" s="175"/>
      <c r="BRI13" s="175"/>
      <c r="BRJ13" s="175"/>
      <c r="BRK13" s="175"/>
      <c r="BRL13" s="175"/>
      <c r="BRM13" s="175"/>
      <c r="BRN13" s="175"/>
      <c r="BRO13" s="175"/>
      <c r="BRP13" s="175"/>
      <c r="BRQ13" s="175"/>
      <c r="BRR13" s="175"/>
      <c r="BRS13" s="175"/>
      <c r="BRT13" s="175"/>
      <c r="BRU13" s="175"/>
      <c r="BRV13" s="175"/>
      <c r="BRW13" s="175"/>
      <c r="BRX13" s="175"/>
      <c r="BRY13" s="175"/>
      <c r="BRZ13" s="175"/>
      <c r="BSA13" s="175"/>
      <c r="BSB13" s="175"/>
      <c r="BSC13" s="175"/>
      <c r="BSD13" s="175"/>
      <c r="BSE13" s="175"/>
      <c r="BSF13" s="175"/>
      <c r="BSG13" s="175"/>
      <c r="BSH13" s="175"/>
      <c r="BSI13" s="175"/>
      <c r="BSJ13" s="175"/>
      <c r="BSK13" s="175"/>
      <c r="BSL13" s="175"/>
      <c r="BSM13" s="175"/>
      <c r="BSN13" s="175"/>
      <c r="BSO13" s="175"/>
      <c r="BSP13" s="175"/>
      <c r="BSQ13" s="175"/>
      <c r="BSR13" s="175"/>
      <c r="BSS13" s="175"/>
      <c r="BST13" s="175"/>
      <c r="BSU13" s="175"/>
      <c r="BSV13" s="175"/>
      <c r="BSW13" s="175"/>
      <c r="BSX13" s="175"/>
      <c r="BSY13" s="175"/>
      <c r="BSZ13" s="175"/>
      <c r="BTA13" s="175"/>
      <c r="BTB13" s="175"/>
      <c r="BTC13" s="175"/>
      <c r="BTD13" s="175"/>
      <c r="BTE13" s="175"/>
      <c r="BTF13" s="175"/>
      <c r="BTG13" s="175"/>
      <c r="BTH13" s="175"/>
      <c r="BTI13" s="175"/>
      <c r="BTJ13" s="175"/>
      <c r="BTK13" s="175"/>
      <c r="BTL13" s="175"/>
      <c r="BTM13" s="175"/>
      <c r="BTN13" s="175"/>
      <c r="BTO13" s="175"/>
      <c r="BTP13" s="175"/>
      <c r="BTQ13" s="175"/>
      <c r="BTR13" s="175"/>
      <c r="BTS13" s="175"/>
      <c r="BTT13" s="175"/>
      <c r="BTU13" s="175"/>
      <c r="BTV13" s="175"/>
      <c r="BTW13" s="175"/>
      <c r="BTX13" s="175"/>
      <c r="BTY13" s="175"/>
      <c r="BTZ13" s="175"/>
      <c r="BUA13" s="175"/>
      <c r="BUB13" s="175"/>
      <c r="BUC13" s="175"/>
      <c r="BUD13" s="175"/>
      <c r="BUE13" s="175"/>
      <c r="BUF13" s="175"/>
      <c r="BUG13" s="175"/>
      <c r="BUH13" s="175"/>
      <c r="BUI13" s="175"/>
      <c r="BUJ13" s="175"/>
      <c r="BUK13" s="175"/>
      <c r="BUL13" s="175"/>
      <c r="BUM13" s="175"/>
      <c r="BUN13" s="175"/>
      <c r="BUO13" s="175"/>
      <c r="BUP13" s="175"/>
      <c r="BUQ13" s="175"/>
      <c r="BUR13" s="175"/>
      <c r="BUS13" s="175"/>
      <c r="BUT13" s="175"/>
      <c r="BUU13" s="175"/>
      <c r="BUV13" s="175"/>
      <c r="BUW13" s="175"/>
      <c r="BUX13" s="175"/>
      <c r="BUY13" s="175"/>
      <c r="BUZ13" s="175"/>
      <c r="BVA13" s="175"/>
      <c r="BVB13" s="175"/>
      <c r="BVC13" s="175"/>
      <c r="BVD13" s="175"/>
      <c r="BVE13" s="175"/>
      <c r="BVF13" s="175"/>
      <c r="BVG13" s="175"/>
      <c r="BVH13" s="175"/>
      <c r="BVI13" s="175"/>
      <c r="BVJ13" s="175"/>
      <c r="BVK13" s="175"/>
      <c r="BVL13" s="175"/>
      <c r="BVM13" s="175"/>
      <c r="BVN13" s="175"/>
      <c r="BVO13" s="175"/>
      <c r="BVP13" s="175"/>
      <c r="BVQ13" s="175"/>
      <c r="BVR13" s="175"/>
      <c r="BVS13" s="175"/>
      <c r="BVT13" s="175"/>
      <c r="BVU13" s="175"/>
      <c r="BVV13" s="175"/>
      <c r="BVW13" s="175"/>
      <c r="BVX13" s="175"/>
      <c r="BVY13" s="175"/>
      <c r="BVZ13" s="175"/>
      <c r="BWA13" s="175"/>
      <c r="BWB13" s="175"/>
      <c r="BWC13" s="175"/>
      <c r="BWD13" s="175"/>
      <c r="BWE13" s="175"/>
      <c r="BWF13" s="175"/>
      <c r="BWG13" s="175"/>
      <c r="BWH13" s="175"/>
      <c r="BWI13" s="175"/>
      <c r="BWJ13" s="175"/>
      <c r="BWK13" s="175"/>
      <c r="BWL13" s="175"/>
      <c r="BWM13" s="175"/>
      <c r="BWN13" s="175"/>
      <c r="BWO13" s="175"/>
      <c r="BWP13" s="175"/>
      <c r="BWQ13" s="175"/>
      <c r="BWR13" s="175"/>
      <c r="BWS13" s="175"/>
      <c r="BWT13" s="175"/>
      <c r="BWU13" s="175"/>
      <c r="BWV13" s="175"/>
      <c r="BWW13" s="175"/>
      <c r="BWX13" s="175"/>
      <c r="BWY13" s="175"/>
      <c r="BWZ13" s="175"/>
      <c r="BXA13" s="175"/>
      <c r="BXB13" s="175"/>
      <c r="BXC13" s="175"/>
      <c r="BXD13" s="175"/>
      <c r="BXE13" s="175"/>
      <c r="BXF13" s="175"/>
      <c r="BXG13" s="175"/>
      <c r="BXH13" s="175"/>
      <c r="BXI13" s="175"/>
      <c r="BXJ13" s="175"/>
      <c r="BXK13" s="175"/>
      <c r="BXL13" s="175"/>
      <c r="BXM13" s="175"/>
      <c r="BXN13" s="175"/>
      <c r="BXO13" s="175"/>
      <c r="BXP13" s="175"/>
      <c r="BXQ13" s="175"/>
      <c r="BXR13" s="175"/>
      <c r="BXS13" s="175"/>
      <c r="BXT13" s="175"/>
      <c r="BXU13" s="175"/>
      <c r="BXV13" s="175"/>
      <c r="BXW13" s="175"/>
      <c r="BXX13" s="175"/>
      <c r="BXY13" s="175"/>
      <c r="BXZ13" s="175"/>
      <c r="BYA13" s="175"/>
      <c r="BYB13" s="175"/>
      <c r="BYC13" s="175"/>
      <c r="BYD13" s="175"/>
      <c r="BYE13" s="175"/>
      <c r="BYF13" s="175"/>
      <c r="BYG13" s="175"/>
      <c r="BYH13" s="175"/>
      <c r="BYI13" s="175"/>
      <c r="BYJ13" s="175"/>
      <c r="BYK13" s="175"/>
      <c r="BYL13" s="175"/>
      <c r="BYM13" s="175"/>
      <c r="BYN13" s="175"/>
      <c r="BYO13" s="175"/>
      <c r="BYP13" s="175"/>
      <c r="BYQ13" s="175"/>
      <c r="BYR13" s="175"/>
      <c r="BYS13" s="175"/>
      <c r="BYT13" s="175"/>
      <c r="BYU13" s="175"/>
      <c r="BYV13" s="175"/>
      <c r="BYW13" s="175"/>
      <c r="BYX13" s="175"/>
      <c r="BYY13" s="175"/>
      <c r="BYZ13" s="175"/>
      <c r="BZA13" s="175"/>
      <c r="BZB13" s="175"/>
      <c r="BZC13" s="175"/>
      <c r="BZD13" s="175"/>
      <c r="BZE13" s="175"/>
      <c r="BZF13" s="175"/>
      <c r="BZG13" s="175"/>
      <c r="BZH13" s="175"/>
      <c r="BZI13" s="175"/>
      <c r="BZJ13" s="175"/>
      <c r="BZK13" s="175"/>
      <c r="BZL13" s="175"/>
      <c r="BZM13" s="175"/>
      <c r="BZN13" s="175"/>
      <c r="BZO13" s="175"/>
      <c r="BZP13" s="175"/>
      <c r="BZQ13" s="175"/>
      <c r="BZR13" s="175"/>
      <c r="BZS13" s="175"/>
      <c r="BZT13" s="175"/>
      <c r="BZU13" s="175"/>
      <c r="BZV13" s="175"/>
      <c r="BZW13" s="175"/>
      <c r="BZX13" s="175"/>
      <c r="BZY13" s="175"/>
      <c r="BZZ13" s="175"/>
      <c r="CAA13" s="175"/>
      <c r="CAB13" s="175"/>
      <c r="CAC13" s="175"/>
      <c r="CAD13" s="175"/>
      <c r="CAE13" s="175"/>
      <c r="CAF13" s="175"/>
      <c r="CAG13" s="175"/>
      <c r="CAH13" s="175"/>
      <c r="CAI13" s="175"/>
      <c r="CAJ13" s="175"/>
      <c r="CAK13" s="175"/>
      <c r="CAL13" s="175"/>
      <c r="CAM13" s="175"/>
      <c r="CAN13" s="175"/>
      <c r="CAO13" s="175"/>
      <c r="CAP13" s="175"/>
      <c r="CAQ13" s="175"/>
      <c r="CAR13" s="175"/>
      <c r="CAS13" s="175"/>
      <c r="CAT13" s="175"/>
      <c r="CAU13" s="175"/>
      <c r="CAV13" s="175"/>
      <c r="CAW13" s="175"/>
      <c r="CAX13" s="175"/>
      <c r="CAY13" s="175"/>
      <c r="CAZ13" s="175"/>
      <c r="CBA13" s="175"/>
      <c r="CBB13" s="175"/>
      <c r="CBC13" s="175"/>
      <c r="CBD13" s="175"/>
      <c r="CBE13" s="175"/>
      <c r="CBF13" s="175"/>
      <c r="CBG13" s="175"/>
      <c r="CBH13" s="175"/>
      <c r="CBI13" s="175"/>
      <c r="CBJ13" s="175"/>
      <c r="CBK13" s="175"/>
      <c r="CBL13" s="175"/>
      <c r="CBM13" s="175"/>
      <c r="CBN13" s="175"/>
      <c r="CBO13" s="175"/>
      <c r="CBP13" s="175"/>
      <c r="CBQ13" s="175"/>
      <c r="CBR13" s="175"/>
      <c r="CBS13" s="175"/>
      <c r="CBT13" s="175"/>
      <c r="CBU13" s="175"/>
      <c r="CBV13" s="175"/>
      <c r="CBW13" s="175"/>
      <c r="CBX13" s="175"/>
      <c r="CBY13" s="175"/>
      <c r="CBZ13" s="175"/>
      <c r="CCA13" s="175"/>
      <c r="CCB13" s="175"/>
      <c r="CCC13" s="175"/>
      <c r="CCD13" s="175"/>
      <c r="CCE13" s="175"/>
      <c r="CCF13" s="175"/>
      <c r="CCG13" s="175"/>
      <c r="CCH13" s="175"/>
      <c r="CCI13" s="175"/>
      <c r="CCJ13" s="175"/>
      <c r="CCK13" s="175"/>
      <c r="CCL13" s="175"/>
      <c r="CCM13" s="175"/>
      <c r="CCN13" s="175"/>
      <c r="CCO13" s="175"/>
      <c r="CCP13" s="175"/>
      <c r="CCQ13" s="175"/>
      <c r="CCR13" s="175"/>
      <c r="CCS13" s="175"/>
      <c r="CCT13" s="175"/>
      <c r="CCU13" s="175"/>
      <c r="CCV13" s="175"/>
      <c r="CCW13" s="175"/>
      <c r="CCX13" s="175"/>
      <c r="CCY13" s="175"/>
      <c r="CCZ13" s="175"/>
      <c r="CDA13" s="175"/>
      <c r="CDB13" s="175"/>
      <c r="CDC13" s="175"/>
      <c r="CDD13" s="175"/>
      <c r="CDE13" s="175"/>
      <c r="CDF13" s="175"/>
      <c r="CDG13" s="175"/>
      <c r="CDH13" s="175"/>
      <c r="CDI13" s="175"/>
      <c r="CDJ13" s="175"/>
      <c r="CDK13" s="175"/>
      <c r="CDL13" s="175"/>
      <c r="CDM13" s="175"/>
      <c r="CDN13" s="175"/>
      <c r="CDO13" s="175"/>
      <c r="CDP13" s="175"/>
      <c r="CDQ13" s="175"/>
      <c r="CDR13" s="175"/>
      <c r="CDS13" s="175"/>
      <c r="CDT13" s="175"/>
      <c r="CDU13" s="175"/>
      <c r="CDV13" s="175"/>
      <c r="CDW13" s="175"/>
      <c r="CDX13" s="175"/>
      <c r="CDY13" s="175"/>
      <c r="CDZ13" s="175"/>
      <c r="CEA13" s="175"/>
      <c r="CEB13" s="175"/>
      <c r="CEC13" s="175"/>
      <c r="CED13" s="175"/>
      <c r="CEE13" s="175"/>
      <c r="CEF13" s="175"/>
      <c r="CEG13" s="175"/>
      <c r="CEH13" s="175"/>
      <c r="CEI13" s="175"/>
      <c r="CEJ13" s="175"/>
      <c r="CEK13" s="175"/>
      <c r="CEL13" s="175"/>
      <c r="CEM13" s="175"/>
      <c r="CEN13" s="175"/>
      <c r="CEO13" s="175"/>
      <c r="CEP13" s="175"/>
      <c r="CEQ13" s="175"/>
      <c r="CER13" s="175"/>
      <c r="CES13" s="175"/>
      <c r="CET13" s="175"/>
      <c r="CEU13" s="175"/>
      <c r="CEV13" s="175"/>
      <c r="CEW13" s="175"/>
      <c r="CEX13" s="175"/>
      <c r="CEY13" s="175"/>
      <c r="CEZ13" s="175"/>
      <c r="CFA13" s="175"/>
      <c r="CFB13" s="175"/>
      <c r="CFC13" s="175"/>
      <c r="CFD13" s="175"/>
      <c r="CFE13" s="175"/>
      <c r="CFF13" s="175"/>
      <c r="CFG13" s="175"/>
      <c r="CFH13" s="175"/>
      <c r="CFI13" s="175"/>
      <c r="CFJ13" s="175"/>
      <c r="CFK13" s="175"/>
      <c r="CFL13" s="175"/>
      <c r="CFM13" s="175"/>
      <c r="CFN13" s="175"/>
      <c r="CFO13" s="175"/>
      <c r="CFP13" s="175"/>
      <c r="CFQ13" s="175"/>
      <c r="CFR13" s="175"/>
      <c r="CFS13" s="175"/>
      <c r="CFT13" s="175"/>
      <c r="CFU13" s="175"/>
      <c r="CFV13" s="175"/>
      <c r="CFW13" s="175"/>
      <c r="CFX13" s="175"/>
      <c r="CFY13" s="175"/>
      <c r="CFZ13" s="175"/>
      <c r="CGA13" s="175"/>
      <c r="CGB13" s="175"/>
      <c r="CGC13" s="175"/>
      <c r="CGD13" s="175"/>
      <c r="CGE13" s="175"/>
      <c r="CGF13" s="175"/>
      <c r="CGG13" s="175"/>
      <c r="CGH13" s="175"/>
      <c r="CGI13" s="175"/>
      <c r="CGJ13" s="175"/>
      <c r="CGK13" s="175"/>
      <c r="CGL13" s="175"/>
      <c r="CGM13" s="175"/>
      <c r="CGN13" s="175"/>
      <c r="CGO13" s="175"/>
      <c r="CGP13" s="175"/>
      <c r="CGQ13" s="175"/>
      <c r="CGR13" s="175"/>
      <c r="CGS13" s="175"/>
      <c r="CGT13" s="175"/>
      <c r="CGU13" s="175"/>
      <c r="CGV13" s="175"/>
      <c r="CGW13" s="175"/>
      <c r="CGX13" s="175"/>
      <c r="CGY13" s="175"/>
      <c r="CGZ13" s="175"/>
      <c r="CHA13" s="175"/>
      <c r="CHB13" s="175"/>
      <c r="CHC13" s="175"/>
      <c r="CHD13" s="175"/>
      <c r="CHE13" s="175"/>
      <c r="CHF13" s="175"/>
      <c r="CHG13" s="175"/>
      <c r="CHH13" s="175"/>
      <c r="CHI13" s="175"/>
      <c r="CHJ13" s="175"/>
      <c r="CHK13" s="175"/>
      <c r="CHL13" s="175"/>
      <c r="CHM13" s="175"/>
      <c r="CHN13" s="175"/>
      <c r="CHO13" s="175"/>
      <c r="CHP13" s="175"/>
      <c r="CHQ13" s="175"/>
      <c r="CHR13" s="175"/>
      <c r="CHS13" s="175"/>
      <c r="CHT13" s="175"/>
      <c r="CHU13" s="175"/>
      <c r="CHV13" s="175"/>
      <c r="CHW13" s="175"/>
      <c r="CHX13" s="175"/>
      <c r="CHY13" s="175"/>
      <c r="CHZ13" s="175"/>
      <c r="CIA13" s="175"/>
      <c r="CIB13" s="175"/>
      <c r="CIC13" s="175"/>
      <c r="CID13" s="175"/>
      <c r="CIE13" s="175"/>
      <c r="CIF13" s="175"/>
      <c r="CIG13" s="175"/>
      <c r="CIH13" s="175"/>
      <c r="CII13" s="175"/>
      <c r="CIJ13" s="175"/>
      <c r="CIK13" s="175"/>
      <c r="CIL13" s="175"/>
      <c r="CIM13" s="175"/>
      <c r="CIN13" s="175"/>
      <c r="CIO13" s="175"/>
      <c r="CIP13" s="175"/>
      <c r="CIQ13" s="175"/>
      <c r="CIR13" s="175"/>
      <c r="CIS13" s="175"/>
      <c r="CIT13" s="175"/>
      <c r="CIU13" s="175"/>
      <c r="CIV13" s="175"/>
      <c r="CIW13" s="175"/>
      <c r="CIX13" s="175"/>
      <c r="CIY13" s="175"/>
      <c r="CIZ13" s="175"/>
      <c r="CJA13" s="175"/>
      <c r="CJB13" s="175"/>
      <c r="CJC13" s="175"/>
      <c r="CJD13" s="175"/>
      <c r="CJE13" s="175"/>
      <c r="CJF13" s="175"/>
      <c r="CJG13" s="175"/>
      <c r="CJH13" s="175"/>
      <c r="CJI13" s="175"/>
      <c r="CJJ13" s="175"/>
      <c r="CJK13" s="175"/>
      <c r="CJL13" s="175"/>
      <c r="CJM13" s="175"/>
      <c r="CJN13" s="175"/>
      <c r="CJO13" s="175"/>
      <c r="CJP13" s="175"/>
      <c r="CJQ13" s="175"/>
      <c r="CJR13" s="175"/>
      <c r="CJS13" s="175"/>
      <c r="CJT13" s="175"/>
      <c r="CJU13" s="175"/>
      <c r="CJV13" s="175"/>
      <c r="CJW13" s="175"/>
      <c r="CJX13" s="175"/>
      <c r="CJY13" s="175"/>
      <c r="CJZ13" s="175"/>
      <c r="CKA13" s="175"/>
      <c r="CKB13" s="175"/>
      <c r="CKC13" s="175"/>
      <c r="CKD13" s="175"/>
      <c r="CKE13" s="175"/>
      <c r="CKF13" s="175"/>
      <c r="CKG13" s="175"/>
      <c r="CKH13" s="175"/>
      <c r="CKI13" s="175"/>
      <c r="CKJ13" s="175"/>
      <c r="CKK13" s="175"/>
      <c r="CKL13" s="175"/>
      <c r="CKM13" s="175"/>
      <c r="CKN13" s="175"/>
      <c r="CKO13" s="175"/>
      <c r="CKP13" s="175"/>
      <c r="CKQ13" s="175"/>
      <c r="CKR13" s="175"/>
      <c r="CKS13" s="175"/>
      <c r="CKT13" s="175"/>
      <c r="CKU13" s="175"/>
      <c r="CKV13" s="175"/>
      <c r="CKW13" s="175"/>
      <c r="CKX13" s="175"/>
      <c r="CKY13" s="175"/>
      <c r="CKZ13" s="175"/>
      <c r="CLA13" s="175"/>
      <c r="CLB13" s="175"/>
      <c r="CLC13" s="175"/>
      <c r="CLD13" s="175"/>
      <c r="CLE13" s="175"/>
      <c r="CLF13" s="175"/>
      <c r="CLG13" s="175"/>
      <c r="CLH13" s="175"/>
      <c r="CLI13" s="175"/>
      <c r="CLJ13" s="175"/>
      <c r="CLK13" s="175"/>
      <c r="CLL13" s="175"/>
      <c r="CLM13" s="175"/>
      <c r="CLN13" s="175"/>
      <c r="CLO13" s="175"/>
      <c r="CLP13" s="175"/>
      <c r="CLQ13" s="175"/>
      <c r="CLR13" s="175"/>
      <c r="CLS13" s="175"/>
      <c r="CLT13" s="175"/>
      <c r="CLU13" s="175"/>
      <c r="CLV13" s="175"/>
      <c r="CLW13" s="175"/>
      <c r="CLX13" s="175"/>
      <c r="CLY13" s="175"/>
      <c r="CLZ13" s="175"/>
      <c r="CMA13" s="175"/>
      <c r="CMB13" s="175"/>
      <c r="CMC13" s="175"/>
      <c r="CMD13" s="175"/>
      <c r="CME13" s="175"/>
      <c r="CMF13" s="175"/>
      <c r="CMG13" s="175"/>
      <c r="CMH13" s="175"/>
      <c r="CMI13" s="175"/>
      <c r="CMJ13" s="175"/>
      <c r="CMK13" s="175"/>
      <c r="CML13" s="175"/>
      <c r="CMM13" s="175"/>
      <c r="CMN13" s="175"/>
      <c r="CMO13" s="175"/>
      <c r="CMP13" s="175"/>
      <c r="CMQ13" s="175"/>
      <c r="CMR13" s="175"/>
      <c r="CMS13" s="175"/>
      <c r="CMT13" s="175"/>
      <c r="CMU13" s="175"/>
      <c r="CMV13" s="175"/>
      <c r="CMW13" s="175"/>
      <c r="CMX13" s="175"/>
      <c r="CMY13" s="175"/>
      <c r="CMZ13" s="175"/>
      <c r="CNA13" s="175"/>
      <c r="CNB13" s="175"/>
      <c r="CNC13" s="175"/>
      <c r="CND13" s="175"/>
      <c r="CNE13" s="175"/>
      <c r="CNF13" s="175"/>
      <c r="CNG13" s="175"/>
      <c r="CNH13" s="175"/>
      <c r="CNI13" s="175"/>
      <c r="CNJ13" s="175"/>
      <c r="CNK13" s="175"/>
      <c r="CNL13" s="175"/>
      <c r="CNM13" s="175"/>
      <c r="CNN13" s="175"/>
      <c r="CNO13" s="175"/>
      <c r="CNP13" s="175"/>
      <c r="CNQ13" s="175"/>
      <c r="CNR13" s="175"/>
      <c r="CNS13" s="175"/>
      <c r="CNT13" s="175"/>
      <c r="CNU13" s="175"/>
      <c r="CNV13" s="175"/>
      <c r="CNW13" s="175"/>
      <c r="CNX13" s="175"/>
      <c r="CNY13" s="175"/>
      <c r="CNZ13" s="175"/>
      <c r="COA13" s="175"/>
      <c r="COB13" s="175"/>
      <c r="COC13" s="175"/>
      <c r="COD13" s="175"/>
      <c r="COE13" s="175"/>
      <c r="COF13" s="175"/>
      <c r="COG13" s="175"/>
      <c r="COH13" s="175"/>
      <c r="COI13" s="175"/>
      <c r="COJ13" s="175"/>
      <c r="COK13" s="175"/>
      <c r="COL13" s="175"/>
      <c r="COM13" s="175"/>
      <c r="CON13" s="175"/>
      <c r="COO13" s="175"/>
      <c r="COP13" s="175"/>
      <c r="COQ13" s="175"/>
      <c r="COR13" s="175"/>
      <c r="COS13" s="175"/>
      <c r="COT13" s="175"/>
      <c r="COU13" s="175"/>
      <c r="COV13" s="175"/>
      <c r="COW13" s="175"/>
      <c r="COX13" s="175"/>
      <c r="COY13" s="175"/>
      <c r="COZ13" s="175"/>
      <c r="CPA13" s="175"/>
      <c r="CPB13" s="175"/>
      <c r="CPC13" s="175"/>
      <c r="CPD13" s="175"/>
      <c r="CPE13" s="175"/>
      <c r="CPF13" s="175"/>
      <c r="CPG13" s="175"/>
      <c r="CPH13" s="175"/>
      <c r="CPI13" s="175"/>
      <c r="CPJ13" s="175"/>
      <c r="CPK13" s="175"/>
      <c r="CPL13" s="175"/>
      <c r="CPM13" s="175"/>
      <c r="CPN13" s="175"/>
      <c r="CPO13" s="175"/>
      <c r="CPP13" s="175"/>
      <c r="CPQ13" s="175"/>
      <c r="CPR13" s="175"/>
      <c r="CPS13" s="175"/>
      <c r="CPT13" s="175"/>
      <c r="CPU13" s="175"/>
      <c r="CPV13" s="175"/>
      <c r="CPW13" s="175"/>
      <c r="CPX13" s="175"/>
      <c r="CPY13" s="175"/>
      <c r="CPZ13" s="175"/>
      <c r="CQA13" s="175"/>
      <c r="CQB13" s="175"/>
      <c r="CQC13" s="175"/>
      <c r="CQD13" s="175"/>
      <c r="CQE13" s="175"/>
      <c r="CQF13" s="175"/>
      <c r="CQG13" s="175"/>
      <c r="CQH13" s="175"/>
      <c r="CQI13" s="175"/>
      <c r="CQJ13" s="175"/>
      <c r="CQK13" s="175"/>
      <c r="CQL13" s="175"/>
      <c r="CQM13" s="175"/>
      <c r="CQN13" s="175"/>
      <c r="CQO13" s="175"/>
      <c r="CQP13" s="175"/>
      <c r="CQQ13" s="175"/>
      <c r="CQR13" s="175"/>
      <c r="CQS13" s="175"/>
      <c r="CQT13" s="175"/>
      <c r="CQU13" s="175"/>
      <c r="CQV13" s="175"/>
      <c r="CQW13" s="175"/>
      <c r="CQX13" s="175"/>
      <c r="CQY13" s="175"/>
      <c r="CQZ13" s="175"/>
      <c r="CRA13" s="175"/>
      <c r="CRB13" s="175"/>
      <c r="CRC13" s="175"/>
      <c r="CRD13" s="175"/>
      <c r="CRE13" s="175"/>
      <c r="CRF13" s="175"/>
      <c r="CRG13" s="175"/>
      <c r="CRH13" s="175"/>
      <c r="CRI13" s="175"/>
      <c r="CRJ13" s="175"/>
      <c r="CRK13" s="175"/>
      <c r="CRL13" s="175"/>
      <c r="CRM13" s="175"/>
      <c r="CRN13" s="175"/>
      <c r="CRO13" s="175"/>
      <c r="CRP13" s="175"/>
      <c r="CRQ13" s="175"/>
      <c r="CRR13" s="175"/>
      <c r="CRS13" s="175"/>
      <c r="CRT13" s="175"/>
      <c r="CRU13" s="175"/>
      <c r="CRV13" s="175"/>
      <c r="CRW13" s="175"/>
      <c r="CRX13" s="175"/>
      <c r="CRY13" s="175"/>
      <c r="CRZ13" s="175"/>
      <c r="CSA13" s="175"/>
      <c r="CSB13" s="175"/>
      <c r="CSC13" s="175"/>
      <c r="CSD13" s="175"/>
      <c r="CSE13" s="175"/>
      <c r="CSF13" s="175"/>
      <c r="CSG13" s="175"/>
      <c r="CSH13" s="175"/>
      <c r="CSI13" s="175"/>
      <c r="CSJ13" s="175"/>
      <c r="CSK13" s="175"/>
      <c r="CSL13" s="175"/>
      <c r="CSM13" s="175"/>
      <c r="CSN13" s="175"/>
      <c r="CSO13" s="175"/>
      <c r="CSP13" s="175"/>
      <c r="CSQ13" s="175"/>
      <c r="CSR13" s="175"/>
      <c r="CSS13" s="175"/>
      <c r="CST13" s="175"/>
      <c r="CSU13" s="175"/>
      <c r="CSV13" s="175"/>
      <c r="CSW13" s="175"/>
      <c r="CSX13" s="175"/>
      <c r="CSY13" s="175"/>
      <c r="CSZ13" s="175"/>
      <c r="CTA13" s="175"/>
      <c r="CTB13" s="175"/>
      <c r="CTC13" s="175"/>
      <c r="CTD13" s="175"/>
      <c r="CTE13" s="175"/>
      <c r="CTF13" s="175"/>
      <c r="CTG13" s="175"/>
      <c r="CTH13" s="175"/>
      <c r="CTI13" s="175"/>
      <c r="CTJ13" s="175"/>
      <c r="CTK13" s="175"/>
      <c r="CTL13" s="175"/>
      <c r="CTM13" s="175"/>
      <c r="CTN13" s="175"/>
      <c r="CTO13" s="175"/>
      <c r="CTP13" s="175"/>
      <c r="CTQ13" s="175"/>
      <c r="CTR13" s="175"/>
      <c r="CTS13" s="175"/>
      <c r="CTT13" s="175"/>
      <c r="CTU13" s="175"/>
      <c r="CTV13" s="175"/>
      <c r="CTW13" s="175"/>
      <c r="CTX13" s="175"/>
      <c r="CTY13" s="175"/>
      <c r="CTZ13" s="175"/>
      <c r="CUA13" s="175"/>
      <c r="CUB13" s="175"/>
      <c r="CUC13" s="175"/>
      <c r="CUD13" s="175"/>
      <c r="CUE13" s="175"/>
      <c r="CUF13" s="175"/>
      <c r="CUG13" s="175"/>
      <c r="CUH13" s="175"/>
      <c r="CUI13" s="175"/>
      <c r="CUJ13" s="175"/>
      <c r="CUK13" s="175"/>
      <c r="CUL13" s="175"/>
      <c r="CUM13" s="175"/>
      <c r="CUN13" s="175"/>
      <c r="CUO13" s="175"/>
      <c r="CUP13" s="175"/>
      <c r="CUQ13" s="175"/>
      <c r="CUR13" s="175"/>
      <c r="CUS13" s="175"/>
      <c r="CUT13" s="175"/>
      <c r="CUU13" s="175"/>
      <c r="CUV13" s="175"/>
      <c r="CUW13" s="175"/>
      <c r="CUX13" s="175"/>
      <c r="CUY13" s="175"/>
      <c r="CUZ13" s="175"/>
      <c r="CVA13" s="175"/>
      <c r="CVB13" s="175"/>
      <c r="CVC13" s="175"/>
      <c r="CVD13" s="175"/>
      <c r="CVE13" s="175"/>
      <c r="CVF13" s="175"/>
      <c r="CVG13" s="175"/>
      <c r="CVH13" s="175"/>
      <c r="CVI13" s="175"/>
      <c r="CVJ13" s="175"/>
      <c r="CVK13" s="175"/>
      <c r="CVL13" s="175"/>
      <c r="CVM13" s="175"/>
      <c r="CVN13" s="175"/>
      <c r="CVO13" s="175"/>
      <c r="CVP13" s="175"/>
      <c r="CVQ13" s="175"/>
      <c r="CVR13" s="175"/>
      <c r="CVS13" s="175"/>
      <c r="CVT13" s="175"/>
      <c r="CVU13" s="175"/>
      <c r="CVV13" s="175"/>
      <c r="CVW13" s="175"/>
      <c r="CVX13" s="175"/>
      <c r="CVY13" s="175"/>
      <c r="CVZ13" s="175"/>
      <c r="CWA13" s="175"/>
      <c r="CWB13" s="175"/>
      <c r="CWC13" s="175"/>
      <c r="CWD13" s="175"/>
      <c r="CWE13" s="175"/>
      <c r="CWF13" s="175"/>
      <c r="CWG13" s="175"/>
      <c r="CWH13" s="175"/>
      <c r="CWI13" s="175"/>
      <c r="CWJ13" s="175"/>
      <c r="CWK13" s="175"/>
      <c r="CWL13" s="175"/>
      <c r="CWM13" s="175"/>
      <c r="CWN13" s="175"/>
      <c r="CWO13" s="175"/>
      <c r="CWP13" s="175"/>
      <c r="CWQ13" s="175"/>
      <c r="CWR13" s="175"/>
      <c r="CWS13" s="175"/>
      <c r="CWT13" s="175"/>
      <c r="CWU13" s="175"/>
      <c r="CWV13" s="175"/>
      <c r="CWW13" s="175"/>
      <c r="CWX13" s="175"/>
      <c r="CWY13" s="175"/>
      <c r="CWZ13" s="175"/>
      <c r="CXA13" s="175"/>
      <c r="CXB13" s="175"/>
      <c r="CXC13" s="175"/>
      <c r="CXD13" s="175"/>
      <c r="CXE13" s="175"/>
      <c r="CXF13" s="175"/>
      <c r="CXG13" s="175"/>
      <c r="CXH13" s="175"/>
      <c r="CXI13" s="175"/>
      <c r="CXJ13" s="175"/>
      <c r="CXK13" s="175"/>
      <c r="CXL13" s="175"/>
      <c r="CXM13" s="175"/>
      <c r="CXN13" s="175"/>
      <c r="CXO13" s="175"/>
      <c r="CXP13" s="175"/>
      <c r="CXQ13" s="175"/>
      <c r="CXR13" s="175"/>
      <c r="CXS13" s="175"/>
      <c r="CXT13" s="175"/>
      <c r="CXU13" s="175"/>
      <c r="CXV13" s="175"/>
      <c r="CXW13" s="175"/>
      <c r="CXX13" s="175"/>
      <c r="CXY13" s="175"/>
      <c r="CXZ13" s="175"/>
      <c r="CYA13" s="175"/>
      <c r="CYB13" s="175"/>
      <c r="CYC13" s="175"/>
      <c r="CYD13" s="175"/>
      <c r="CYE13" s="175"/>
      <c r="CYF13" s="175"/>
      <c r="CYG13" s="175"/>
      <c r="CYH13" s="175"/>
      <c r="CYI13" s="175"/>
      <c r="CYJ13" s="175"/>
      <c r="CYK13" s="175"/>
      <c r="CYL13" s="175"/>
      <c r="CYM13" s="175"/>
      <c r="CYN13" s="175"/>
      <c r="CYO13" s="175"/>
      <c r="CYP13" s="175"/>
      <c r="CYQ13" s="175"/>
      <c r="CYR13" s="175"/>
      <c r="CYS13" s="175"/>
      <c r="CYT13" s="175"/>
      <c r="CYU13" s="175"/>
      <c r="CYV13" s="175"/>
      <c r="CYW13" s="175"/>
      <c r="CYX13" s="175"/>
      <c r="CYY13" s="175"/>
      <c r="CYZ13" s="175"/>
      <c r="CZA13" s="175"/>
      <c r="CZB13" s="175"/>
      <c r="CZC13" s="175"/>
      <c r="CZD13" s="175"/>
      <c r="CZE13" s="175"/>
      <c r="CZF13" s="175"/>
      <c r="CZG13" s="175"/>
      <c r="CZH13" s="175"/>
      <c r="CZI13" s="175"/>
      <c r="CZJ13" s="175"/>
      <c r="CZK13" s="175"/>
      <c r="CZL13" s="175"/>
      <c r="CZM13" s="175"/>
      <c r="CZN13" s="175"/>
      <c r="CZO13" s="175"/>
      <c r="CZP13" s="175"/>
      <c r="CZQ13" s="175"/>
      <c r="CZR13" s="175"/>
      <c r="CZS13" s="175"/>
      <c r="CZT13" s="175"/>
      <c r="CZU13" s="175"/>
      <c r="CZV13" s="175"/>
      <c r="CZW13" s="175"/>
      <c r="CZX13" s="175"/>
      <c r="CZY13" s="175"/>
      <c r="CZZ13" s="175"/>
      <c r="DAA13" s="175"/>
      <c r="DAB13" s="175"/>
      <c r="DAC13" s="175"/>
      <c r="DAD13" s="175"/>
      <c r="DAE13" s="175"/>
      <c r="DAF13" s="175"/>
      <c r="DAG13" s="175"/>
      <c r="DAH13" s="175"/>
      <c r="DAI13" s="175"/>
      <c r="DAJ13" s="175"/>
      <c r="DAK13" s="175"/>
      <c r="DAL13" s="175"/>
      <c r="DAM13" s="175"/>
      <c r="DAN13" s="175"/>
      <c r="DAO13" s="175"/>
      <c r="DAP13" s="175"/>
      <c r="DAQ13" s="175"/>
      <c r="DAR13" s="175"/>
      <c r="DAS13" s="175"/>
      <c r="DAT13" s="175"/>
      <c r="DAU13" s="175"/>
      <c r="DAV13" s="175"/>
      <c r="DAW13" s="175"/>
      <c r="DAX13" s="175"/>
      <c r="DAY13" s="175"/>
      <c r="DAZ13" s="175"/>
      <c r="DBA13" s="175"/>
      <c r="DBB13" s="175"/>
      <c r="DBC13" s="175"/>
      <c r="DBD13" s="175"/>
      <c r="DBE13" s="175"/>
      <c r="DBF13" s="175"/>
      <c r="DBG13" s="175"/>
      <c r="DBH13" s="175"/>
      <c r="DBI13" s="175"/>
      <c r="DBJ13" s="175"/>
      <c r="DBK13" s="175"/>
      <c r="DBL13" s="175"/>
      <c r="DBM13" s="175"/>
      <c r="DBN13" s="175"/>
      <c r="DBO13" s="175"/>
      <c r="DBP13" s="175"/>
      <c r="DBQ13" s="175"/>
      <c r="DBR13" s="175"/>
      <c r="DBS13" s="175"/>
      <c r="DBT13" s="175"/>
      <c r="DBU13" s="175"/>
      <c r="DBV13" s="175"/>
      <c r="DBW13" s="175"/>
      <c r="DBX13" s="175"/>
      <c r="DBY13" s="175"/>
      <c r="DBZ13" s="175"/>
      <c r="DCA13" s="175"/>
      <c r="DCB13" s="175"/>
      <c r="DCC13" s="175"/>
      <c r="DCD13" s="175"/>
      <c r="DCE13" s="175"/>
      <c r="DCF13" s="175"/>
      <c r="DCG13" s="175"/>
      <c r="DCH13" s="175"/>
      <c r="DCI13" s="175"/>
      <c r="DCJ13" s="175"/>
      <c r="DCK13" s="175"/>
      <c r="DCL13" s="175"/>
      <c r="DCM13" s="175"/>
      <c r="DCN13" s="175"/>
      <c r="DCO13" s="175"/>
      <c r="DCP13" s="175"/>
      <c r="DCQ13" s="175"/>
      <c r="DCR13" s="175"/>
      <c r="DCS13" s="175"/>
      <c r="DCT13" s="175"/>
      <c r="DCU13" s="175"/>
      <c r="DCV13" s="175"/>
      <c r="DCW13" s="175"/>
      <c r="DCX13" s="175"/>
      <c r="DCY13" s="175"/>
      <c r="DCZ13" s="175"/>
      <c r="DDA13" s="175"/>
      <c r="DDB13" s="175"/>
      <c r="DDC13" s="175"/>
      <c r="DDD13" s="175"/>
      <c r="DDE13" s="175"/>
      <c r="DDF13" s="175"/>
      <c r="DDG13" s="175"/>
      <c r="DDH13" s="175"/>
      <c r="DDI13" s="175"/>
      <c r="DDJ13" s="175"/>
      <c r="DDK13" s="175"/>
      <c r="DDL13" s="175"/>
      <c r="DDM13" s="175"/>
      <c r="DDN13" s="175"/>
      <c r="DDO13" s="175"/>
      <c r="DDP13" s="175"/>
      <c r="DDQ13" s="175"/>
      <c r="DDR13" s="175"/>
      <c r="DDS13" s="175"/>
      <c r="DDT13" s="175"/>
      <c r="DDU13" s="175"/>
      <c r="DDV13" s="175"/>
      <c r="DDW13" s="175"/>
      <c r="DDX13" s="175"/>
      <c r="DDY13" s="175"/>
      <c r="DDZ13" s="175"/>
      <c r="DEA13" s="175"/>
      <c r="DEB13" s="175"/>
      <c r="DEC13" s="175"/>
      <c r="DED13" s="175"/>
      <c r="DEE13" s="175"/>
      <c r="DEF13" s="175"/>
      <c r="DEG13" s="175"/>
      <c r="DEH13" s="175"/>
      <c r="DEI13" s="175"/>
      <c r="DEJ13" s="175"/>
      <c r="DEK13" s="175"/>
      <c r="DEL13" s="175"/>
      <c r="DEM13" s="175"/>
      <c r="DEN13" s="175"/>
      <c r="DEO13" s="175"/>
      <c r="DEP13" s="175"/>
      <c r="DEQ13" s="175"/>
      <c r="DER13" s="175"/>
      <c r="DES13" s="175"/>
      <c r="DET13" s="175"/>
      <c r="DEU13" s="175"/>
      <c r="DEV13" s="175"/>
      <c r="DEW13" s="175"/>
      <c r="DEX13" s="175"/>
      <c r="DEY13" s="175"/>
      <c r="DEZ13" s="175"/>
      <c r="DFA13" s="175"/>
      <c r="DFB13" s="175"/>
      <c r="DFC13" s="175"/>
      <c r="DFD13" s="175"/>
      <c r="DFE13" s="175"/>
      <c r="DFF13" s="175"/>
      <c r="DFG13" s="175"/>
      <c r="DFH13" s="175"/>
      <c r="DFI13" s="175"/>
      <c r="DFJ13" s="175"/>
      <c r="DFK13" s="175"/>
      <c r="DFL13" s="175"/>
      <c r="DFM13" s="175"/>
      <c r="DFN13" s="175"/>
      <c r="DFO13" s="175"/>
      <c r="DFP13" s="175"/>
      <c r="DFQ13" s="175"/>
      <c r="DFR13" s="175"/>
      <c r="DFS13" s="175"/>
      <c r="DFT13" s="175"/>
      <c r="DFU13" s="175"/>
      <c r="DFV13" s="175"/>
      <c r="DFW13" s="175"/>
      <c r="DFX13" s="175"/>
      <c r="DFY13" s="175"/>
      <c r="DFZ13" s="175"/>
      <c r="DGA13" s="175"/>
      <c r="DGB13" s="175"/>
      <c r="DGC13" s="175"/>
      <c r="DGD13" s="175"/>
      <c r="DGE13" s="175"/>
      <c r="DGF13" s="175"/>
      <c r="DGG13" s="175"/>
      <c r="DGH13" s="175"/>
      <c r="DGI13" s="175"/>
      <c r="DGJ13" s="175"/>
      <c r="DGK13" s="175"/>
      <c r="DGL13" s="175"/>
      <c r="DGM13" s="175"/>
      <c r="DGN13" s="175"/>
      <c r="DGO13" s="175"/>
      <c r="DGP13" s="175"/>
      <c r="DGQ13" s="175"/>
      <c r="DGR13" s="175"/>
      <c r="DGS13" s="175"/>
      <c r="DGT13" s="175"/>
      <c r="DGU13" s="175"/>
      <c r="DGV13" s="175"/>
      <c r="DGW13" s="175"/>
      <c r="DGX13" s="175"/>
      <c r="DGY13" s="175"/>
      <c r="DGZ13" s="175"/>
      <c r="DHA13" s="175"/>
      <c r="DHB13" s="175"/>
      <c r="DHC13" s="175"/>
      <c r="DHD13" s="175"/>
      <c r="DHE13" s="175"/>
      <c r="DHF13" s="175"/>
      <c r="DHG13" s="175"/>
      <c r="DHH13" s="175"/>
      <c r="DHI13" s="175"/>
      <c r="DHJ13" s="175"/>
      <c r="DHK13" s="175"/>
      <c r="DHL13" s="175"/>
      <c r="DHM13" s="175"/>
      <c r="DHN13" s="175"/>
      <c r="DHO13" s="175"/>
      <c r="DHP13" s="175"/>
      <c r="DHQ13" s="175"/>
      <c r="DHR13" s="175"/>
      <c r="DHS13" s="175"/>
      <c r="DHT13" s="175"/>
      <c r="DHU13" s="175"/>
      <c r="DHV13" s="175"/>
      <c r="DHW13" s="175"/>
      <c r="DHX13" s="175"/>
      <c r="DHY13" s="175"/>
      <c r="DHZ13" s="175"/>
      <c r="DIA13" s="175"/>
      <c r="DIB13" s="175"/>
      <c r="DIC13" s="175"/>
      <c r="DID13" s="175"/>
      <c r="DIE13" s="175"/>
      <c r="DIF13" s="175"/>
      <c r="DIG13" s="175"/>
      <c r="DIH13" s="175"/>
      <c r="DII13" s="175"/>
      <c r="DIJ13" s="175"/>
      <c r="DIK13" s="175"/>
      <c r="DIL13" s="175"/>
      <c r="DIM13" s="175"/>
      <c r="DIN13" s="175"/>
      <c r="DIO13" s="175"/>
      <c r="DIP13" s="175"/>
      <c r="DIQ13" s="175"/>
      <c r="DIR13" s="175"/>
      <c r="DIS13" s="175"/>
      <c r="DIT13" s="175"/>
      <c r="DIU13" s="175"/>
      <c r="DIV13" s="175"/>
      <c r="DIW13" s="175"/>
      <c r="DIX13" s="175"/>
      <c r="DIY13" s="175"/>
      <c r="DIZ13" s="175"/>
      <c r="DJA13" s="175"/>
      <c r="DJB13" s="175"/>
      <c r="DJC13" s="175"/>
      <c r="DJD13" s="175"/>
      <c r="DJE13" s="175"/>
      <c r="DJF13" s="175"/>
      <c r="DJG13" s="175"/>
      <c r="DJH13" s="175"/>
      <c r="DJI13" s="175"/>
      <c r="DJJ13" s="175"/>
      <c r="DJK13" s="175"/>
      <c r="DJL13" s="175"/>
      <c r="DJM13" s="175"/>
      <c r="DJN13" s="175"/>
      <c r="DJO13" s="175"/>
      <c r="DJP13" s="175"/>
      <c r="DJQ13" s="175"/>
      <c r="DJR13" s="175"/>
      <c r="DJS13" s="175"/>
      <c r="DJT13" s="175"/>
      <c r="DJU13" s="175"/>
      <c r="DJV13" s="175"/>
      <c r="DJW13" s="175"/>
      <c r="DJX13" s="175"/>
      <c r="DJY13" s="175"/>
      <c r="DJZ13" s="175"/>
      <c r="DKA13" s="175"/>
      <c r="DKB13" s="175"/>
      <c r="DKC13" s="175"/>
      <c r="DKD13" s="175"/>
      <c r="DKE13" s="175"/>
      <c r="DKF13" s="175"/>
      <c r="DKG13" s="175"/>
      <c r="DKH13" s="175"/>
      <c r="DKI13" s="175"/>
      <c r="DKJ13" s="175"/>
      <c r="DKK13" s="175"/>
      <c r="DKL13" s="175"/>
      <c r="DKM13" s="175"/>
      <c r="DKN13" s="175"/>
      <c r="DKO13" s="175"/>
      <c r="DKP13" s="175"/>
      <c r="DKQ13" s="175"/>
      <c r="DKR13" s="175"/>
      <c r="DKS13" s="175"/>
      <c r="DKT13" s="175"/>
      <c r="DKU13" s="175"/>
      <c r="DKV13" s="175"/>
      <c r="DKW13" s="175"/>
      <c r="DKX13" s="175"/>
      <c r="DKY13" s="175"/>
      <c r="DKZ13" s="175"/>
      <c r="DLA13" s="175"/>
      <c r="DLB13" s="175"/>
      <c r="DLC13" s="175"/>
      <c r="DLD13" s="175"/>
      <c r="DLE13" s="175"/>
      <c r="DLF13" s="175"/>
      <c r="DLG13" s="175"/>
      <c r="DLH13" s="175"/>
      <c r="DLI13" s="175"/>
      <c r="DLJ13" s="175"/>
      <c r="DLK13" s="175"/>
      <c r="DLL13" s="175"/>
      <c r="DLM13" s="175"/>
      <c r="DLN13" s="175"/>
      <c r="DLO13" s="175"/>
      <c r="DLP13" s="175"/>
      <c r="DLQ13" s="175"/>
      <c r="DLR13" s="175"/>
      <c r="DLS13" s="175"/>
      <c r="DLT13" s="175"/>
      <c r="DLU13" s="175"/>
      <c r="DLV13" s="175"/>
      <c r="DLW13" s="175"/>
      <c r="DLX13" s="175"/>
      <c r="DLY13" s="175"/>
      <c r="DLZ13" s="175"/>
      <c r="DMA13" s="175"/>
      <c r="DMB13" s="175"/>
      <c r="DMC13" s="175"/>
      <c r="DMD13" s="175"/>
      <c r="DME13" s="175"/>
      <c r="DMF13" s="175"/>
      <c r="DMG13" s="175"/>
      <c r="DMH13" s="175"/>
      <c r="DMI13" s="175"/>
      <c r="DMJ13" s="175"/>
      <c r="DMK13" s="175"/>
      <c r="DML13" s="175"/>
      <c r="DMM13" s="175"/>
      <c r="DMN13" s="175"/>
      <c r="DMO13" s="175"/>
      <c r="DMP13" s="175"/>
      <c r="DMQ13" s="175"/>
      <c r="DMR13" s="175"/>
      <c r="DMS13" s="175"/>
      <c r="DMT13" s="175"/>
      <c r="DMU13" s="175"/>
      <c r="DMV13" s="175"/>
      <c r="DMW13" s="175"/>
      <c r="DMX13" s="175"/>
      <c r="DMY13" s="175"/>
      <c r="DMZ13" s="175"/>
      <c r="DNA13" s="175"/>
      <c r="DNB13" s="175"/>
      <c r="DNC13" s="175"/>
      <c r="DND13" s="175"/>
      <c r="DNE13" s="175"/>
      <c r="DNF13" s="175"/>
      <c r="DNG13" s="175"/>
      <c r="DNH13" s="175"/>
      <c r="DNI13" s="175"/>
      <c r="DNJ13" s="175"/>
      <c r="DNK13" s="175"/>
      <c r="DNL13" s="175"/>
      <c r="DNM13" s="175"/>
      <c r="DNN13" s="175"/>
      <c r="DNO13" s="175"/>
      <c r="DNP13" s="175"/>
      <c r="DNQ13" s="175"/>
      <c r="DNR13" s="175"/>
      <c r="DNS13" s="175"/>
      <c r="DNT13" s="175"/>
      <c r="DNU13" s="175"/>
      <c r="DNV13" s="175"/>
      <c r="DNW13" s="175"/>
      <c r="DNX13" s="175"/>
      <c r="DNY13" s="175"/>
      <c r="DNZ13" s="175"/>
      <c r="DOA13" s="175"/>
      <c r="DOB13" s="175"/>
      <c r="DOC13" s="175"/>
      <c r="DOD13" s="175"/>
      <c r="DOE13" s="175"/>
      <c r="DOF13" s="175"/>
      <c r="DOG13" s="175"/>
      <c r="DOH13" s="175"/>
      <c r="DOI13" s="175"/>
      <c r="DOJ13" s="175"/>
      <c r="DOK13" s="175"/>
      <c r="DOL13" s="175"/>
      <c r="DOM13" s="175"/>
      <c r="DON13" s="175"/>
      <c r="DOO13" s="175"/>
      <c r="DOP13" s="175"/>
      <c r="DOQ13" s="175"/>
      <c r="DOR13" s="175"/>
      <c r="DOS13" s="175"/>
      <c r="DOT13" s="175"/>
      <c r="DOU13" s="175"/>
      <c r="DOV13" s="175"/>
      <c r="DOW13" s="175"/>
      <c r="DOX13" s="175"/>
      <c r="DOY13" s="175"/>
      <c r="DOZ13" s="175"/>
      <c r="DPA13" s="175"/>
      <c r="DPB13" s="175"/>
      <c r="DPC13" s="175"/>
      <c r="DPD13" s="175"/>
      <c r="DPE13" s="175"/>
      <c r="DPF13" s="175"/>
      <c r="DPG13" s="175"/>
      <c r="DPH13" s="175"/>
      <c r="DPI13" s="175"/>
      <c r="DPJ13" s="175"/>
      <c r="DPK13" s="175"/>
      <c r="DPL13" s="175"/>
      <c r="DPM13" s="175"/>
      <c r="DPN13" s="175"/>
      <c r="DPO13" s="175"/>
      <c r="DPP13" s="175"/>
      <c r="DPQ13" s="175"/>
      <c r="DPR13" s="175"/>
      <c r="DPS13" s="175"/>
      <c r="DPT13" s="175"/>
      <c r="DPU13" s="175"/>
      <c r="DPV13" s="175"/>
      <c r="DPW13" s="175"/>
      <c r="DPX13" s="175"/>
      <c r="DPY13" s="175"/>
      <c r="DPZ13" s="175"/>
      <c r="DQA13" s="175"/>
      <c r="DQB13" s="175"/>
      <c r="DQC13" s="175"/>
      <c r="DQD13" s="175"/>
      <c r="DQE13" s="175"/>
      <c r="DQF13" s="175"/>
      <c r="DQG13" s="175"/>
      <c r="DQH13" s="175"/>
      <c r="DQI13" s="175"/>
      <c r="DQJ13" s="175"/>
      <c r="DQK13" s="175"/>
      <c r="DQL13" s="175"/>
      <c r="DQM13" s="175"/>
      <c r="DQN13" s="175"/>
      <c r="DQO13" s="175"/>
      <c r="DQP13" s="175"/>
      <c r="DQQ13" s="175"/>
      <c r="DQR13" s="175"/>
      <c r="DQS13" s="175"/>
      <c r="DQT13" s="175"/>
      <c r="DQU13" s="175"/>
      <c r="DQV13" s="175"/>
      <c r="DQW13" s="175"/>
      <c r="DQX13" s="175"/>
      <c r="DQY13" s="175"/>
      <c r="DQZ13" s="175"/>
      <c r="DRA13" s="175"/>
      <c r="DRB13" s="175"/>
      <c r="DRC13" s="175"/>
      <c r="DRD13" s="175"/>
      <c r="DRE13" s="175"/>
      <c r="DRF13" s="175"/>
      <c r="DRG13" s="175"/>
      <c r="DRH13" s="175"/>
      <c r="DRI13" s="175"/>
      <c r="DRJ13" s="175"/>
      <c r="DRK13" s="175"/>
      <c r="DRL13" s="175"/>
      <c r="DRM13" s="175"/>
      <c r="DRN13" s="175"/>
      <c r="DRO13" s="175"/>
      <c r="DRP13" s="175"/>
      <c r="DRQ13" s="175"/>
      <c r="DRR13" s="175"/>
      <c r="DRS13" s="175"/>
      <c r="DRT13" s="175"/>
      <c r="DRU13" s="175"/>
      <c r="DRV13" s="175"/>
      <c r="DRW13" s="175"/>
      <c r="DRX13" s="175"/>
      <c r="DRY13" s="175"/>
      <c r="DRZ13" s="175"/>
      <c r="DSA13" s="175"/>
      <c r="DSB13" s="175"/>
      <c r="DSC13" s="175"/>
      <c r="DSD13" s="175"/>
      <c r="DSE13" s="175"/>
      <c r="DSF13" s="175"/>
      <c r="DSG13" s="175"/>
      <c r="DSH13" s="175"/>
      <c r="DSI13" s="175"/>
      <c r="DSJ13" s="175"/>
      <c r="DSK13" s="175"/>
      <c r="DSL13" s="175"/>
      <c r="DSM13" s="175"/>
      <c r="DSN13" s="175"/>
      <c r="DSO13" s="175"/>
      <c r="DSP13" s="175"/>
      <c r="DSQ13" s="175"/>
      <c r="DSR13" s="175"/>
      <c r="DSS13" s="175"/>
      <c r="DST13" s="175"/>
      <c r="DSU13" s="175"/>
      <c r="DSV13" s="175"/>
      <c r="DSW13" s="175"/>
      <c r="DSX13" s="175"/>
      <c r="DSY13" s="175"/>
      <c r="DSZ13" s="175"/>
      <c r="DTA13" s="175"/>
      <c r="DTB13" s="175"/>
      <c r="DTC13" s="175"/>
      <c r="DTD13" s="175"/>
      <c r="DTE13" s="175"/>
      <c r="DTF13" s="175"/>
      <c r="DTG13" s="175"/>
      <c r="DTH13" s="175"/>
      <c r="DTI13" s="175"/>
      <c r="DTJ13" s="175"/>
      <c r="DTK13" s="175"/>
      <c r="DTL13" s="175"/>
      <c r="DTM13" s="175"/>
      <c r="DTN13" s="175"/>
      <c r="DTO13" s="175"/>
      <c r="DTP13" s="175"/>
      <c r="DTQ13" s="175"/>
      <c r="DTR13" s="175"/>
      <c r="DTS13" s="175"/>
      <c r="DTT13" s="175"/>
      <c r="DTU13" s="175"/>
      <c r="DTV13" s="175"/>
      <c r="DTW13" s="175"/>
      <c r="DTX13" s="175"/>
      <c r="DTY13" s="175"/>
      <c r="DTZ13" s="175"/>
      <c r="DUA13" s="175"/>
      <c r="DUB13" s="175"/>
      <c r="DUC13" s="175"/>
      <c r="DUD13" s="175"/>
      <c r="DUE13" s="175"/>
      <c r="DUF13" s="175"/>
      <c r="DUG13" s="175"/>
      <c r="DUH13" s="175"/>
      <c r="DUI13" s="175"/>
      <c r="DUJ13" s="175"/>
      <c r="DUK13" s="175"/>
      <c r="DUL13" s="175"/>
      <c r="DUM13" s="175"/>
      <c r="DUN13" s="175"/>
      <c r="DUO13" s="175"/>
      <c r="DUP13" s="175"/>
      <c r="DUQ13" s="175"/>
      <c r="DUR13" s="175"/>
      <c r="DUS13" s="175"/>
      <c r="DUT13" s="175"/>
      <c r="DUU13" s="175"/>
      <c r="DUV13" s="175"/>
      <c r="DUW13" s="175"/>
      <c r="DUX13" s="175"/>
      <c r="DUY13" s="175"/>
      <c r="DUZ13" s="175"/>
      <c r="DVA13" s="175"/>
      <c r="DVB13" s="175"/>
      <c r="DVC13" s="175"/>
      <c r="DVD13" s="175"/>
      <c r="DVE13" s="175"/>
      <c r="DVF13" s="175"/>
      <c r="DVG13" s="175"/>
      <c r="DVH13" s="175"/>
      <c r="DVI13" s="175"/>
      <c r="DVJ13" s="175"/>
      <c r="DVK13" s="175"/>
      <c r="DVL13" s="175"/>
      <c r="DVM13" s="175"/>
      <c r="DVN13" s="175"/>
      <c r="DVO13" s="175"/>
      <c r="DVP13" s="175"/>
      <c r="DVQ13" s="175"/>
      <c r="DVR13" s="175"/>
      <c r="DVS13" s="175"/>
      <c r="DVT13" s="175"/>
      <c r="DVU13" s="175"/>
      <c r="DVV13" s="175"/>
      <c r="DVW13" s="175"/>
      <c r="DVX13" s="175"/>
      <c r="DVY13" s="175"/>
      <c r="DVZ13" s="175"/>
      <c r="DWA13" s="175"/>
      <c r="DWB13" s="175"/>
      <c r="DWC13" s="175"/>
      <c r="DWD13" s="175"/>
      <c r="DWE13" s="175"/>
      <c r="DWF13" s="175"/>
      <c r="DWG13" s="175"/>
      <c r="DWH13" s="175"/>
      <c r="DWI13" s="175"/>
      <c r="DWJ13" s="175"/>
      <c r="DWK13" s="175"/>
      <c r="DWL13" s="175"/>
      <c r="DWM13" s="175"/>
      <c r="DWN13" s="175"/>
      <c r="DWO13" s="175"/>
      <c r="DWP13" s="175"/>
      <c r="DWQ13" s="175"/>
      <c r="DWR13" s="175"/>
      <c r="DWS13" s="175"/>
      <c r="DWT13" s="175"/>
      <c r="DWU13" s="175"/>
      <c r="DWV13" s="175"/>
      <c r="DWW13" s="175"/>
      <c r="DWX13" s="175"/>
      <c r="DWY13" s="175"/>
      <c r="DWZ13" s="175"/>
      <c r="DXA13" s="175"/>
      <c r="DXB13" s="175"/>
      <c r="DXC13" s="175"/>
      <c r="DXD13" s="175"/>
      <c r="DXE13" s="175"/>
      <c r="DXF13" s="175"/>
      <c r="DXG13" s="175"/>
      <c r="DXH13" s="175"/>
      <c r="DXI13" s="175"/>
      <c r="DXJ13" s="175"/>
      <c r="DXK13" s="175"/>
      <c r="DXL13" s="175"/>
      <c r="DXM13" s="175"/>
      <c r="DXN13" s="175"/>
      <c r="DXO13" s="175"/>
      <c r="DXP13" s="175"/>
      <c r="DXQ13" s="175"/>
      <c r="DXR13" s="175"/>
      <c r="DXS13" s="175"/>
      <c r="DXT13" s="175"/>
      <c r="DXU13" s="175"/>
      <c r="DXV13" s="175"/>
      <c r="DXW13" s="175"/>
      <c r="DXX13" s="175"/>
      <c r="DXY13" s="175"/>
      <c r="DXZ13" s="175"/>
      <c r="DYA13" s="175"/>
      <c r="DYB13" s="175"/>
      <c r="DYC13" s="175"/>
      <c r="DYD13" s="175"/>
      <c r="DYE13" s="175"/>
      <c r="DYF13" s="175"/>
      <c r="DYG13" s="175"/>
      <c r="DYH13" s="175"/>
      <c r="DYI13" s="175"/>
      <c r="DYJ13" s="175"/>
      <c r="DYK13" s="175"/>
      <c r="DYL13" s="175"/>
      <c r="DYM13" s="175"/>
      <c r="DYN13" s="175"/>
      <c r="DYO13" s="175"/>
      <c r="DYP13" s="175"/>
      <c r="DYQ13" s="175"/>
      <c r="DYR13" s="175"/>
      <c r="DYS13" s="175"/>
      <c r="DYT13" s="175"/>
      <c r="DYU13" s="175"/>
      <c r="DYV13" s="175"/>
      <c r="DYW13" s="175"/>
      <c r="DYX13" s="175"/>
      <c r="DYY13" s="175"/>
      <c r="DYZ13" s="175"/>
      <c r="DZA13" s="175"/>
      <c r="DZB13" s="175"/>
      <c r="DZC13" s="175"/>
      <c r="DZD13" s="175"/>
      <c r="DZE13" s="175"/>
      <c r="DZF13" s="175"/>
      <c r="DZG13" s="175"/>
      <c r="DZH13" s="175"/>
      <c r="DZI13" s="175"/>
      <c r="DZJ13" s="175"/>
      <c r="DZK13" s="175"/>
      <c r="DZL13" s="175"/>
      <c r="DZM13" s="175"/>
      <c r="DZN13" s="175"/>
      <c r="DZO13" s="175"/>
      <c r="DZP13" s="175"/>
      <c r="DZQ13" s="175"/>
      <c r="DZR13" s="175"/>
      <c r="DZS13" s="175"/>
      <c r="DZT13" s="175"/>
      <c r="DZU13" s="175"/>
      <c r="DZV13" s="175"/>
      <c r="DZW13" s="175"/>
      <c r="DZX13" s="175"/>
      <c r="DZY13" s="175"/>
      <c r="DZZ13" s="175"/>
      <c r="EAA13" s="175"/>
      <c r="EAB13" s="175"/>
      <c r="EAC13" s="175"/>
      <c r="EAD13" s="175"/>
      <c r="EAE13" s="175"/>
      <c r="EAF13" s="175"/>
      <c r="EAG13" s="175"/>
      <c r="EAH13" s="175"/>
      <c r="EAI13" s="175"/>
      <c r="EAJ13" s="175"/>
      <c r="EAK13" s="175"/>
      <c r="EAL13" s="175"/>
      <c r="EAM13" s="175"/>
      <c r="EAN13" s="175"/>
      <c r="EAO13" s="175"/>
      <c r="EAP13" s="175"/>
      <c r="EAQ13" s="175"/>
      <c r="EAR13" s="175"/>
      <c r="EAS13" s="175"/>
      <c r="EAT13" s="175"/>
      <c r="EAU13" s="175"/>
      <c r="EAV13" s="175"/>
      <c r="EAW13" s="175"/>
      <c r="EAX13" s="175"/>
      <c r="EAY13" s="175"/>
      <c r="EAZ13" s="175"/>
      <c r="EBA13" s="175"/>
      <c r="EBB13" s="175"/>
      <c r="EBC13" s="175"/>
      <c r="EBD13" s="175"/>
      <c r="EBE13" s="175"/>
      <c r="EBF13" s="175"/>
      <c r="EBG13" s="175"/>
      <c r="EBH13" s="175"/>
      <c r="EBI13" s="175"/>
      <c r="EBJ13" s="175"/>
      <c r="EBK13" s="175"/>
      <c r="EBL13" s="175"/>
      <c r="EBM13" s="175"/>
      <c r="EBN13" s="175"/>
      <c r="EBO13" s="175"/>
      <c r="EBP13" s="175"/>
      <c r="EBQ13" s="175"/>
      <c r="EBR13" s="175"/>
      <c r="EBS13" s="175"/>
      <c r="EBT13" s="175"/>
      <c r="EBU13" s="175"/>
      <c r="EBV13" s="175"/>
      <c r="EBW13" s="175"/>
      <c r="EBX13" s="175"/>
      <c r="EBY13" s="175"/>
      <c r="EBZ13" s="175"/>
      <c r="ECA13" s="175"/>
      <c r="ECB13" s="175"/>
      <c r="ECC13" s="175"/>
      <c r="ECD13" s="175"/>
      <c r="ECE13" s="175"/>
      <c r="ECF13" s="175"/>
      <c r="ECG13" s="175"/>
      <c r="ECH13" s="175"/>
      <c r="ECI13" s="175"/>
      <c r="ECJ13" s="175"/>
      <c r="ECK13" s="175"/>
      <c r="ECL13" s="175"/>
      <c r="ECM13" s="175"/>
      <c r="ECN13" s="175"/>
      <c r="ECO13" s="175"/>
      <c r="ECP13" s="175"/>
      <c r="ECQ13" s="175"/>
      <c r="ECR13" s="175"/>
      <c r="ECS13" s="175"/>
      <c r="ECT13" s="175"/>
      <c r="ECU13" s="175"/>
      <c r="ECV13" s="175"/>
      <c r="ECW13" s="175"/>
      <c r="ECX13" s="175"/>
      <c r="ECY13" s="175"/>
      <c r="ECZ13" s="175"/>
      <c r="EDA13" s="175"/>
      <c r="EDB13" s="175"/>
      <c r="EDC13" s="175"/>
      <c r="EDD13" s="175"/>
      <c r="EDE13" s="175"/>
      <c r="EDF13" s="175"/>
      <c r="EDG13" s="175"/>
      <c r="EDH13" s="175"/>
      <c r="EDI13" s="175"/>
      <c r="EDJ13" s="175"/>
      <c r="EDK13" s="175"/>
      <c r="EDL13" s="175"/>
      <c r="EDM13" s="175"/>
      <c r="EDN13" s="175"/>
      <c r="EDO13" s="175"/>
      <c r="EDP13" s="175"/>
      <c r="EDQ13" s="175"/>
      <c r="EDR13" s="175"/>
      <c r="EDS13" s="175"/>
      <c r="EDT13" s="175"/>
      <c r="EDU13" s="175"/>
      <c r="EDV13" s="175"/>
      <c r="EDW13" s="175"/>
      <c r="EDX13" s="175"/>
      <c r="EDY13" s="175"/>
      <c r="EDZ13" s="175"/>
      <c r="EEA13" s="175"/>
      <c r="EEB13" s="175"/>
      <c r="EEC13" s="175"/>
      <c r="EED13" s="175"/>
      <c r="EEE13" s="175"/>
      <c r="EEF13" s="175"/>
      <c r="EEG13" s="175"/>
      <c r="EEH13" s="175"/>
      <c r="EEI13" s="175"/>
      <c r="EEJ13" s="175"/>
      <c r="EEK13" s="175"/>
      <c r="EEL13" s="175"/>
      <c r="EEM13" s="175"/>
      <c r="EEN13" s="175"/>
      <c r="EEO13" s="175"/>
      <c r="EEP13" s="175"/>
      <c r="EEQ13" s="175"/>
      <c r="EER13" s="175"/>
      <c r="EES13" s="175"/>
      <c r="EET13" s="175"/>
      <c r="EEU13" s="175"/>
      <c r="EEV13" s="175"/>
      <c r="EEW13" s="175"/>
      <c r="EEX13" s="175"/>
      <c r="EEY13" s="175"/>
      <c r="EEZ13" s="175"/>
      <c r="EFA13" s="175"/>
      <c r="EFB13" s="175"/>
      <c r="EFC13" s="175"/>
      <c r="EFD13" s="175"/>
      <c r="EFE13" s="175"/>
      <c r="EFF13" s="175"/>
      <c r="EFG13" s="175"/>
      <c r="EFH13" s="175"/>
      <c r="EFI13" s="175"/>
      <c r="EFJ13" s="175"/>
      <c r="EFK13" s="175"/>
      <c r="EFL13" s="175"/>
      <c r="EFM13" s="175"/>
      <c r="EFN13" s="175"/>
      <c r="EFO13" s="175"/>
      <c r="EFP13" s="175"/>
      <c r="EFQ13" s="175"/>
      <c r="EFR13" s="175"/>
      <c r="EFS13" s="175"/>
      <c r="EFT13" s="175"/>
      <c r="EFU13" s="175"/>
      <c r="EFV13" s="175"/>
      <c r="EFW13" s="175"/>
      <c r="EFX13" s="175"/>
      <c r="EFY13" s="175"/>
      <c r="EFZ13" s="175"/>
      <c r="EGA13" s="175"/>
      <c r="EGB13" s="175"/>
      <c r="EGC13" s="175"/>
      <c r="EGD13" s="175"/>
      <c r="EGE13" s="175"/>
      <c r="EGF13" s="175"/>
      <c r="EGG13" s="175"/>
      <c r="EGH13" s="175"/>
      <c r="EGI13" s="175"/>
      <c r="EGJ13" s="175"/>
      <c r="EGK13" s="175"/>
      <c r="EGL13" s="175"/>
      <c r="EGM13" s="175"/>
      <c r="EGN13" s="175"/>
      <c r="EGO13" s="175"/>
      <c r="EGP13" s="175"/>
      <c r="EGQ13" s="175"/>
      <c r="EGR13" s="175"/>
      <c r="EGS13" s="175"/>
      <c r="EGT13" s="175"/>
      <c r="EGU13" s="175"/>
      <c r="EGV13" s="175"/>
      <c r="EGW13" s="175"/>
      <c r="EGX13" s="175"/>
      <c r="EGY13" s="175"/>
      <c r="EGZ13" s="175"/>
      <c r="EHA13" s="175"/>
      <c r="EHB13" s="175"/>
      <c r="EHC13" s="175"/>
      <c r="EHD13" s="175"/>
      <c r="EHE13" s="175"/>
      <c r="EHF13" s="175"/>
      <c r="EHG13" s="175"/>
      <c r="EHH13" s="175"/>
      <c r="EHI13" s="175"/>
      <c r="EHJ13" s="175"/>
      <c r="EHK13" s="175"/>
      <c r="EHL13" s="175"/>
      <c r="EHM13" s="175"/>
      <c r="EHN13" s="175"/>
      <c r="EHO13" s="175"/>
      <c r="EHP13" s="175"/>
      <c r="EHQ13" s="175"/>
      <c r="EHR13" s="175"/>
      <c r="EHS13" s="175"/>
      <c r="EHT13" s="175"/>
      <c r="EHU13" s="175"/>
      <c r="EHV13" s="175"/>
      <c r="EHW13" s="175"/>
      <c r="EHX13" s="175"/>
      <c r="EHY13" s="175"/>
      <c r="EHZ13" s="175"/>
      <c r="EIA13" s="175"/>
      <c r="EIB13" s="175"/>
      <c r="EIC13" s="175"/>
      <c r="EID13" s="175"/>
      <c r="EIE13" s="175"/>
      <c r="EIF13" s="175"/>
      <c r="EIG13" s="175"/>
      <c r="EIH13" s="175"/>
      <c r="EII13" s="175"/>
      <c r="EIJ13" s="175"/>
      <c r="EIK13" s="175"/>
      <c r="EIL13" s="175"/>
      <c r="EIM13" s="175"/>
      <c r="EIN13" s="175"/>
      <c r="EIO13" s="175"/>
      <c r="EIP13" s="175"/>
      <c r="EIQ13" s="175"/>
      <c r="EIR13" s="175"/>
      <c r="EIS13" s="175"/>
      <c r="EIT13" s="175"/>
      <c r="EIU13" s="175"/>
      <c r="EIV13" s="175"/>
      <c r="EIW13" s="175"/>
      <c r="EIX13" s="175"/>
      <c r="EIY13" s="175"/>
      <c r="EIZ13" s="175"/>
      <c r="EJA13" s="175"/>
      <c r="EJB13" s="175"/>
      <c r="EJC13" s="175"/>
      <c r="EJD13" s="175"/>
      <c r="EJE13" s="175"/>
      <c r="EJF13" s="175"/>
      <c r="EJG13" s="175"/>
      <c r="EJH13" s="175"/>
      <c r="EJI13" s="175"/>
      <c r="EJJ13" s="175"/>
      <c r="EJK13" s="175"/>
      <c r="EJL13" s="175"/>
      <c r="EJM13" s="175"/>
      <c r="EJN13" s="175"/>
      <c r="EJO13" s="175"/>
      <c r="EJP13" s="175"/>
      <c r="EJQ13" s="175"/>
      <c r="EJR13" s="175"/>
      <c r="EJS13" s="175"/>
      <c r="EJT13" s="175"/>
      <c r="EJU13" s="175"/>
      <c r="EJV13" s="175"/>
      <c r="EJW13" s="175"/>
      <c r="EJX13" s="175"/>
      <c r="EJY13" s="175"/>
      <c r="EJZ13" s="175"/>
      <c r="EKA13" s="175"/>
      <c r="EKB13" s="175"/>
      <c r="EKC13" s="175"/>
      <c r="EKD13" s="175"/>
      <c r="EKE13" s="175"/>
      <c r="EKF13" s="175"/>
      <c r="EKG13" s="175"/>
      <c r="EKH13" s="175"/>
      <c r="EKI13" s="175"/>
      <c r="EKJ13" s="175"/>
      <c r="EKK13" s="175"/>
      <c r="EKL13" s="175"/>
      <c r="EKM13" s="175"/>
      <c r="EKN13" s="175"/>
      <c r="EKO13" s="175"/>
      <c r="EKP13" s="175"/>
      <c r="EKQ13" s="175"/>
      <c r="EKR13" s="175"/>
      <c r="EKS13" s="175"/>
      <c r="EKT13" s="175"/>
      <c r="EKU13" s="175"/>
      <c r="EKV13" s="175"/>
      <c r="EKW13" s="175"/>
      <c r="EKX13" s="175"/>
      <c r="EKY13" s="175"/>
      <c r="EKZ13" s="175"/>
      <c r="ELA13" s="175"/>
      <c r="ELB13" s="175"/>
      <c r="ELC13" s="175"/>
      <c r="ELD13" s="175"/>
      <c r="ELE13" s="175"/>
      <c r="ELF13" s="175"/>
      <c r="ELG13" s="175"/>
      <c r="ELH13" s="175"/>
      <c r="ELI13" s="175"/>
      <c r="ELJ13" s="175"/>
      <c r="ELK13" s="175"/>
      <c r="ELL13" s="175"/>
      <c r="ELM13" s="175"/>
      <c r="ELN13" s="175"/>
      <c r="ELO13" s="175"/>
      <c r="ELP13" s="175"/>
      <c r="ELQ13" s="175"/>
      <c r="ELR13" s="175"/>
      <c r="ELS13" s="175"/>
      <c r="ELT13" s="175"/>
      <c r="ELU13" s="175"/>
      <c r="ELV13" s="175"/>
      <c r="ELW13" s="175"/>
      <c r="ELX13" s="175"/>
      <c r="ELY13" s="175"/>
      <c r="ELZ13" s="175"/>
      <c r="EMA13" s="175"/>
      <c r="EMB13" s="175"/>
      <c r="EMC13" s="175"/>
      <c r="EMD13" s="175"/>
      <c r="EME13" s="175"/>
      <c r="EMF13" s="175"/>
      <c r="EMG13" s="175"/>
      <c r="EMH13" s="175"/>
      <c r="EMI13" s="175"/>
      <c r="EMJ13" s="175"/>
      <c r="EMK13" s="175"/>
      <c r="EML13" s="175"/>
      <c r="EMM13" s="175"/>
      <c r="EMN13" s="175"/>
      <c r="EMO13" s="175"/>
      <c r="EMP13" s="175"/>
      <c r="EMQ13" s="175"/>
      <c r="EMR13" s="175"/>
      <c r="EMS13" s="175"/>
      <c r="EMT13" s="175"/>
      <c r="EMU13" s="175"/>
      <c r="EMV13" s="175"/>
      <c r="EMW13" s="175"/>
      <c r="EMX13" s="175"/>
      <c r="EMY13" s="175"/>
      <c r="EMZ13" s="175"/>
      <c r="ENA13" s="175"/>
      <c r="ENB13" s="175"/>
      <c r="ENC13" s="175"/>
      <c r="END13" s="175"/>
      <c r="ENE13" s="175"/>
      <c r="ENF13" s="175"/>
      <c r="ENG13" s="175"/>
      <c r="ENH13" s="175"/>
      <c r="ENI13" s="175"/>
      <c r="ENJ13" s="175"/>
      <c r="ENK13" s="175"/>
      <c r="ENL13" s="175"/>
      <c r="ENM13" s="175"/>
      <c r="ENN13" s="175"/>
      <c r="ENO13" s="175"/>
      <c r="ENP13" s="175"/>
      <c r="ENQ13" s="175"/>
      <c r="ENR13" s="175"/>
      <c r="ENS13" s="175"/>
      <c r="ENT13" s="175"/>
      <c r="ENU13" s="175"/>
      <c r="ENV13" s="175"/>
      <c r="ENW13" s="175"/>
      <c r="ENX13" s="175"/>
      <c r="ENY13" s="175"/>
      <c r="ENZ13" s="175"/>
      <c r="EOA13" s="175"/>
      <c r="EOB13" s="175"/>
      <c r="EOC13" s="175"/>
      <c r="EOD13" s="175"/>
      <c r="EOE13" s="175"/>
      <c r="EOF13" s="175"/>
      <c r="EOG13" s="175"/>
      <c r="EOH13" s="175"/>
      <c r="EOI13" s="175"/>
      <c r="EOJ13" s="175"/>
      <c r="EOK13" s="175"/>
      <c r="EOL13" s="175"/>
      <c r="EOM13" s="175"/>
      <c r="EON13" s="175"/>
      <c r="EOO13" s="175"/>
      <c r="EOP13" s="175"/>
      <c r="EOQ13" s="175"/>
      <c r="EOR13" s="175"/>
      <c r="EOS13" s="175"/>
      <c r="EOT13" s="175"/>
      <c r="EOU13" s="175"/>
      <c r="EOV13" s="175"/>
      <c r="EOW13" s="175"/>
      <c r="EOX13" s="175"/>
      <c r="EOY13" s="175"/>
      <c r="EOZ13" s="175"/>
      <c r="EPA13" s="175"/>
      <c r="EPB13" s="175"/>
      <c r="EPC13" s="175"/>
      <c r="EPD13" s="175"/>
      <c r="EPE13" s="175"/>
      <c r="EPF13" s="175"/>
      <c r="EPG13" s="175"/>
      <c r="EPH13" s="175"/>
      <c r="EPI13" s="175"/>
      <c r="EPJ13" s="175"/>
      <c r="EPK13" s="175"/>
      <c r="EPL13" s="175"/>
      <c r="EPM13" s="175"/>
      <c r="EPN13" s="175"/>
      <c r="EPO13" s="175"/>
      <c r="EPP13" s="175"/>
      <c r="EPQ13" s="175"/>
      <c r="EPR13" s="175"/>
      <c r="EPS13" s="175"/>
      <c r="EPT13" s="175"/>
      <c r="EPU13" s="175"/>
      <c r="EPV13" s="175"/>
      <c r="EPW13" s="175"/>
      <c r="EPX13" s="175"/>
      <c r="EPY13" s="175"/>
      <c r="EPZ13" s="175"/>
      <c r="EQA13" s="175"/>
      <c r="EQB13" s="175"/>
      <c r="EQC13" s="175"/>
      <c r="EQD13" s="175"/>
      <c r="EQE13" s="175"/>
      <c r="EQF13" s="175"/>
      <c r="EQG13" s="175"/>
      <c r="EQH13" s="175"/>
      <c r="EQI13" s="175"/>
      <c r="EQJ13" s="175"/>
      <c r="EQK13" s="175"/>
      <c r="EQL13" s="175"/>
      <c r="EQM13" s="175"/>
      <c r="EQN13" s="175"/>
      <c r="EQO13" s="175"/>
      <c r="EQP13" s="175"/>
      <c r="EQQ13" s="175"/>
      <c r="EQR13" s="175"/>
      <c r="EQS13" s="175"/>
      <c r="EQT13" s="175"/>
      <c r="EQU13" s="175"/>
      <c r="EQV13" s="175"/>
      <c r="EQW13" s="175"/>
      <c r="EQX13" s="175"/>
      <c r="EQY13" s="175"/>
      <c r="EQZ13" s="175"/>
      <c r="ERA13" s="175"/>
      <c r="ERB13" s="175"/>
      <c r="ERC13" s="175"/>
      <c r="ERD13" s="175"/>
      <c r="ERE13" s="175"/>
      <c r="ERF13" s="175"/>
      <c r="ERG13" s="175"/>
      <c r="ERH13" s="175"/>
      <c r="ERI13" s="175"/>
      <c r="ERJ13" s="175"/>
      <c r="ERK13" s="175"/>
      <c r="ERL13" s="175"/>
      <c r="ERM13" s="175"/>
      <c r="ERN13" s="175"/>
      <c r="ERO13" s="175"/>
      <c r="ERP13" s="175"/>
      <c r="ERQ13" s="175"/>
      <c r="ERR13" s="175"/>
      <c r="ERS13" s="175"/>
      <c r="ERT13" s="175"/>
      <c r="ERU13" s="175"/>
      <c r="ERV13" s="175"/>
      <c r="ERW13" s="175"/>
      <c r="ERX13" s="175"/>
      <c r="ERY13" s="175"/>
      <c r="ERZ13" s="175"/>
      <c r="ESA13" s="175"/>
      <c r="ESB13" s="175"/>
      <c r="ESC13" s="175"/>
      <c r="ESD13" s="175"/>
      <c r="ESE13" s="175"/>
      <c r="ESF13" s="175"/>
      <c r="ESG13" s="175"/>
      <c r="ESH13" s="175"/>
      <c r="ESI13" s="175"/>
      <c r="ESJ13" s="175"/>
      <c r="ESK13" s="175"/>
      <c r="ESL13" s="175"/>
      <c r="ESM13" s="175"/>
      <c r="ESN13" s="175"/>
      <c r="ESO13" s="175"/>
      <c r="ESP13" s="175"/>
      <c r="ESQ13" s="175"/>
      <c r="ESR13" s="175"/>
      <c r="ESS13" s="175"/>
      <c r="EST13" s="175"/>
      <c r="ESU13" s="175"/>
      <c r="ESV13" s="175"/>
      <c r="ESW13" s="175"/>
      <c r="ESX13" s="175"/>
      <c r="ESY13" s="175"/>
      <c r="ESZ13" s="175"/>
      <c r="ETA13" s="175"/>
      <c r="ETB13" s="175"/>
      <c r="ETC13" s="175"/>
      <c r="ETD13" s="175"/>
      <c r="ETE13" s="175"/>
      <c r="ETF13" s="175"/>
      <c r="ETG13" s="175"/>
      <c r="ETH13" s="175"/>
      <c r="ETI13" s="175"/>
      <c r="ETJ13" s="175"/>
      <c r="ETK13" s="175"/>
      <c r="ETL13" s="175"/>
      <c r="ETM13" s="175"/>
      <c r="ETN13" s="175"/>
      <c r="ETO13" s="175"/>
      <c r="ETP13" s="175"/>
      <c r="ETQ13" s="175"/>
      <c r="ETR13" s="175"/>
      <c r="ETS13" s="175"/>
      <c r="ETT13" s="175"/>
      <c r="ETU13" s="175"/>
      <c r="ETV13" s="175"/>
      <c r="ETW13" s="175"/>
      <c r="ETX13" s="175"/>
      <c r="ETY13" s="175"/>
      <c r="ETZ13" s="175"/>
      <c r="EUA13" s="175"/>
      <c r="EUB13" s="175"/>
      <c r="EUC13" s="175"/>
      <c r="EUD13" s="175"/>
      <c r="EUE13" s="175"/>
      <c r="EUF13" s="175"/>
      <c r="EUG13" s="175"/>
      <c r="EUH13" s="175"/>
      <c r="EUI13" s="175"/>
      <c r="EUJ13" s="175"/>
      <c r="EUK13" s="175"/>
      <c r="EUL13" s="175"/>
      <c r="EUM13" s="175"/>
      <c r="EUN13" s="175"/>
      <c r="EUO13" s="175"/>
      <c r="EUP13" s="175"/>
      <c r="EUQ13" s="175"/>
      <c r="EUR13" s="175"/>
      <c r="EUS13" s="175"/>
      <c r="EUT13" s="175"/>
      <c r="EUU13" s="175"/>
      <c r="EUV13" s="175"/>
      <c r="EUW13" s="175"/>
      <c r="EUX13" s="175"/>
      <c r="EUY13" s="175"/>
      <c r="EUZ13" s="175"/>
      <c r="EVA13" s="175"/>
      <c r="EVB13" s="175"/>
      <c r="EVC13" s="175"/>
      <c r="EVD13" s="175"/>
      <c r="EVE13" s="175"/>
      <c r="EVF13" s="175"/>
      <c r="EVG13" s="175"/>
      <c r="EVH13" s="175"/>
      <c r="EVI13" s="175"/>
      <c r="EVJ13" s="175"/>
      <c r="EVK13" s="175"/>
      <c r="EVL13" s="175"/>
      <c r="EVM13" s="175"/>
      <c r="EVN13" s="175"/>
      <c r="EVO13" s="175"/>
      <c r="EVP13" s="175"/>
      <c r="EVQ13" s="175"/>
      <c r="EVR13" s="175"/>
      <c r="EVS13" s="175"/>
      <c r="EVT13" s="175"/>
      <c r="EVU13" s="175"/>
      <c r="EVV13" s="175"/>
      <c r="EVW13" s="175"/>
      <c r="EVX13" s="175"/>
      <c r="EVY13" s="175"/>
      <c r="EVZ13" s="175"/>
      <c r="EWA13" s="175"/>
      <c r="EWB13" s="175"/>
      <c r="EWC13" s="175"/>
      <c r="EWD13" s="175"/>
      <c r="EWE13" s="175"/>
      <c r="EWF13" s="175"/>
      <c r="EWG13" s="175"/>
      <c r="EWH13" s="175"/>
      <c r="EWI13" s="175"/>
      <c r="EWJ13" s="175"/>
      <c r="EWK13" s="175"/>
      <c r="EWL13" s="175"/>
      <c r="EWM13" s="175"/>
      <c r="EWN13" s="175"/>
      <c r="EWO13" s="175"/>
      <c r="EWP13" s="175"/>
      <c r="EWQ13" s="175"/>
      <c r="EWR13" s="175"/>
      <c r="EWS13" s="175"/>
      <c r="EWT13" s="175"/>
      <c r="EWU13" s="175"/>
      <c r="EWV13" s="175"/>
      <c r="EWW13" s="175"/>
      <c r="EWX13" s="175"/>
      <c r="EWY13" s="175"/>
      <c r="EWZ13" s="175"/>
      <c r="EXA13" s="175"/>
      <c r="EXB13" s="175"/>
      <c r="EXC13" s="175"/>
      <c r="EXD13" s="175"/>
      <c r="EXE13" s="175"/>
      <c r="EXF13" s="175"/>
      <c r="EXG13" s="175"/>
      <c r="EXH13" s="175"/>
      <c r="EXI13" s="175"/>
      <c r="EXJ13" s="175"/>
      <c r="EXK13" s="175"/>
      <c r="EXL13" s="175"/>
      <c r="EXM13" s="175"/>
      <c r="EXN13" s="175"/>
      <c r="EXO13" s="175"/>
      <c r="EXP13" s="175"/>
      <c r="EXQ13" s="175"/>
      <c r="EXR13" s="175"/>
      <c r="EXS13" s="175"/>
      <c r="EXT13" s="175"/>
      <c r="EXU13" s="175"/>
      <c r="EXV13" s="175"/>
      <c r="EXW13" s="175"/>
      <c r="EXX13" s="175"/>
      <c r="EXY13" s="175"/>
      <c r="EXZ13" s="175"/>
      <c r="EYA13" s="175"/>
      <c r="EYB13" s="175"/>
      <c r="EYC13" s="175"/>
      <c r="EYD13" s="175"/>
      <c r="EYE13" s="175"/>
      <c r="EYF13" s="175"/>
      <c r="EYG13" s="175"/>
      <c r="EYH13" s="175"/>
      <c r="EYI13" s="175"/>
      <c r="EYJ13" s="175"/>
      <c r="EYK13" s="175"/>
      <c r="EYL13" s="175"/>
      <c r="EYM13" s="175"/>
      <c r="EYN13" s="175"/>
      <c r="EYO13" s="175"/>
      <c r="EYP13" s="175"/>
      <c r="EYQ13" s="175"/>
      <c r="EYR13" s="175"/>
      <c r="EYS13" s="175"/>
      <c r="EYT13" s="175"/>
      <c r="EYU13" s="175"/>
      <c r="EYV13" s="175"/>
      <c r="EYW13" s="175"/>
      <c r="EYX13" s="175"/>
      <c r="EYY13" s="175"/>
      <c r="EYZ13" s="175"/>
      <c r="EZA13" s="175"/>
      <c r="EZB13" s="175"/>
      <c r="EZC13" s="175"/>
      <c r="EZD13" s="175"/>
      <c r="EZE13" s="175"/>
      <c r="EZF13" s="175"/>
      <c r="EZG13" s="175"/>
      <c r="EZH13" s="175"/>
      <c r="EZI13" s="175"/>
      <c r="EZJ13" s="175"/>
      <c r="EZK13" s="175"/>
      <c r="EZL13" s="175"/>
      <c r="EZM13" s="175"/>
      <c r="EZN13" s="175"/>
      <c r="EZO13" s="175"/>
      <c r="EZP13" s="175"/>
      <c r="EZQ13" s="175"/>
      <c r="EZR13" s="175"/>
      <c r="EZS13" s="175"/>
      <c r="EZT13" s="175"/>
      <c r="EZU13" s="175"/>
      <c r="EZV13" s="175"/>
      <c r="EZW13" s="175"/>
      <c r="EZX13" s="175"/>
      <c r="EZY13" s="175"/>
      <c r="EZZ13" s="175"/>
      <c r="FAA13" s="175"/>
      <c r="FAB13" s="175"/>
      <c r="FAC13" s="175"/>
      <c r="FAD13" s="175"/>
      <c r="FAE13" s="175"/>
      <c r="FAF13" s="175"/>
      <c r="FAG13" s="175"/>
      <c r="FAH13" s="175"/>
      <c r="FAI13" s="175"/>
      <c r="FAJ13" s="175"/>
      <c r="FAK13" s="175"/>
      <c r="FAL13" s="175"/>
      <c r="FAM13" s="175"/>
      <c r="FAN13" s="175"/>
      <c r="FAO13" s="175"/>
      <c r="FAP13" s="175"/>
      <c r="FAQ13" s="175"/>
      <c r="FAR13" s="175"/>
      <c r="FAS13" s="175"/>
      <c r="FAT13" s="175"/>
      <c r="FAU13" s="175"/>
      <c r="FAV13" s="175"/>
      <c r="FAW13" s="175"/>
      <c r="FAX13" s="175"/>
      <c r="FAY13" s="175"/>
      <c r="FAZ13" s="175"/>
      <c r="FBA13" s="175"/>
      <c r="FBB13" s="175"/>
      <c r="FBC13" s="175"/>
      <c r="FBD13" s="175"/>
      <c r="FBE13" s="175"/>
      <c r="FBF13" s="175"/>
      <c r="FBG13" s="175"/>
      <c r="FBH13" s="175"/>
      <c r="FBI13" s="175"/>
      <c r="FBJ13" s="175"/>
      <c r="FBK13" s="175"/>
      <c r="FBL13" s="175"/>
      <c r="FBM13" s="175"/>
      <c r="FBN13" s="175"/>
      <c r="FBO13" s="175"/>
      <c r="FBP13" s="175"/>
      <c r="FBQ13" s="175"/>
      <c r="FBR13" s="175"/>
      <c r="FBS13" s="175"/>
      <c r="FBT13" s="175"/>
      <c r="FBU13" s="175"/>
      <c r="FBV13" s="175"/>
      <c r="FBW13" s="175"/>
      <c r="FBX13" s="175"/>
      <c r="FBY13" s="175"/>
      <c r="FBZ13" s="175"/>
      <c r="FCA13" s="175"/>
      <c r="FCB13" s="175"/>
      <c r="FCC13" s="175"/>
      <c r="FCD13" s="175"/>
      <c r="FCE13" s="175"/>
      <c r="FCF13" s="175"/>
      <c r="FCG13" s="175"/>
      <c r="FCH13" s="175"/>
      <c r="FCI13" s="175"/>
      <c r="FCJ13" s="175"/>
      <c r="FCK13" s="175"/>
      <c r="FCL13" s="175"/>
      <c r="FCM13" s="175"/>
      <c r="FCN13" s="175"/>
      <c r="FCO13" s="175"/>
      <c r="FCP13" s="175"/>
      <c r="FCQ13" s="175"/>
      <c r="FCR13" s="175"/>
      <c r="FCS13" s="175"/>
      <c r="FCT13" s="175"/>
      <c r="FCU13" s="175"/>
      <c r="FCV13" s="175"/>
      <c r="FCW13" s="175"/>
      <c r="FCX13" s="175"/>
      <c r="FCY13" s="175"/>
      <c r="FCZ13" s="175"/>
      <c r="FDA13" s="175"/>
      <c r="FDB13" s="175"/>
      <c r="FDC13" s="175"/>
      <c r="FDD13" s="175"/>
      <c r="FDE13" s="175"/>
      <c r="FDF13" s="175"/>
      <c r="FDG13" s="175"/>
      <c r="FDH13" s="175"/>
      <c r="FDI13" s="175"/>
      <c r="FDJ13" s="175"/>
      <c r="FDK13" s="175"/>
      <c r="FDL13" s="175"/>
      <c r="FDM13" s="175"/>
      <c r="FDN13" s="175"/>
      <c r="FDO13" s="175"/>
      <c r="FDP13" s="175"/>
      <c r="FDQ13" s="175"/>
      <c r="FDR13" s="175"/>
      <c r="FDS13" s="175"/>
      <c r="FDT13" s="175"/>
      <c r="FDU13" s="175"/>
      <c r="FDV13" s="175"/>
      <c r="FDW13" s="175"/>
      <c r="FDX13" s="175"/>
      <c r="FDY13" s="175"/>
      <c r="FDZ13" s="175"/>
      <c r="FEA13" s="175"/>
      <c r="FEB13" s="175"/>
      <c r="FEC13" s="175"/>
      <c r="FED13" s="175"/>
      <c r="FEE13" s="175"/>
      <c r="FEF13" s="175"/>
      <c r="FEG13" s="175"/>
      <c r="FEH13" s="175"/>
      <c r="FEI13" s="175"/>
      <c r="FEJ13" s="175"/>
      <c r="FEK13" s="175"/>
      <c r="FEL13" s="175"/>
      <c r="FEM13" s="175"/>
      <c r="FEN13" s="175"/>
      <c r="FEO13" s="175"/>
      <c r="FEP13" s="175"/>
      <c r="FEQ13" s="175"/>
      <c r="FER13" s="175"/>
      <c r="FES13" s="175"/>
      <c r="FET13" s="175"/>
      <c r="FEU13" s="175"/>
      <c r="FEV13" s="175"/>
      <c r="FEW13" s="175"/>
      <c r="FEX13" s="175"/>
      <c r="FEY13" s="175"/>
      <c r="FEZ13" s="175"/>
      <c r="FFA13" s="175"/>
      <c r="FFB13" s="175"/>
      <c r="FFC13" s="175"/>
      <c r="FFD13" s="175"/>
      <c r="FFE13" s="175"/>
      <c r="FFF13" s="175"/>
      <c r="FFG13" s="175"/>
      <c r="FFH13" s="175"/>
      <c r="FFI13" s="175"/>
      <c r="FFJ13" s="175"/>
      <c r="FFK13" s="175"/>
      <c r="FFL13" s="175"/>
      <c r="FFM13" s="175"/>
      <c r="FFN13" s="175"/>
      <c r="FFO13" s="175"/>
      <c r="FFP13" s="175"/>
      <c r="FFQ13" s="175"/>
      <c r="FFR13" s="175"/>
      <c r="FFS13" s="175"/>
      <c r="FFT13" s="175"/>
      <c r="FFU13" s="175"/>
      <c r="FFV13" s="175"/>
      <c r="FFW13" s="175"/>
      <c r="FFX13" s="175"/>
      <c r="FFY13" s="175"/>
      <c r="FFZ13" s="175"/>
      <c r="FGA13" s="175"/>
      <c r="FGB13" s="175"/>
      <c r="FGC13" s="175"/>
      <c r="FGD13" s="175"/>
      <c r="FGE13" s="175"/>
      <c r="FGF13" s="175"/>
      <c r="FGG13" s="175"/>
      <c r="FGH13" s="175"/>
      <c r="FGI13" s="175"/>
      <c r="FGJ13" s="175"/>
      <c r="FGK13" s="175"/>
      <c r="FGL13" s="175"/>
      <c r="FGM13" s="175"/>
      <c r="FGN13" s="175"/>
      <c r="FGO13" s="175"/>
      <c r="FGP13" s="175"/>
      <c r="FGQ13" s="175"/>
      <c r="FGR13" s="175"/>
      <c r="FGS13" s="175"/>
      <c r="FGT13" s="175"/>
      <c r="FGU13" s="175"/>
      <c r="FGV13" s="175"/>
      <c r="FGW13" s="175"/>
      <c r="FGX13" s="175"/>
      <c r="FGY13" s="175"/>
      <c r="FGZ13" s="175"/>
      <c r="FHA13" s="175"/>
      <c r="FHB13" s="175"/>
      <c r="FHC13" s="175"/>
      <c r="FHD13" s="175"/>
      <c r="FHE13" s="175"/>
      <c r="FHF13" s="175"/>
      <c r="FHG13" s="175"/>
      <c r="FHH13" s="175"/>
      <c r="FHI13" s="175"/>
      <c r="FHJ13" s="175"/>
      <c r="FHK13" s="175"/>
      <c r="FHL13" s="175"/>
      <c r="FHM13" s="175"/>
      <c r="FHN13" s="175"/>
      <c r="FHO13" s="175"/>
      <c r="FHP13" s="175"/>
      <c r="FHQ13" s="175"/>
      <c r="FHR13" s="175"/>
      <c r="FHS13" s="175"/>
      <c r="FHT13" s="175"/>
      <c r="FHU13" s="175"/>
      <c r="FHV13" s="175"/>
      <c r="FHW13" s="175"/>
      <c r="FHX13" s="175"/>
      <c r="FHY13" s="175"/>
      <c r="FHZ13" s="175"/>
      <c r="FIA13" s="175"/>
      <c r="FIB13" s="175"/>
      <c r="FIC13" s="175"/>
      <c r="FID13" s="175"/>
      <c r="FIE13" s="175"/>
      <c r="FIF13" s="175"/>
      <c r="FIG13" s="175"/>
      <c r="FIH13" s="175"/>
      <c r="FII13" s="175"/>
      <c r="FIJ13" s="175"/>
      <c r="FIK13" s="175"/>
      <c r="FIL13" s="175"/>
      <c r="FIM13" s="175"/>
      <c r="FIN13" s="175"/>
      <c r="FIO13" s="175"/>
      <c r="FIP13" s="175"/>
      <c r="FIQ13" s="175"/>
      <c r="FIR13" s="175"/>
      <c r="FIS13" s="175"/>
      <c r="FIT13" s="175"/>
      <c r="FIU13" s="175"/>
      <c r="FIV13" s="175"/>
      <c r="FIW13" s="175"/>
      <c r="FIX13" s="175"/>
      <c r="FIY13" s="175"/>
      <c r="FIZ13" s="175"/>
      <c r="FJA13" s="175"/>
      <c r="FJB13" s="175"/>
      <c r="FJC13" s="175"/>
      <c r="FJD13" s="175"/>
      <c r="FJE13" s="175"/>
      <c r="FJF13" s="175"/>
      <c r="FJG13" s="175"/>
      <c r="FJH13" s="175"/>
      <c r="FJI13" s="175"/>
      <c r="FJJ13" s="175"/>
      <c r="FJK13" s="175"/>
      <c r="FJL13" s="175"/>
      <c r="FJM13" s="175"/>
      <c r="FJN13" s="175"/>
      <c r="FJO13" s="175"/>
      <c r="FJP13" s="175"/>
      <c r="FJQ13" s="175"/>
      <c r="FJR13" s="175"/>
      <c r="FJS13" s="175"/>
      <c r="FJT13" s="175"/>
      <c r="FJU13" s="175"/>
      <c r="FJV13" s="175"/>
      <c r="FJW13" s="175"/>
      <c r="FJX13" s="175"/>
      <c r="FJY13" s="175"/>
      <c r="FJZ13" s="175"/>
      <c r="FKA13" s="175"/>
      <c r="FKB13" s="175"/>
      <c r="FKC13" s="175"/>
      <c r="FKD13" s="175"/>
      <c r="FKE13" s="175"/>
      <c r="FKF13" s="175"/>
      <c r="FKG13" s="175"/>
      <c r="FKH13" s="175"/>
      <c r="FKI13" s="175"/>
      <c r="FKJ13" s="175"/>
      <c r="FKK13" s="175"/>
      <c r="FKL13" s="175"/>
      <c r="FKM13" s="175"/>
      <c r="FKN13" s="175"/>
      <c r="FKO13" s="175"/>
      <c r="FKP13" s="175"/>
      <c r="FKQ13" s="175"/>
      <c r="FKR13" s="175"/>
      <c r="FKS13" s="175"/>
      <c r="FKT13" s="175"/>
      <c r="FKU13" s="175"/>
      <c r="FKV13" s="175"/>
      <c r="FKW13" s="175"/>
      <c r="FKX13" s="175"/>
      <c r="FKY13" s="175"/>
      <c r="FKZ13" s="175"/>
      <c r="FLA13" s="175"/>
      <c r="FLB13" s="175"/>
      <c r="FLC13" s="175"/>
      <c r="FLD13" s="175"/>
      <c r="FLE13" s="175"/>
      <c r="FLF13" s="175"/>
      <c r="FLG13" s="175"/>
      <c r="FLH13" s="175"/>
      <c r="FLI13" s="175"/>
      <c r="FLJ13" s="175"/>
      <c r="FLK13" s="175"/>
      <c r="FLL13" s="175"/>
      <c r="FLM13" s="175"/>
      <c r="FLN13" s="175"/>
      <c r="FLO13" s="175"/>
      <c r="FLP13" s="175"/>
      <c r="FLQ13" s="175"/>
      <c r="FLR13" s="175"/>
      <c r="FLS13" s="175"/>
      <c r="FLT13" s="175"/>
      <c r="FLU13" s="175"/>
      <c r="FLV13" s="175"/>
      <c r="FLW13" s="175"/>
      <c r="FLX13" s="175"/>
      <c r="FLY13" s="175"/>
      <c r="FLZ13" s="175"/>
      <c r="FMA13" s="175"/>
      <c r="FMB13" s="175"/>
      <c r="FMC13" s="175"/>
      <c r="FMD13" s="175"/>
      <c r="FME13" s="175"/>
      <c r="FMF13" s="175"/>
      <c r="FMG13" s="175"/>
      <c r="FMH13" s="175"/>
      <c r="FMI13" s="175"/>
      <c r="FMJ13" s="175"/>
      <c r="FMK13" s="175"/>
      <c r="FML13" s="175"/>
      <c r="FMM13" s="175"/>
      <c r="FMN13" s="175"/>
      <c r="FMO13" s="175"/>
      <c r="FMP13" s="175"/>
      <c r="FMQ13" s="175"/>
      <c r="FMR13" s="175"/>
      <c r="FMS13" s="175"/>
      <c r="FMT13" s="175"/>
      <c r="FMU13" s="175"/>
      <c r="FMV13" s="175"/>
      <c r="FMW13" s="175"/>
      <c r="FMX13" s="175"/>
      <c r="FMY13" s="175"/>
      <c r="FMZ13" s="175"/>
      <c r="FNA13" s="175"/>
      <c r="FNB13" s="175"/>
      <c r="FNC13" s="175"/>
      <c r="FND13" s="175"/>
      <c r="FNE13" s="175"/>
      <c r="FNF13" s="175"/>
      <c r="FNG13" s="175"/>
      <c r="FNH13" s="175"/>
      <c r="FNI13" s="175"/>
      <c r="FNJ13" s="175"/>
      <c r="FNK13" s="175"/>
      <c r="FNL13" s="175"/>
      <c r="FNM13" s="175"/>
      <c r="FNN13" s="175"/>
      <c r="FNO13" s="175"/>
      <c r="FNP13" s="175"/>
      <c r="FNQ13" s="175"/>
      <c r="FNR13" s="175"/>
      <c r="FNS13" s="175"/>
      <c r="FNT13" s="175"/>
      <c r="FNU13" s="175"/>
      <c r="FNV13" s="175"/>
      <c r="FNW13" s="175"/>
      <c r="FNX13" s="175"/>
      <c r="FNY13" s="175"/>
      <c r="FNZ13" s="175"/>
      <c r="FOA13" s="175"/>
      <c r="FOB13" s="175"/>
      <c r="FOC13" s="175"/>
      <c r="FOD13" s="175"/>
      <c r="FOE13" s="175"/>
      <c r="FOF13" s="175"/>
      <c r="FOG13" s="175"/>
      <c r="FOH13" s="175"/>
      <c r="FOI13" s="175"/>
      <c r="FOJ13" s="175"/>
      <c r="FOK13" s="175"/>
      <c r="FOL13" s="175"/>
      <c r="FOM13" s="175"/>
      <c r="FON13" s="175"/>
      <c r="FOO13" s="175"/>
      <c r="FOP13" s="175"/>
      <c r="FOQ13" s="175"/>
      <c r="FOR13" s="175"/>
      <c r="FOS13" s="175"/>
      <c r="FOT13" s="175"/>
      <c r="FOU13" s="175"/>
      <c r="FOV13" s="175"/>
      <c r="FOW13" s="175"/>
      <c r="FOX13" s="175"/>
      <c r="FOY13" s="175"/>
      <c r="FOZ13" s="175"/>
      <c r="FPA13" s="175"/>
      <c r="FPB13" s="175"/>
      <c r="FPC13" s="175"/>
      <c r="FPD13" s="175"/>
      <c r="FPE13" s="175"/>
      <c r="FPF13" s="175"/>
      <c r="FPG13" s="175"/>
      <c r="FPH13" s="175"/>
      <c r="FPI13" s="175"/>
      <c r="FPJ13" s="175"/>
      <c r="FPK13" s="175"/>
      <c r="FPL13" s="175"/>
      <c r="FPM13" s="175"/>
      <c r="FPN13" s="175"/>
      <c r="FPO13" s="175"/>
      <c r="FPP13" s="175"/>
      <c r="FPQ13" s="175"/>
      <c r="FPR13" s="175"/>
      <c r="FPS13" s="175"/>
      <c r="FPT13" s="175"/>
      <c r="FPU13" s="175"/>
      <c r="FPV13" s="175"/>
      <c r="FPW13" s="175"/>
      <c r="FPX13" s="175"/>
      <c r="FPY13" s="175"/>
      <c r="FPZ13" s="175"/>
      <c r="FQA13" s="175"/>
      <c r="FQB13" s="175"/>
      <c r="FQC13" s="175"/>
      <c r="FQD13" s="175"/>
      <c r="FQE13" s="175"/>
      <c r="FQF13" s="175"/>
      <c r="FQG13" s="175"/>
      <c r="FQH13" s="175"/>
      <c r="FQI13" s="175"/>
      <c r="FQJ13" s="175"/>
      <c r="FQK13" s="175"/>
      <c r="FQL13" s="175"/>
      <c r="FQM13" s="175"/>
      <c r="FQN13" s="175"/>
      <c r="FQO13" s="175"/>
      <c r="FQP13" s="175"/>
      <c r="FQQ13" s="175"/>
      <c r="FQR13" s="175"/>
      <c r="FQS13" s="175"/>
      <c r="FQT13" s="175"/>
      <c r="FQU13" s="175"/>
      <c r="FQV13" s="175"/>
      <c r="FQW13" s="175"/>
      <c r="FQX13" s="175"/>
      <c r="FQY13" s="175"/>
      <c r="FQZ13" s="175"/>
      <c r="FRA13" s="175"/>
      <c r="FRB13" s="175"/>
      <c r="FRC13" s="175"/>
      <c r="FRD13" s="175"/>
      <c r="FRE13" s="175"/>
      <c r="FRF13" s="175"/>
      <c r="FRG13" s="175"/>
      <c r="FRH13" s="175"/>
      <c r="FRI13" s="175"/>
      <c r="FRJ13" s="175"/>
      <c r="FRK13" s="175"/>
      <c r="FRL13" s="175"/>
      <c r="FRM13" s="175"/>
      <c r="FRN13" s="175"/>
      <c r="FRO13" s="175"/>
      <c r="FRP13" s="175"/>
      <c r="FRQ13" s="175"/>
      <c r="FRR13" s="175"/>
      <c r="FRS13" s="175"/>
      <c r="FRT13" s="175"/>
      <c r="FRU13" s="175"/>
      <c r="FRV13" s="175"/>
      <c r="FRW13" s="175"/>
      <c r="FRX13" s="175"/>
      <c r="FRY13" s="175"/>
      <c r="FRZ13" s="175"/>
      <c r="FSA13" s="175"/>
      <c r="FSB13" s="175"/>
      <c r="FSC13" s="175"/>
      <c r="FSD13" s="175"/>
      <c r="FSE13" s="175"/>
      <c r="FSF13" s="175"/>
      <c r="FSG13" s="175"/>
      <c r="FSH13" s="175"/>
      <c r="FSI13" s="175"/>
      <c r="FSJ13" s="175"/>
      <c r="FSK13" s="175"/>
      <c r="FSL13" s="175"/>
      <c r="FSM13" s="175"/>
      <c r="FSN13" s="175"/>
      <c r="FSO13" s="175"/>
      <c r="FSP13" s="175"/>
      <c r="FSQ13" s="175"/>
      <c r="FSR13" s="175"/>
      <c r="FSS13" s="175"/>
      <c r="FST13" s="175"/>
      <c r="FSU13" s="175"/>
      <c r="FSV13" s="175"/>
      <c r="FSW13" s="175"/>
      <c r="FSX13" s="175"/>
      <c r="FSY13" s="175"/>
      <c r="FSZ13" s="175"/>
      <c r="FTA13" s="175"/>
      <c r="FTB13" s="175"/>
      <c r="FTC13" s="175"/>
      <c r="FTD13" s="175"/>
      <c r="FTE13" s="175"/>
      <c r="FTF13" s="175"/>
      <c r="FTG13" s="175"/>
      <c r="FTH13" s="175"/>
      <c r="FTI13" s="175"/>
      <c r="FTJ13" s="175"/>
      <c r="FTK13" s="175"/>
      <c r="FTL13" s="175"/>
      <c r="FTM13" s="175"/>
      <c r="FTN13" s="175"/>
      <c r="FTO13" s="175"/>
      <c r="FTP13" s="175"/>
      <c r="FTQ13" s="175"/>
      <c r="FTR13" s="175"/>
      <c r="FTS13" s="175"/>
      <c r="FTT13" s="175"/>
      <c r="FTU13" s="175"/>
      <c r="FTV13" s="175"/>
      <c r="FTW13" s="175"/>
      <c r="FTX13" s="175"/>
      <c r="FTY13" s="175"/>
      <c r="FTZ13" s="175"/>
      <c r="FUA13" s="175"/>
      <c r="FUB13" s="175"/>
      <c r="FUC13" s="175"/>
      <c r="FUD13" s="175"/>
      <c r="FUE13" s="175"/>
      <c r="FUF13" s="175"/>
      <c r="FUG13" s="175"/>
      <c r="FUH13" s="175"/>
      <c r="FUI13" s="175"/>
      <c r="FUJ13" s="175"/>
      <c r="FUK13" s="175"/>
      <c r="FUL13" s="175"/>
      <c r="FUM13" s="175"/>
      <c r="FUN13" s="175"/>
      <c r="FUO13" s="175"/>
      <c r="FUP13" s="175"/>
      <c r="FUQ13" s="175"/>
      <c r="FUR13" s="175"/>
      <c r="FUS13" s="175"/>
      <c r="FUT13" s="175"/>
      <c r="FUU13" s="175"/>
      <c r="FUV13" s="175"/>
      <c r="FUW13" s="175"/>
      <c r="FUX13" s="175"/>
      <c r="FUY13" s="175"/>
      <c r="FUZ13" s="175"/>
      <c r="FVA13" s="175"/>
      <c r="FVB13" s="175"/>
      <c r="FVC13" s="175"/>
      <c r="FVD13" s="175"/>
      <c r="FVE13" s="175"/>
      <c r="FVF13" s="175"/>
      <c r="FVG13" s="175"/>
      <c r="FVH13" s="175"/>
      <c r="FVI13" s="175"/>
      <c r="FVJ13" s="175"/>
      <c r="FVK13" s="175"/>
      <c r="FVL13" s="175"/>
      <c r="FVM13" s="175"/>
      <c r="FVN13" s="175"/>
      <c r="FVO13" s="175"/>
      <c r="FVP13" s="175"/>
      <c r="FVQ13" s="175"/>
      <c r="FVR13" s="175"/>
      <c r="FVS13" s="175"/>
      <c r="FVT13" s="175"/>
      <c r="FVU13" s="175"/>
      <c r="FVV13" s="175"/>
      <c r="FVW13" s="175"/>
      <c r="FVX13" s="175"/>
      <c r="FVY13" s="175"/>
      <c r="FVZ13" s="175"/>
      <c r="FWA13" s="175"/>
      <c r="FWB13" s="175"/>
      <c r="FWC13" s="175"/>
      <c r="FWD13" s="175"/>
      <c r="FWE13" s="175"/>
      <c r="FWF13" s="175"/>
      <c r="FWG13" s="175"/>
      <c r="FWH13" s="175"/>
      <c r="FWI13" s="175"/>
      <c r="FWJ13" s="175"/>
      <c r="FWK13" s="175"/>
      <c r="FWL13" s="175"/>
      <c r="FWM13" s="175"/>
      <c r="FWN13" s="175"/>
      <c r="FWO13" s="175"/>
      <c r="FWP13" s="175"/>
      <c r="FWQ13" s="175"/>
      <c r="FWR13" s="175"/>
      <c r="FWS13" s="175"/>
      <c r="FWT13" s="175"/>
      <c r="FWU13" s="175"/>
      <c r="FWV13" s="175"/>
      <c r="FWW13" s="175"/>
      <c r="FWX13" s="175"/>
      <c r="FWY13" s="175"/>
      <c r="FWZ13" s="175"/>
      <c r="FXA13" s="175"/>
      <c r="FXB13" s="175"/>
      <c r="FXC13" s="175"/>
      <c r="FXD13" s="175"/>
      <c r="FXE13" s="175"/>
      <c r="FXF13" s="175"/>
      <c r="FXG13" s="175"/>
      <c r="FXH13" s="175"/>
      <c r="FXI13" s="175"/>
      <c r="FXJ13" s="175"/>
      <c r="FXK13" s="175"/>
      <c r="FXL13" s="175"/>
      <c r="FXM13" s="175"/>
      <c r="FXN13" s="175"/>
      <c r="FXO13" s="175"/>
      <c r="FXP13" s="175"/>
      <c r="FXQ13" s="175"/>
      <c r="FXR13" s="175"/>
      <c r="FXS13" s="175"/>
      <c r="FXT13" s="175"/>
      <c r="FXU13" s="175"/>
      <c r="FXV13" s="175"/>
      <c r="FXW13" s="175"/>
      <c r="FXX13" s="175"/>
      <c r="FXY13" s="175"/>
      <c r="FXZ13" s="175"/>
      <c r="FYA13" s="175"/>
      <c r="FYB13" s="175"/>
      <c r="FYC13" s="175"/>
      <c r="FYD13" s="175"/>
      <c r="FYE13" s="175"/>
      <c r="FYF13" s="175"/>
      <c r="FYG13" s="175"/>
      <c r="FYH13" s="175"/>
      <c r="FYI13" s="175"/>
      <c r="FYJ13" s="175"/>
      <c r="FYK13" s="175"/>
      <c r="FYL13" s="175"/>
      <c r="FYM13" s="175"/>
      <c r="FYN13" s="175"/>
      <c r="FYO13" s="175"/>
      <c r="FYP13" s="175"/>
      <c r="FYQ13" s="175"/>
      <c r="FYR13" s="175"/>
      <c r="FYS13" s="175"/>
      <c r="FYT13" s="175"/>
      <c r="FYU13" s="175"/>
      <c r="FYV13" s="175"/>
      <c r="FYW13" s="175"/>
      <c r="FYX13" s="175"/>
      <c r="FYY13" s="175"/>
      <c r="FYZ13" s="175"/>
      <c r="FZA13" s="175"/>
      <c r="FZB13" s="175"/>
      <c r="FZC13" s="175"/>
      <c r="FZD13" s="175"/>
      <c r="FZE13" s="175"/>
      <c r="FZF13" s="175"/>
      <c r="FZG13" s="175"/>
      <c r="FZH13" s="175"/>
      <c r="FZI13" s="175"/>
      <c r="FZJ13" s="175"/>
      <c r="FZK13" s="175"/>
      <c r="FZL13" s="175"/>
      <c r="FZM13" s="175"/>
      <c r="FZN13" s="175"/>
      <c r="FZO13" s="175"/>
      <c r="FZP13" s="175"/>
      <c r="FZQ13" s="175"/>
      <c r="FZR13" s="175"/>
      <c r="FZS13" s="175"/>
      <c r="FZT13" s="175"/>
      <c r="FZU13" s="175"/>
      <c r="FZV13" s="175"/>
      <c r="FZW13" s="175"/>
      <c r="FZX13" s="175"/>
      <c r="FZY13" s="175"/>
      <c r="FZZ13" s="175"/>
      <c r="GAA13" s="175"/>
      <c r="GAB13" s="175"/>
      <c r="GAC13" s="175"/>
      <c r="GAD13" s="175"/>
      <c r="GAE13" s="175"/>
      <c r="GAF13" s="175"/>
      <c r="GAG13" s="175"/>
      <c r="GAH13" s="175"/>
      <c r="GAI13" s="175"/>
      <c r="GAJ13" s="175"/>
      <c r="GAK13" s="175"/>
      <c r="GAL13" s="175"/>
      <c r="GAM13" s="175"/>
      <c r="GAN13" s="175"/>
      <c r="GAO13" s="175"/>
      <c r="GAP13" s="175"/>
      <c r="GAQ13" s="175"/>
      <c r="GAR13" s="175"/>
      <c r="GAS13" s="175"/>
      <c r="GAT13" s="175"/>
      <c r="GAU13" s="175"/>
      <c r="GAV13" s="175"/>
      <c r="GAW13" s="175"/>
      <c r="GAX13" s="175"/>
      <c r="GAY13" s="175"/>
      <c r="GAZ13" s="175"/>
      <c r="GBA13" s="175"/>
      <c r="GBB13" s="175"/>
      <c r="GBC13" s="175"/>
      <c r="GBD13" s="175"/>
      <c r="GBE13" s="175"/>
      <c r="GBF13" s="175"/>
      <c r="GBG13" s="175"/>
      <c r="GBH13" s="175"/>
      <c r="GBI13" s="175"/>
      <c r="GBJ13" s="175"/>
      <c r="GBK13" s="175"/>
      <c r="GBL13" s="175"/>
      <c r="GBM13" s="175"/>
      <c r="GBN13" s="175"/>
      <c r="GBO13" s="175"/>
      <c r="GBP13" s="175"/>
      <c r="GBQ13" s="175"/>
      <c r="GBR13" s="175"/>
      <c r="GBS13" s="175"/>
      <c r="GBT13" s="175"/>
      <c r="GBU13" s="175"/>
      <c r="GBV13" s="175"/>
      <c r="GBW13" s="175"/>
      <c r="GBX13" s="175"/>
      <c r="GBY13" s="175"/>
      <c r="GBZ13" s="175"/>
      <c r="GCA13" s="175"/>
      <c r="GCB13" s="175"/>
      <c r="GCC13" s="175"/>
      <c r="GCD13" s="175"/>
      <c r="GCE13" s="175"/>
      <c r="GCF13" s="175"/>
      <c r="GCG13" s="175"/>
      <c r="GCH13" s="175"/>
      <c r="GCI13" s="175"/>
      <c r="GCJ13" s="175"/>
      <c r="GCK13" s="175"/>
      <c r="GCL13" s="175"/>
      <c r="GCM13" s="175"/>
      <c r="GCN13" s="175"/>
      <c r="GCO13" s="175"/>
      <c r="GCP13" s="175"/>
      <c r="GCQ13" s="175"/>
      <c r="GCR13" s="175"/>
      <c r="GCS13" s="175"/>
      <c r="GCT13" s="175"/>
      <c r="GCU13" s="175"/>
      <c r="GCV13" s="175"/>
      <c r="GCW13" s="175"/>
      <c r="GCX13" s="175"/>
      <c r="GCY13" s="175"/>
      <c r="GCZ13" s="175"/>
      <c r="GDA13" s="175"/>
      <c r="GDB13" s="175"/>
      <c r="GDC13" s="175"/>
      <c r="GDD13" s="175"/>
      <c r="GDE13" s="175"/>
      <c r="GDF13" s="175"/>
      <c r="GDG13" s="175"/>
      <c r="GDH13" s="175"/>
      <c r="GDI13" s="175"/>
      <c r="GDJ13" s="175"/>
      <c r="GDK13" s="175"/>
      <c r="GDL13" s="175"/>
      <c r="GDM13" s="175"/>
      <c r="GDN13" s="175"/>
      <c r="GDO13" s="175"/>
      <c r="GDP13" s="175"/>
      <c r="GDQ13" s="175"/>
      <c r="GDR13" s="175"/>
      <c r="GDS13" s="175"/>
      <c r="GDT13" s="175"/>
      <c r="GDU13" s="175"/>
      <c r="GDV13" s="175"/>
      <c r="GDW13" s="175"/>
      <c r="GDX13" s="175"/>
      <c r="GDY13" s="175"/>
      <c r="GDZ13" s="175"/>
      <c r="GEA13" s="175"/>
      <c r="GEB13" s="175"/>
      <c r="GEC13" s="175"/>
      <c r="GED13" s="175"/>
      <c r="GEE13" s="175"/>
      <c r="GEF13" s="175"/>
      <c r="GEG13" s="175"/>
      <c r="GEH13" s="175"/>
      <c r="GEI13" s="175"/>
      <c r="GEJ13" s="175"/>
      <c r="GEK13" s="175"/>
      <c r="GEL13" s="175"/>
      <c r="GEM13" s="175"/>
      <c r="GEN13" s="175"/>
      <c r="GEO13" s="175"/>
      <c r="GEP13" s="175"/>
      <c r="GEQ13" s="175"/>
      <c r="GER13" s="175"/>
      <c r="GES13" s="175"/>
      <c r="GET13" s="175"/>
      <c r="GEU13" s="175"/>
      <c r="GEV13" s="175"/>
      <c r="GEW13" s="175"/>
      <c r="GEX13" s="175"/>
      <c r="GEY13" s="175"/>
      <c r="GEZ13" s="175"/>
      <c r="GFA13" s="175"/>
      <c r="GFB13" s="175"/>
      <c r="GFC13" s="175"/>
      <c r="GFD13" s="175"/>
      <c r="GFE13" s="175"/>
      <c r="GFF13" s="175"/>
      <c r="GFG13" s="175"/>
      <c r="GFH13" s="175"/>
      <c r="GFI13" s="175"/>
      <c r="GFJ13" s="175"/>
      <c r="GFK13" s="175"/>
      <c r="GFL13" s="175"/>
      <c r="GFM13" s="175"/>
      <c r="GFN13" s="175"/>
      <c r="GFO13" s="175"/>
      <c r="GFP13" s="175"/>
      <c r="GFQ13" s="175"/>
      <c r="GFR13" s="175"/>
      <c r="GFS13" s="175"/>
      <c r="GFT13" s="175"/>
      <c r="GFU13" s="175"/>
      <c r="GFV13" s="175"/>
      <c r="GFW13" s="175"/>
      <c r="GFX13" s="175"/>
      <c r="GFY13" s="175"/>
      <c r="GFZ13" s="175"/>
      <c r="GGA13" s="175"/>
      <c r="GGB13" s="175"/>
      <c r="GGC13" s="175"/>
      <c r="GGD13" s="175"/>
      <c r="GGE13" s="175"/>
      <c r="GGF13" s="175"/>
      <c r="GGG13" s="175"/>
      <c r="GGH13" s="175"/>
      <c r="GGI13" s="175"/>
      <c r="GGJ13" s="175"/>
      <c r="GGK13" s="175"/>
      <c r="GGL13" s="175"/>
      <c r="GGM13" s="175"/>
      <c r="GGN13" s="175"/>
      <c r="GGO13" s="175"/>
      <c r="GGP13" s="175"/>
      <c r="GGQ13" s="175"/>
      <c r="GGR13" s="175"/>
      <c r="GGS13" s="175"/>
      <c r="GGT13" s="175"/>
      <c r="GGU13" s="175"/>
      <c r="GGV13" s="175"/>
      <c r="GGW13" s="175"/>
      <c r="GGX13" s="175"/>
      <c r="GGY13" s="175"/>
      <c r="GGZ13" s="175"/>
      <c r="GHA13" s="175"/>
      <c r="GHB13" s="175"/>
      <c r="GHC13" s="175"/>
      <c r="GHD13" s="175"/>
      <c r="GHE13" s="175"/>
      <c r="GHF13" s="175"/>
      <c r="GHG13" s="175"/>
      <c r="GHH13" s="175"/>
      <c r="GHI13" s="175"/>
      <c r="GHJ13" s="175"/>
      <c r="GHK13" s="175"/>
      <c r="GHL13" s="175"/>
      <c r="GHM13" s="175"/>
      <c r="GHN13" s="175"/>
      <c r="GHO13" s="175"/>
      <c r="GHP13" s="175"/>
      <c r="GHQ13" s="175"/>
      <c r="GHR13" s="175"/>
      <c r="GHS13" s="175"/>
      <c r="GHT13" s="175"/>
      <c r="GHU13" s="175"/>
      <c r="GHV13" s="175"/>
      <c r="GHW13" s="175"/>
      <c r="GHX13" s="175"/>
      <c r="GHY13" s="175"/>
      <c r="GHZ13" s="175"/>
      <c r="GIA13" s="175"/>
      <c r="GIB13" s="175"/>
      <c r="GIC13" s="175"/>
      <c r="GID13" s="175"/>
      <c r="GIE13" s="175"/>
      <c r="GIF13" s="175"/>
      <c r="GIG13" s="175"/>
      <c r="GIH13" s="175"/>
      <c r="GII13" s="175"/>
      <c r="GIJ13" s="175"/>
      <c r="GIK13" s="175"/>
      <c r="GIL13" s="175"/>
      <c r="GIM13" s="175"/>
      <c r="GIN13" s="175"/>
      <c r="GIO13" s="175"/>
      <c r="GIP13" s="175"/>
      <c r="GIQ13" s="175"/>
      <c r="GIR13" s="175"/>
      <c r="GIS13" s="175"/>
      <c r="GIT13" s="175"/>
      <c r="GIU13" s="175"/>
      <c r="GIV13" s="175"/>
      <c r="GIW13" s="175"/>
      <c r="GIX13" s="175"/>
      <c r="GIY13" s="175"/>
      <c r="GIZ13" s="175"/>
      <c r="GJA13" s="175"/>
      <c r="GJB13" s="175"/>
      <c r="GJC13" s="175"/>
      <c r="GJD13" s="175"/>
      <c r="GJE13" s="175"/>
      <c r="GJF13" s="175"/>
      <c r="GJG13" s="175"/>
      <c r="GJH13" s="175"/>
      <c r="GJI13" s="175"/>
      <c r="GJJ13" s="175"/>
      <c r="GJK13" s="175"/>
      <c r="GJL13" s="175"/>
      <c r="GJM13" s="175"/>
      <c r="GJN13" s="175"/>
      <c r="GJO13" s="175"/>
      <c r="GJP13" s="175"/>
      <c r="GJQ13" s="175"/>
      <c r="GJR13" s="175"/>
      <c r="GJS13" s="175"/>
      <c r="GJT13" s="175"/>
      <c r="GJU13" s="175"/>
      <c r="GJV13" s="175"/>
      <c r="GJW13" s="175"/>
      <c r="GJX13" s="175"/>
      <c r="GJY13" s="175"/>
      <c r="GJZ13" s="175"/>
      <c r="GKA13" s="175"/>
      <c r="GKB13" s="175"/>
      <c r="GKC13" s="175"/>
      <c r="GKD13" s="175"/>
      <c r="GKE13" s="175"/>
      <c r="GKF13" s="175"/>
      <c r="GKG13" s="175"/>
      <c r="GKH13" s="175"/>
      <c r="GKI13" s="175"/>
      <c r="GKJ13" s="175"/>
      <c r="GKK13" s="175"/>
      <c r="GKL13" s="175"/>
      <c r="GKM13" s="175"/>
      <c r="GKN13" s="175"/>
      <c r="GKO13" s="175"/>
      <c r="GKP13" s="175"/>
      <c r="GKQ13" s="175"/>
      <c r="GKR13" s="175"/>
      <c r="GKS13" s="175"/>
      <c r="GKT13" s="175"/>
      <c r="GKU13" s="175"/>
      <c r="GKV13" s="175"/>
      <c r="GKW13" s="175"/>
      <c r="GKX13" s="175"/>
      <c r="GKY13" s="175"/>
      <c r="GKZ13" s="175"/>
      <c r="GLA13" s="175"/>
      <c r="GLB13" s="175"/>
      <c r="GLC13" s="175"/>
      <c r="GLD13" s="175"/>
      <c r="GLE13" s="175"/>
      <c r="GLF13" s="175"/>
      <c r="GLG13" s="175"/>
      <c r="GLH13" s="175"/>
      <c r="GLI13" s="175"/>
      <c r="GLJ13" s="175"/>
      <c r="GLK13" s="175"/>
      <c r="GLL13" s="175"/>
      <c r="GLM13" s="175"/>
      <c r="GLN13" s="175"/>
      <c r="GLO13" s="175"/>
      <c r="GLP13" s="175"/>
      <c r="GLQ13" s="175"/>
      <c r="GLR13" s="175"/>
      <c r="GLS13" s="175"/>
      <c r="GLT13" s="175"/>
      <c r="GLU13" s="175"/>
      <c r="GLV13" s="175"/>
      <c r="GLW13" s="175"/>
      <c r="GLX13" s="175"/>
      <c r="GLY13" s="175"/>
      <c r="GLZ13" s="175"/>
      <c r="GMA13" s="175"/>
      <c r="GMB13" s="175"/>
      <c r="GMC13" s="175"/>
      <c r="GMD13" s="175"/>
      <c r="GME13" s="175"/>
      <c r="GMF13" s="175"/>
      <c r="GMG13" s="175"/>
      <c r="GMH13" s="175"/>
      <c r="GMI13" s="175"/>
      <c r="GMJ13" s="175"/>
      <c r="GMK13" s="175"/>
      <c r="GML13" s="175"/>
      <c r="GMM13" s="175"/>
      <c r="GMN13" s="175"/>
      <c r="GMO13" s="175"/>
      <c r="GMP13" s="175"/>
      <c r="GMQ13" s="175"/>
      <c r="GMR13" s="175"/>
      <c r="GMS13" s="175"/>
      <c r="GMT13" s="175"/>
      <c r="GMU13" s="175"/>
      <c r="GMV13" s="175"/>
      <c r="GMW13" s="175"/>
      <c r="GMX13" s="175"/>
      <c r="GMY13" s="175"/>
      <c r="GMZ13" s="175"/>
      <c r="GNA13" s="175"/>
      <c r="GNB13" s="175"/>
      <c r="GNC13" s="175"/>
      <c r="GND13" s="175"/>
      <c r="GNE13" s="175"/>
      <c r="GNF13" s="175"/>
      <c r="GNG13" s="175"/>
      <c r="GNH13" s="175"/>
      <c r="GNI13" s="175"/>
      <c r="GNJ13" s="175"/>
      <c r="GNK13" s="175"/>
      <c r="GNL13" s="175"/>
      <c r="GNM13" s="175"/>
      <c r="GNN13" s="175"/>
      <c r="GNO13" s="175"/>
      <c r="GNP13" s="175"/>
      <c r="GNQ13" s="175"/>
      <c r="GNR13" s="175"/>
      <c r="GNS13" s="175"/>
      <c r="GNT13" s="175"/>
      <c r="GNU13" s="175"/>
      <c r="GNV13" s="175"/>
      <c r="GNW13" s="175"/>
      <c r="GNX13" s="175"/>
      <c r="GNY13" s="175"/>
      <c r="GNZ13" s="175"/>
      <c r="GOA13" s="175"/>
      <c r="GOB13" s="175"/>
      <c r="GOC13" s="175"/>
      <c r="GOD13" s="175"/>
      <c r="GOE13" s="175"/>
      <c r="GOF13" s="175"/>
      <c r="GOG13" s="175"/>
      <c r="GOH13" s="175"/>
      <c r="GOI13" s="175"/>
      <c r="GOJ13" s="175"/>
      <c r="GOK13" s="175"/>
      <c r="GOL13" s="175"/>
      <c r="GOM13" s="175"/>
      <c r="GON13" s="175"/>
      <c r="GOO13" s="175"/>
      <c r="GOP13" s="175"/>
      <c r="GOQ13" s="175"/>
      <c r="GOR13" s="175"/>
      <c r="GOS13" s="175"/>
      <c r="GOT13" s="175"/>
      <c r="GOU13" s="175"/>
      <c r="GOV13" s="175"/>
      <c r="GOW13" s="175"/>
      <c r="GOX13" s="175"/>
      <c r="GOY13" s="175"/>
      <c r="GOZ13" s="175"/>
      <c r="GPA13" s="175"/>
      <c r="GPB13" s="175"/>
      <c r="GPC13" s="175"/>
      <c r="GPD13" s="175"/>
      <c r="GPE13" s="175"/>
      <c r="GPF13" s="175"/>
      <c r="GPG13" s="175"/>
      <c r="GPH13" s="175"/>
      <c r="GPI13" s="175"/>
      <c r="GPJ13" s="175"/>
      <c r="GPK13" s="175"/>
      <c r="GPL13" s="175"/>
      <c r="GPM13" s="175"/>
      <c r="GPN13" s="175"/>
      <c r="GPO13" s="175"/>
      <c r="GPP13" s="175"/>
      <c r="GPQ13" s="175"/>
      <c r="GPR13" s="175"/>
      <c r="GPS13" s="175"/>
      <c r="GPT13" s="175"/>
      <c r="GPU13" s="175"/>
      <c r="GPV13" s="175"/>
      <c r="GPW13" s="175"/>
      <c r="GPX13" s="175"/>
      <c r="GPY13" s="175"/>
      <c r="GPZ13" s="175"/>
      <c r="GQA13" s="175"/>
      <c r="GQB13" s="175"/>
      <c r="GQC13" s="175"/>
      <c r="GQD13" s="175"/>
      <c r="GQE13" s="175"/>
      <c r="GQF13" s="175"/>
      <c r="GQG13" s="175"/>
      <c r="GQH13" s="175"/>
      <c r="GQI13" s="175"/>
      <c r="GQJ13" s="175"/>
      <c r="GQK13" s="175"/>
      <c r="GQL13" s="175"/>
      <c r="GQM13" s="175"/>
      <c r="GQN13" s="175"/>
      <c r="GQO13" s="175"/>
      <c r="GQP13" s="175"/>
      <c r="GQQ13" s="175"/>
      <c r="GQR13" s="175"/>
      <c r="GQS13" s="175"/>
      <c r="GQT13" s="175"/>
      <c r="GQU13" s="175"/>
      <c r="GQV13" s="175"/>
      <c r="GQW13" s="175"/>
      <c r="GQX13" s="175"/>
      <c r="GQY13" s="175"/>
      <c r="GQZ13" s="175"/>
      <c r="GRA13" s="175"/>
      <c r="GRB13" s="175"/>
      <c r="GRC13" s="175"/>
      <c r="GRD13" s="175"/>
      <c r="GRE13" s="175"/>
      <c r="GRF13" s="175"/>
      <c r="GRG13" s="175"/>
      <c r="GRH13" s="175"/>
      <c r="GRI13" s="175"/>
      <c r="GRJ13" s="175"/>
      <c r="GRK13" s="175"/>
      <c r="GRL13" s="175"/>
      <c r="GRM13" s="175"/>
      <c r="GRN13" s="175"/>
      <c r="GRO13" s="175"/>
      <c r="GRP13" s="175"/>
      <c r="GRQ13" s="175"/>
      <c r="GRR13" s="175"/>
      <c r="GRS13" s="175"/>
      <c r="GRT13" s="175"/>
      <c r="GRU13" s="175"/>
      <c r="GRV13" s="175"/>
      <c r="GRW13" s="175"/>
      <c r="GRX13" s="175"/>
      <c r="GRY13" s="175"/>
      <c r="GRZ13" s="175"/>
      <c r="GSA13" s="175"/>
      <c r="GSB13" s="175"/>
      <c r="GSC13" s="175"/>
      <c r="GSD13" s="175"/>
      <c r="GSE13" s="175"/>
      <c r="GSF13" s="175"/>
      <c r="GSG13" s="175"/>
      <c r="GSH13" s="175"/>
      <c r="GSI13" s="175"/>
      <c r="GSJ13" s="175"/>
      <c r="GSK13" s="175"/>
      <c r="GSL13" s="175"/>
      <c r="GSM13" s="175"/>
      <c r="GSN13" s="175"/>
      <c r="GSO13" s="175"/>
      <c r="GSP13" s="175"/>
      <c r="GSQ13" s="175"/>
      <c r="GSR13" s="175"/>
      <c r="GSS13" s="175"/>
      <c r="GST13" s="175"/>
      <c r="GSU13" s="175"/>
      <c r="GSV13" s="175"/>
      <c r="GSW13" s="175"/>
      <c r="GSX13" s="175"/>
      <c r="GSY13" s="175"/>
      <c r="GSZ13" s="175"/>
      <c r="GTA13" s="175"/>
      <c r="GTB13" s="175"/>
      <c r="GTC13" s="175"/>
      <c r="GTD13" s="175"/>
      <c r="GTE13" s="175"/>
      <c r="GTF13" s="175"/>
      <c r="GTG13" s="175"/>
      <c r="GTH13" s="175"/>
      <c r="GTI13" s="175"/>
      <c r="GTJ13" s="175"/>
      <c r="GTK13" s="175"/>
      <c r="GTL13" s="175"/>
      <c r="GTM13" s="175"/>
      <c r="GTN13" s="175"/>
      <c r="GTO13" s="175"/>
      <c r="GTP13" s="175"/>
      <c r="GTQ13" s="175"/>
      <c r="GTR13" s="175"/>
      <c r="GTS13" s="175"/>
      <c r="GTT13" s="175"/>
      <c r="GTU13" s="175"/>
      <c r="GTV13" s="175"/>
      <c r="GTW13" s="175"/>
      <c r="GTX13" s="175"/>
      <c r="GTY13" s="175"/>
      <c r="GTZ13" s="175"/>
      <c r="GUA13" s="175"/>
      <c r="GUB13" s="175"/>
      <c r="GUC13" s="175"/>
      <c r="GUD13" s="175"/>
      <c r="GUE13" s="175"/>
      <c r="GUF13" s="175"/>
      <c r="GUG13" s="175"/>
      <c r="GUH13" s="175"/>
      <c r="GUI13" s="175"/>
      <c r="GUJ13" s="175"/>
      <c r="GUK13" s="175"/>
      <c r="GUL13" s="175"/>
      <c r="GUM13" s="175"/>
      <c r="GUN13" s="175"/>
      <c r="GUO13" s="175"/>
      <c r="GUP13" s="175"/>
      <c r="GUQ13" s="175"/>
      <c r="GUR13" s="175"/>
      <c r="GUS13" s="175"/>
      <c r="GUT13" s="175"/>
      <c r="GUU13" s="175"/>
      <c r="GUV13" s="175"/>
      <c r="GUW13" s="175"/>
      <c r="GUX13" s="175"/>
      <c r="GUY13" s="175"/>
      <c r="GUZ13" s="175"/>
      <c r="GVA13" s="175"/>
      <c r="GVB13" s="175"/>
      <c r="GVC13" s="175"/>
      <c r="GVD13" s="175"/>
      <c r="GVE13" s="175"/>
      <c r="GVF13" s="175"/>
      <c r="GVG13" s="175"/>
      <c r="GVH13" s="175"/>
      <c r="GVI13" s="175"/>
      <c r="GVJ13" s="175"/>
      <c r="GVK13" s="175"/>
      <c r="GVL13" s="175"/>
      <c r="GVM13" s="175"/>
      <c r="GVN13" s="175"/>
      <c r="GVO13" s="175"/>
      <c r="GVP13" s="175"/>
      <c r="GVQ13" s="175"/>
      <c r="GVR13" s="175"/>
      <c r="GVS13" s="175"/>
      <c r="GVT13" s="175"/>
      <c r="GVU13" s="175"/>
      <c r="GVV13" s="175"/>
      <c r="GVW13" s="175"/>
      <c r="GVX13" s="175"/>
      <c r="GVY13" s="175"/>
      <c r="GVZ13" s="175"/>
      <c r="GWA13" s="175"/>
      <c r="GWB13" s="175"/>
      <c r="GWC13" s="175"/>
      <c r="GWD13" s="175"/>
      <c r="GWE13" s="175"/>
      <c r="GWF13" s="175"/>
      <c r="GWG13" s="175"/>
      <c r="GWH13" s="175"/>
      <c r="GWI13" s="175"/>
      <c r="GWJ13" s="175"/>
      <c r="GWK13" s="175"/>
      <c r="GWL13" s="175"/>
      <c r="GWM13" s="175"/>
      <c r="GWN13" s="175"/>
      <c r="GWO13" s="175"/>
      <c r="GWP13" s="175"/>
      <c r="GWQ13" s="175"/>
      <c r="GWR13" s="175"/>
      <c r="GWS13" s="175"/>
      <c r="GWT13" s="175"/>
      <c r="GWU13" s="175"/>
      <c r="GWV13" s="175"/>
      <c r="GWW13" s="175"/>
      <c r="GWX13" s="175"/>
      <c r="GWY13" s="175"/>
      <c r="GWZ13" s="175"/>
      <c r="GXA13" s="175"/>
      <c r="GXB13" s="175"/>
      <c r="GXC13" s="175"/>
      <c r="GXD13" s="175"/>
      <c r="GXE13" s="175"/>
      <c r="GXF13" s="175"/>
      <c r="GXG13" s="175"/>
      <c r="GXH13" s="175"/>
      <c r="GXI13" s="175"/>
      <c r="GXJ13" s="175"/>
      <c r="GXK13" s="175"/>
      <c r="GXL13" s="175"/>
      <c r="GXM13" s="175"/>
      <c r="GXN13" s="175"/>
      <c r="GXO13" s="175"/>
      <c r="GXP13" s="175"/>
      <c r="GXQ13" s="175"/>
      <c r="GXR13" s="175"/>
      <c r="GXS13" s="175"/>
      <c r="GXT13" s="175"/>
      <c r="GXU13" s="175"/>
      <c r="GXV13" s="175"/>
      <c r="GXW13" s="175"/>
      <c r="GXX13" s="175"/>
      <c r="GXY13" s="175"/>
      <c r="GXZ13" s="175"/>
      <c r="GYA13" s="175"/>
      <c r="GYB13" s="175"/>
      <c r="GYC13" s="175"/>
      <c r="GYD13" s="175"/>
      <c r="GYE13" s="175"/>
      <c r="GYF13" s="175"/>
      <c r="GYG13" s="175"/>
      <c r="GYH13" s="175"/>
      <c r="GYI13" s="175"/>
      <c r="GYJ13" s="175"/>
      <c r="GYK13" s="175"/>
      <c r="GYL13" s="175"/>
      <c r="GYM13" s="175"/>
      <c r="GYN13" s="175"/>
      <c r="GYO13" s="175"/>
      <c r="GYP13" s="175"/>
      <c r="GYQ13" s="175"/>
      <c r="GYR13" s="175"/>
      <c r="GYS13" s="175"/>
      <c r="GYT13" s="175"/>
      <c r="GYU13" s="175"/>
      <c r="GYV13" s="175"/>
      <c r="GYW13" s="175"/>
      <c r="GYX13" s="175"/>
      <c r="GYY13" s="175"/>
      <c r="GYZ13" s="175"/>
      <c r="GZA13" s="175"/>
      <c r="GZB13" s="175"/>
      <c r="GZC13" s="175"/>
      <c r="GZD13" s="175"/>
      <c r="GZE13" s="175"/>
      <c r="GZF13" s="175"/>
      <c r="GZG13" s="175"/>
      <c r="GZH13" s="175"/>
      <c r="GZI13" s="175"/>
      <c r="GZJ13" s="175"/>
      <c r="GZK13" s="175"/>
      <c r="GZL13" s="175"/>
      <c r="GZM13" s="175"/>
      <c r="GZN13" s="175"/>
      <c r="GZO13" s="175"/>
      <c r="GZP13" s="175"/>
      <c r="GZQ13" s="175"/>
      <c r="GZR13" s="175"/>
      <c r="GZS13" s="175"/>
      <c r="GZT13" s="175"/>
      <c r="GZU13" s="175"/>
      <c r="GZV13" s="175"/>
      <c r="GZW13" s="175"/>
      <c r="GZX13" s="175"/>
      <c r="GZY13" s="175"/>
      <c r="GZZ13" s="175"/>
      <c r="HAA13" s="175"/>
      <c r="HAB13" s="175"/>
      <c r="HAC13" s="175"/>
      <c r="HAD13" s="175"/>
      <c r="HAE13" s="175"/>
      <c r="HAF13" s="175"/>
      <c r="HAG13" s="175"/>
      <c r="HAH13" s="175"/>
      <c r="HAI13" s="175"/>
      <c r="HAJ13" s="175"/>
      <c r="HAK13" s="175"/>
      <c r="HAL13" s="175"/>
      <c r="HAM13" s="175"/>
      <c r="HAN13" s="175"/>
      <c r="HAO13" s="175"/>
      <c r="HAP13" s="175"/>
      <c r="HAQ13" s="175"/>
      <c r="HAR13" s="175"/>
      <c r="HAS13" s="175"/>
      <c r="HAT13" s="175"/>
      <c r="HAU13" s="175"/>
      <c r="HAV13" s="175"/>
      <c r="HAW13" s="175"/>
      <c r="HAX13" s="175"/>
      <c r="HAY13" s="175"/>
      <c r="HAZ13" s="175"/>
      <c r="HBA13" s="175"/>
      <c r="HBB13" s="175"/>
      <c r="HBC13" s="175"/>
      <c r="HBD13" s="175"/>
      <c r="HBE13" s="175"/>
      <c r="HBF13" s="175"/>
      <c r="HBG13" s="175"/>
      <c r="HBH13" s="175"/>
      <c r="HBI13" s="175"/>
      <c r="HBJ13" s="175"/>
      <c r="HBK13" s="175"/>
      <c r="HBL13" s="175"/>
      <c r="HBM13" s="175"/>
      <c r="HBN13" s="175"/>
      <c r="HBO13" s="175"/>
      <c r="HBP13" s="175"/>
      <c r="HBQ13" s="175"/>
      <c r="HBR13" s="175"/>
      <c r="HBS13" s="175"/>
      <c r="HBT13" s="175"/>
      <c r="HBU13" s="175"/>
      <c r="HBV13" s="175"/>
      <c r="HBW13" s="175"/>
      <c r="HBX13" s="175"/>
      <c r="HBY13" s="175"/>
      <c r="HBZ13" s="175"/>
      <c r="HCA13" s="175"/>
      <c r="HCB13" s="175"/>
      <c r="HCC13" s="175"/>
      <c r="HCD13" s="175"/>
      <c r="HCE13" s="175"/>
      <c r="HCF13" s="175"/>
      <c r="HCG13" s="175"/>
      <c r="HCH13" s="175"/>
      <c r="HCI13" s="175"/>
      <c r="HCJ13" s="175"/>
      <c r="HCK13" s="175"/>
      <c r="HCL13" s="175"/>
      <c r="HCM13" s="175"/>
      <c r="HCN13" s="175"/>
      <c r="HCO13" s="175"/>
      <c r="HCP13" s="175"/>
      <c r="HCQ13" s="175"/>
      <c r="HCR13" s="175"/>
      <c r="HCS13" s="175"/>
      <c r="HCT13" s="175"/>
      <c r="HCU13" s="175"/>
      <c r="HCV13" s="175"/>
      <c r="HCW13" s="175"/>
      <c r="HCX13" s="175"/>
      <c r="HCY13" s="175"/>
      <c r="HCZ13" s="175"/>
      <c r="HDA13" s="175"/>
      <c r="HDB13" s="175"/>
      <c r="HDC13" s="175"/>
      <c r="HDD13" s="175"/>
      <c r="HDE13" s="175"/>
      <c r="HDF13" s="175"/>
      <c r="HDG13" s="175"/>
      <c r="HDH13" s="175"/>
      <c r="HDI13" s="175"/>
      <c r="HDJ13" s="175"/>
      <c r="HDK13" s="175"/>
      <c r="HDL13" s="175"/>
      <c r="HDM13" s="175"/>
      <c r="HDN13" s="175"/>
      <c r="HDO13" s="175"/>
      <c r="HDP13" s="175"/>
      <c r="HDQ13" s="175"/>
      <c r="HDR13" s="175"/>
      <c r="HDS13" s="175"/>
      <c r="HDT13" s="175"/>
      <c r="HDU13" s="175"/>
      <c r="HDV13" s="175"/>
      <c r="HDW13" s="175"/>
      <c r="HDX13" s="175"/>
      <c r="HDY13" s="175"/>
      <c r="HDZ13" s="175"/>
      <c r="HEA13" s="175"/>
      <c r="HEB13" s="175"/>
      <c r="HEC13" s="175"/>
      <c r="HED13" s="175"/>
      <c r="HEE13" s="175"/>
      <c r="HEF13" s="175"/>
      <c r="HEG13" s="175"/>
      <c r="HEH13" s="175"/>
      <c r="HEI13" s="175"/>
      <c r="HEJ13" s="175"/>
      <c r="HEK13" s="175"/>
      <c r="HEL13" s="175"/>
      <c r="HEM13" s="175"/>
      <c r="HEN13" s="175"/>
      <c r="HEO13" s="175"/>
      <c r="HEP13" s="175"/>
      <c r="HEQ13" s="175"/>
      <c r="HER13" s="175"/>
      <c r="HES13" s="175"/>
      <c r="HET13" s="175"/>
      <c r="HEU13" s="175"/>
      <c r="HEV13" s="175"/>
      <c r="HEW13" s="175"/>
      <c r="HEX13" s="175"/>
      <c r="HEY13" s="175"/>
      <c r="HEZ13" s="175"/>
      <c r="HFA13" s="175"/>
      <c r="HFB13" s="175"/>
      <c r="HFC13" s="175"/>
      <c r="HFD13" s="175"/>
      <c r="HFE13" s="175"/>
      <c r="HFF13" s="175"/>
      <c r="HFG13" s="175"/>
      <c r="HFH13" s="175"/>
      <c r="HFI13" s="175"/>
      <c r="HFJ13" s="175"/>
      <c r="HFK13" s="175"/>
      <c r="HFL13" s="175"/>
      <c r="HFM13" s="175"/>
      <c r="HFN13" s="175"/>
      <c r="HFO13" s="175"/>
      <c r="HFP13" s="175"/>
      <c r="HFQ13" s="175"/>
      <c r="HFR13" s="175"/>
      <c r="HFS13" s="175"/>
      <c r="HFT13" s="175"/>
      <c r="HFU13" s="175"/>
      <c r="HFV13" s="175"/>
      <c r="HFW13" s="175"/>
      <c r="HFX13" s="175"/>
      <c r="HFY13" s="175"/>
      <c r="HFZ13" s="175"/>
      <c r="HGA13" s="175"/>
      <c r="HGB13" s="175"/>
      <c r="HGC13" s="175"/>
      <c r="HGD13" s="175"/>
      <c r="HGE13" s="175"/>
      <c r="HGF13" s="175"/>
      <c r="HGG13" s="175"/>
      <c r="HGH13" s="175"/>
      <c r="HGI13" s="175"/>
      <c r="HGJ13" s="175"/>
      <c r="HGK13" s="175"/>
      <c r="HGL13" s="175"/>
      <c r="HGM13" s="175"/>
      <c r="HGN13" s="175"/>
      <c r="HGO13" s="175"/>
      <c r="HGP13" s="175"/>
      <c r="HGQ13" s="175"/>
      <c r="HGR13" s="175"/>
      <c r="HGS13" s="175"/>
      <c r="HGT13" s="175"/>
      <c r="HGU13" s="175"/>
      <c r="HGV13" s="175"/>
      <c r="HGW13" s="175"/>
      <c r="HGX13" s="175"/>
      <c r="HGY13" s="175"/>
      <c r="HGZ13" s="175"/>
      <c r="HHA13" s="175"/>
      <c r="HHB13" s="175"/>
      <c r="HHC13" s="175"/>
      <c r="HHD13" s="175"/>
      <c r="HHE13" s="175"/>
      <c r="HHF13" s="175"/>
      <c r="HHG13" s="175"/>
      <c r="HHH13" s="175"/>
      <c r="HHI13" s="175"/>
      <c r="HHJ13" s="175"/>
      <c r="HHK13" s="175"/>
      <c r="HHL13" s="175"/>
      <c r="HHM13" s="175"/>
      <c r="HHN13" s="175"/>
      <c r="HHO13" s="175"/>
      <c r="HHP13" s="175"/>
      <c r="HHQ13" s="175"/>
      <c r="HHR13" s="175"/>
      <c r="HHS13" s="175"/>
      <c r="HHT13" s="175"/>
      <c r="HHU13" s="175"/>
      <c r="HHV13" s="175"/>
      <c r="HHW13" s="175"/>
      <c r="HHX13" s="175"/>
      <c r="HHY13" s="175"/>
      <c r="HHZ13" s="175"/>
      <c r="HIA13" s="175"/>
      <c r="HIB13" s="175"/>
      <c r="HIC13" s="175"/>
      <c r="HID13" s="175"/>
      <c r="HIE13" s="175"/>
      <c r="HIF13" s="175"/>
      <c r="HIG13" s="175"/>
      <c r="HIH13" s="175"/>
      <c r="HII13" s="175"/>
      <c r="HIJ13" s="175"/>
      <c r="HIK13" s="175"/>
      <c r="HIL13" s="175"/>
      <c r="HIM13" s="175"/>
      <c r="HIN13" s="175"/>
      <c r="HIO13" s="175"/>
      <c r="HIP13" s="175"/>
      <c r="HIQ13" s="175"/>
      <c r="HIR13" s="175"/>
      <c r="HIS13" s="175"/>
      <c r="HIT13" s="175"/>
      <c r="HIU13" s="175"/>
      <c r="HIV13" s="175"/>
      <c r="HIW13" s="175"/>
      <c r="HIX13" s="175"/>
      <c r="HIY13" s="175"/>
      <c r="HIZ13" s="175"/>
      <c r="HJA13" s="175"/>
      <c r="HJB13" s="175"/>
      <c r="HJC13" s="175"/>
      <c r="HJD13" s="175"/>
      <c r="HJE13" s="175"/>
      <c r="HJF13" s="175"/>
      <c r="HJG13" s="175"/>
      <c r="HJH13" s="175"/>
      <c r="HJI13" s="175"/>
      <c r="HJJ13" s="175"/>
      <c r="HJK13" s="175"/>
      <c r="HJL13" s="175"/>
      <c r="HJM13" s="175"/>
      <c r="HJN13" s="175"/>
      <c r="HJO13" s="175"/>
      <c r="HJP13" s="175"/>
      <c r="HJQ13" s="175"/>
      <c r="HJR13" s="175"/>
      <c r="HJS13" s="175"/>
      <c r="HJT13" s="175"/>
      <c r="HJU13" s="175"/>
      <c r="HJV13" s="175"/>
      <c r="HJW13" s="175"/>
      <c r="HJX13" s="175"/>
      <c r="HJY13" s="175"/>
      <c r="HJZ13" s="175"/>
      <c r="HKA13" s="175"/>
      <c r="HKB13" s="175"/>
      <c r="HKC13" s="175"/>
      <c r="HKD13" s="175"/>
      <c r="HKE13" s="175"/>
      <c r="HKF13" s="175"/>
      <c r="HKG13" s="175"/>
      <c r="HKH13" s="175"/>
      <c r="HKI13" s="175"/>
      <c r="HKJ13" s="175"/>
      <c r="HKK13" s="175"/>
      <c r="HKL13" s="175"/>
      <c r="HKM13" s="175"/>
      <c r="HKN13" s="175"/>
      <c r="HKO13" s="175"/>
      <c r="HKP13" s="175"/>
      <c r="HKQ13" s="175"/>
      <c r="HKR13" s="175"/>
      <c r="HKS13" s="175"/>
      <c r="HKT13" s="175"/>
      <c r="HKU13" s="175"/>
      <c r="HKV13" s="175"/>
      <c r="HKW13" s="175"/>
      <c r="HKX13" s="175"/>
      <c r="HKY13" s="175"/>
      <c r="HKZ13" s="175"/>
      <c r="HLA13" s="175"/>
      <c r="HLB13" s="175"/>
      <c r="HLC13" s="175"/>
      <c r="HLD13" s="175"/>
      <c r="HLE13" s="175"/>
      <c r="HLF13" s="175"/>
      <c r="HLG13" s="175"/>
      <c r="HLH13" s="175"/>
      <c r="HLI13" s="175"/>
      <c r="HLJ13" s="175"/>
      <c r="HLK13" s="175"/>
      <c r="HLL13" s="175"/>
      <c r="HLM13" s="175"/>
      <c r="HLN13" s="175"/>
      <c r="HLO13" s="175"/>
      <c r="HLP13" s="175"/>
      <c r="HLQ13" s="175"/>
      <c r="HLR13" s="175"/>
      <c r="HLS13" s="175"/>
      <c r="HLT13" s="175"/>
      <c r="HLU13" s="175"/>
      <c r="HLV13" s="175"/>
      <c r="HLW13" s="175"/>
      <c r="HLX13" s="175"/>
      <c r="HLY13" s="175"/>
      <c r="HLZ13" s="175"/>
      <c r="HMA13" s="175"/>
      <c r="HMB13" s="175"/>
      <c r="HMC13" s="175"/>
      <c r="HMD13" s="175"/>
      <c r="HME13" s="175"/>
      <c r="HMF13" s="175"/>
      <c r="HMG13" s="175"/>
      <c r="HMH13" s="175"/>
      <c r="HMI13" s="175"/>
      <c r="HMJ13" s="175"/>
      <c r="HMK13" s="175"/>
      <c r="HML13" s="175"/>
      <c r="HMM13" s="175"/>
      <c r="HMN13" s="175"/>
      <c r="HMO13" s="175"/>
      <c r="HMP13" s="175"/>
      <c r="HMQ13" s="175"/>
      <c r="HMR13" s="175"/>
      <c r="HMS13" s="175"/>
      <c r="HMT13" s="175"/>
      <c r="HMU13" s="175"/>
      <c r="HMV13" s="175"/>
      <c r="HMW13" s="175"/>
      <c r="HMX13" s="175"/>
      <c r="HMY13" s="175"/>
      <c r="HMZ13" s="175"/>
      <c r="HNA13" s="175"/>
      <c r="HNB13" s="175"/>
      <c r="HNC13" s="175"/>
      <c r="HND13" s="175"/>
      <c r="HNE13" s="175"/>
      <c r="HNF13" s="175"/>
      <c r="HNG13" s="175"/>
      <c r="HNH13" s="175"/>
      <c r="HNI13" s="175"/>
      <c r="HNJ13" s="175"/>
      <c r="HNK13" s="175"/>
      <c r="HNL13" s="175"/>
      <c r="HNM13" s="175"/>
      <c r="HNN13" s="175"/>
      <c r="HNO13" s="175"/>
      <c r="HNP13" s="175"/>
      <c r="HNQ13" s="175"/>
      <c r="HNR13" s="175"/>
      <c r="HNS13" s="175"/>
      <c r="HNT13" s="175"/>
      <c r="HNU13" s="175"/>
      <c r="HNV13" s="175"/>
      <c r="HNW13" s="175"/>
      <c r="HNX13" s="175"/>
      <c r="HNY13" s="175"/>
      <c r="HNZ13" s="175"/>
      <c r="HOA13" s="175"/>
      <c r="HOB13" s="175"/>
      <c r="HOC13" s="175"/>
      <c r="HOD13" s="175"/>
      <c r="HOE13" s="175"/>
      <c r="HOF13" s="175"/>
      <c r="HOG13" s="175"/>
      <c r="HOH13" s="175"/>
      <c r="HOI13" s="175"/>
      <c r="HOJ13" s="175"/>
      <c r="HOK13" s="175"/>
      <c r="HOL13" s="175"/>
      <c r="HOM13" s="175"/>
      <c r="HON13" s="175"/>
      <c r="HOO13" s="175"/>
      <c r="HOP13" s="175"/>
      <c r="HOQ13" s="175"/>
      <c r="HOR13" s="175"/>
      <c r="HOS13" s="175"/>
      <c r="HOT13" s="175"/>
      <c r="HOU13" s="175"/>
      <c r="HOV13" s="175"/>
      <c r="HOW13" s="175"/>
      <c r="HOX13" s="175"/>
      <c r="HOY13" s="175"/>
      <c r="HOZ13" s="175"/>
      <c r="HPA13" s="175"/>
      <c r="HPB13" s="175"/>
      <c r="HPC13" s="175"/>
      <c r="HPD13" s="175"/>
      <c r="HPE13" s="175"/>
      <c r="HPF13" s="175"/>
      <c r="HPG13" s="175"/>
      <c r="HPH13" s="175"/>
      <c r="HPI13" s="175"/>
      <c r="HPJ13" s="175"/>
      <c r="HPK13" s="175"/>
      <c r="HPL13" s="175"/>
      <c r="HPM13" s="175"/>
      <c r="HPN13" s="175"/>
      <c r="HPO13" s="175"/>
      <c r="HPP13" s="175"/>
      <c r="HPQ13" s="175"/>
      <c r="HPR13" s="175"/>
      <c r="HPS13" s="175"/>
      <c r="HPT13" s="175"/>
      <c r="HPU13" s="175"/>
      <c r="HPV13" s="175"/>
      <c r="HPW13" s="175"/>
      <c r="HPX13" s="175"/>
      <c r="HPY13" s="175"/>
      <c r="HPZ13" s="175"/>
      <c r="HQA13" s="175"/>
      <c r="HQB13" s="175"/>
      <c r="HQC13" s="175"/>
      <c r="HQD13" s="175"/>
      <c r="HQE13" s="175"/>
      <c r="HQF13" s="175"/>
      <c r="HQG13" s="175"/>
      <c r="HQH13" s="175"/>
      <c r="HQI13" s="175"/>
      <c r="HQJ13" s="175"/>
      <c r="HQK13" s="175"/>
      <c r="HQL13" s="175"/>
      <c r="HQM13" s="175"/>
      <c r="HQN13" s="175"/>
      <c r="HQO13" s="175"/>
      <c r="HQP13" s="175"/>
      <c r="HQQ13" s="175"/>
      <c r="HQR13" s="175"/>
      <c r="HQS13" s="175"/>
      <c r="HQT13" s="175"/>
      <c r="HQU13" s="175"/>
      <c r="HQV13" s="175"/>
      <c r="HQW13" s="175"/>
      <c r="HQX13" s="175"/>
      <c r="HQY13" s="175"/>
      <c r="HQZ13" s="175"/>
      <c r="HRA13" s="175"/>
      <c r="HRB13" s="175"/>
      <c r="HRC13" s="175"/>
      <c r="HRD13" s="175"/>
      <c r="HRE13" s="175"/>
      <c r="HRF13" s="175"/>
      <c r="HRG13" s="175"/>
      <c r="HRH13" s="175"/>
      <c r="HRI13" s="175"/>
      <c r="HRJ13" s="175"/>
      <c r="HRK13" s="175"/>
      <c r="HRL13" s="175"/>
      <c r="HRM13" s="175"/>
      <c r="HRN13" s="175"/>
      <c r="HRO13" s="175"/>
      <c r="HRP13" s="175"/>
      <c r="HRQ13" s="175"/>
      <c r="HRR13" s="175"/>
      <c r="HRS13" s="175"/>
      <c r="HRT13" s="175"/>
      <c r="HRU13" s="175"/>
      <c r="HRV13" s="175"/>
      <c r="HRW13" s="175"/>
      <c r="HRX13" s="175"/>
      <c r="HRY13" s="175"/>
      <c r="HRZ13" s="175"/>
      <c r="HSA13" s="175"/>
      <c r="HSB13" s="175"/>
      <c r="HSC13" s="175"/>
      <c r="HSD13" s="175"/>
      <c r="HSE13" s="175"/>
      <c r="HSF13" s="175"/>
      <c r="HSG13" s="175"/>
      <c r="HSH13" s="175"/>
      <c r="HSI13" s="175"/>
      <c r="HSJ13" s="175"/>
      <c r="HSK13" s="175"/>
      <c r="HSL13" s="175"/>
      <c r="HSM13" s="175"/>
      <c r="HSN13" s="175"/>
      <c r="HSO13" s="175"/>
      <c r="HSP13" s="175"/>
      <c r="HSQ13" s="175"/>
      <c r="HSR13" s="175"/>
      <c r="HSS13" s="175"/>
      <c r="HST13" s="175"/>
      <c r="HSU13" s="175"/>
      <c r="HSV13" s="175"/>
      <c r="HSW13" s="175"/>
      <c r="HSX13" s="175"/>
      <c r="HSY13" s="175"/>
      <c r="HSZ13" s="175"/>
      <c r="HTA13" s="175"/>
      <c r="HTB13" s="175"/>
      <c r="HTC13" s="175"/>
      <c r="HTD13" s="175"/>
      <c r="HTE13" s="175"/>
      <c r="HTF13" s="175"/>
      <c r="HTG13" s="175"/>
      <c r="HTH13" s="175"/>
      <c r="HTI13" s="175"/>
      <c r="HTJ13" s="175"/>
      <c r="HTK13" s="175"/>
      <c r="HTL13" s="175"/>
      <c r="HTM13" s="175"/>
      <c r="HTN13" s="175"/>
      <c r="HTO13" s="175"/>
      <c r="HTP13" s="175"/>
      <c r="HTQ13" s="175"/>
      <c r="HTR13" s="175"/>
      <c r="HTS13" s="175"/>
      <c r="HTT13" s="175"/>
      <c r="HTU13" s="175"/>
      <c r="HTV13" s="175"/>
      <c r="HTW13" s="175"/>
      <c r="HTX13" s="175"/>
      <c r="HTY13" s="175"/>
      <c r="HTZ13" s="175"/>
      <c r="HUA13" s="175"/>
      <c r="HUB13" s="175"/>
      <c r="HUC13" s="175"/>
      <c r="HUD13" s="175"/>
      <c r="HUE13" s="175"/>
      <c r="HUF13" s="175"/>
      <c r="HUG13" s="175"/>
      <c r="HUH13" s="175"/>
      <c r="HUI13" s="175"/>
      <c r="HUJ13" s="175"/>
      <c r="HUK13" s="175"/>
      <c r="HUL13" s="175"/>
      <c r="HUM13" s="175"/>
      <c r="HUN13" s="175"/>
      <c r="HUO13" s="175"/>
      <c r="HUP13" s="175"/>
      <c r="HUQ13" s="175"/>
      <c r="HUR13" s="175"/>
      <c r="HUS13" s="175"/>
      <c r="HUT13" s="175"/>
      <c r="HUU13" s="175"/>
      <c r="HUV13" s="175"/>
      <c r="HUW13" s="175"/>
      <c r="HUX13" s="175"/>
      <c r="HUY13" s="175"/>
      <c r="HUZ13" s="175"/>
      <c r="HVA13" s="175"/>
      <c r="HVB13" s="175"/>
      <c r="HVC13" s="175"/>
      <c r="HVD13" s="175"/>
      <c r="HVE13" s="175"/>
      <c r="HVF13" s="175"/>
      <c r="HVG13" s="175"/>
      <c r="HVH13" s="175"/>
      <c r="HVI13" s="175"/>
      <c r="HVJ13" s="175"/>
      <c r="HVK13" s="175"/>
      <c r="HVL13" s="175"/>
      <c r="HVM13" s="175"/>
      <c r="HVN13" s="175"/>
      <c r="HVO13" s="175"/>
      <c r="HVP13" s="175"/>
      <c r="HVQ13" s="175"/>
      <c r="HVR13" s="175"/>
      <c r="HVS13" s="175"/>
      <c r="HVT13" s="175"/>
      <c r="HVU13" s="175"/>
      <c r="HVV13" s="175"/>
      <c r="HVW13" s="175"/>
      <c r="HVX13" s="175"/>
      <c r="HVY13" s="175"/>
      <c r="HVZ13" s="175"/>
      <c r="HWA13" s="175"/>
      <c r="HWB13" s="175"/>
      <c r="HWC13" s="175"/>
      <c r="HWD13" s="175"/>
      <c r="HWE13" s="175"/>
      <c r="HWF13" s="175"/>
      <c r="HWG13" s="175"/>
      <c r="HWH13" s="175"/>
      <c r="HWI13" s="175"/>
      <c r="HWJ13" s="175"/>
      <c r="HWK13" s="175"/>
      <c r="HWL13" s="175"/>
      <c r="HWM13" s="175"/>
      <c r="HWN13" s="175"/>
      <c r="HWO13" s="175"/>
      <c r="HWP13" s="175"/>
      <c r="HWQ13" s="175"/>
      <c r="HWR13" s="175"/>
      <c r="HWS13" s="175"/>
      <c r="HWT13" s="175"/>
      <c r="HWU13" s="175"/>
      <c r="HWV13" s="175"/>
      <c r="HWW13" s="175"/>
      <c r="HWX13" s="175"/>
      <c r="HWY13" s="175"/>
      <c r="HWZ13" s="175"/>
      <c r="HXA13" s="175"/>
      <c r="HXB13" s="175"/>
      <c r="HXC13" s="175"/>
      <c r="HXD13" s="175"/>
      <c r="HXE13" s="175"/>
      <c r="HXF13" s="175"/>
      <c r="HXG13" s="175"/>
      <c r="HXH13" s="175"/>
      <c r="HXI13" s="175"/>
      <c r="HXJ13" s="175"/>
      <c r="HXK13" s="175"/>
      <c r="HXL13" s="175"/>
      <c r="HXM13" s="175"/>
      <c r="HXN13" s="175"/>
      <c r="HXO13" s="175"/>
      <c r="HXP13" s="175"/>
      <c r="HXQ13" s="175"/>
      <c r="HXR13" s="175"/>
      <c r="HXS13" s="175"/>
      <c r="HXT13" s="175"/>
      <c r="HXU13" s="175"/>
      <c r="HXV13" s="175"/>
      <c r="HXW13" s="175"/>
      <c r="HXX13" s="175"/>
      <c r="HXY13" s="175"/>
      <c r="HXZ13" s="175"/>
      <c r="HYA13" s="175"/>
      <c r="HYB13" s="175"/>
      <c r="HYC13" s="175"/>
      <c r="HYD13" s="175"/>
      <c r="HYE13" s="175"/>
      <c r="HYF13" s="175"/>
      <c r="HYG13" s="175"/>
      <c r="HYH13" s="175"/>
      <c r="HYI13" s="175"/>
      <c r="HYJ13" s="175"/>
      <c r="HYK13" s="175"/>
      <c r="HYL13" s="175"/>
      <c r="HYM13" s="175"/>
      <c r="HYN13" s="175"/>
      <c r="HYO13" s="175"/>
      <c r="HYP13" s="175"/>
      <c r="HYQ13" s="175"/>
      <c r="HYR13" s="175"/>
      <c r="HYS13" s="175"/>
      <c r="HYT13" s="175"/>
      <c r="HYU13" s="175"/>
      <c r="HYV13" s="175"/>
      <c r="HYW13" s="175"/>
      <c r="HYX13" s="175"/>
      <c r="HYY13" s="175"/>
      <c r="HYZ13" s="175"/>
      <c r="HZA13" s="175"/>
      <c r="HZB13" s="175"/>
      <c r="HZC13" s="175"/>
      <c r="HZD13" s="175"/>
      <c r="HZE13" s="175"/>
      <c r="HZF13" s="175"/>
      <c r="HZG13" s="175"/>
      <c r="HZH13" s="175"/>
      <c r="HZI13" s="175"/>
      <c r="HZJ13" s="175"/>
      <c r="HZK13" s="175"/>
      <c r="HZL13" s="175"/>
      <c r="HZM13" s="175"/>
      <c r="HZN13" s="175"/>
      <c r="HZO13" s="175"/>
      <c r="HZP13" s="175"/>
      <c r="HZQ13" s="175"/>
      <c r="HZR13" s="175"/>
      <c r="HZS13" s="175"/>
      <c r="HZT13" s="175"/>
      <c r="HZU13" s="175"/>
      <c r="HZV13" s="175"/>
      <c r="HZW13" s="175"/>
      <c r="HZX13" s="175"/>
      <c r="HZY13" s="175"/>
      <c r="HZZ13" s="175"/>
      <c r="IAA13" s="175"/>
      <c r="IAB13" s="175"/>
      <c r="IAC13" s="175"/>
      <c r="IAD13" s="175"/>
      <c r="IAE13" s="175"/>
      <c r="IAF13" s="175"/>
      <c r="IAG13" s="175"/>
      <c r="IAH13" s="175"/>
      <c r="IAI13" s="175"/>
      <c r="IAJ13" s="175"/>
      <c r="IAK13" s="175"/>
      <c r="IAL13" s="175"/>
      <c r="IAM13" s="175"/>
      <c r="IAN13" s="175"/>
      <c r="IAO13" s="175"/>
      <c r="IAP13" s="175"/>
      <c r="IAQ13" s="175"/>
      <c r="IAR13" s="175"/>
      <c r="IAS13" s="175"/>
      <c r="IAT13" s="175"/>
      <c r="IAU13" s="175"/>
      <c r="IAV13" s="175"/>
      <c r="IAW13" s="175"/>
      <c r="IAX13" s="175"/>
      <c r="IAY13" s="175"/>
      <c r="IAZ13" s="175"/>
      <c r="IBA13" s="175"/>
      <c r="IBB13" s="175"/>
      <c r="IBC13" s="175"/>
      <c r="IBD13" s="175"/>
      <c r="IBE13" s="175"/>
      <c r="IBF13" s="175"/>
      <c r="IBG13" s="175"/>
      <c r="IBH13" s="175"/>
      <c r="IBI13" s="175"/>
      <c r="IBJ13" s="175"/>
      <c r="IBK13" s="175"/>
      <c r="IBL13" s="175"/>
      <c r="IBM13" s="175"/>
      <c r="IBN13" s="175"/>
      <c r="IBO13" s="175"/>
      <c r="IBP13" s="175"/>
      <c r="IBQ13" s="175"/>
      <c r="IBR13" s="175"/>
      <c r="IBS13" s="175"/>
      <c r="IBT13" s="175"/>
      <c r="IBU13" s="175"/>
      <c r="IBV13" s="175"/>
      <c r="IBW13" s="175"/>
      <c r="IBX13" s="175"/>
      <c r="IBY13" s="175"/>
      <c r="IBZ13" s="175"/>
      <c r="ICA13" s="175"/>
      <c r="ICB13" s="175"/>
      <c r="ICC13" s="175"/>
      <c r="ICD13" s="175"/>
      <c r="ICE13" s="175"/>
      <c r="ICF13" s="175"/>
      <c r="ICG13" s="175"/>
      <c r="ICH13" s="175"/>
      <c r="ICI13" s="175"/>
      <c r="ICJ13" s="175"/>
      <c r="ICK13" s="175"/>
      <c r="ICL13" s="175"/>
      <c r="ICM13" s="175"/>
      <c r="ICN13" s="175"/>
      <c r="ICO13" s="175"/>
      <c r="ICP13" s="175"/>
      <c r="ICQ13" s="175"/>
      <c r="ICR13" s="175"/>
      <c r="ICS13" s="175"/>
      <c r="ICT13" s="175"/>
      <c r="ICU13" s="175"/>
      <c r="ICV13" s="175"/>
      <c r="ICW13" s="175"/>
      <c r="ICX13" s="175"/>
      <c r="ICY13" s="175"/>
      <c r="ICZ13" s="175"/>
      <c r="IDA13" s="175"/>
      <c r="IDB13" s="175"/>
      <c r="IDC13" s="175"/>
      <c r="IDD13" s="175"/>
      <c r="IDE13" s="175"/>
      <c r="IDF13" s="175"/>
      <c r="IDG13" s="175"/>
      <c r="IDH13" s="175"/>
      <c r="IDI13" s="175"/>
      <c r="IDJ13" s="175"/>
      <c r="IDK13" s="175"/>
      <c r="IDL13" s="175"/>
      <c r="IDM13" s="175"/>
      <c r="IDN13" s="175"/>
      <c r="IDO13" s="175"/>
      <c r="IDP13" s="175"/>
      <c r="IDQ13" s="175"/>
      <c r="IDR13" s="175"/>
      <c r="IDS13" s="175"/>
      <c r="IDT13" s="175"/>
      <c r="IDU13" s="175"/>
      <c r="IDV13" s="175"/>
      <c r="IDW13" s="175"/>
      <c r="IDX13" s="175"/>
      <c r="IDY13" s="175"/>
      <c r="IDZ13" s="175"/>
      <c r="IEA13" s="175"/>
      <c r="IEB13" s="175"/>
      <c r="IEC13" s="175"/>
      <c r="IED13" s="175"/>
      <c r="IEE13" s="175"/>
      <c r="IEF13" s="175"/>
      <c r="IEG13" s="175"/>
      <c r="IEH13" s="175"/>
      <c r="IEI13" s="175"/>
      <c r="IEJ13" s="175"/>
      <c r="IEK13" s="175"/>
      <c r="IEL13" s="175"/>
      <c r="IEM13" s="175"/>
      <c r="IEN13" s="175"/>
      <c r="IEO13" s="175"/>
      <c r="IEP13" s="175"/>
      <c r="IEQ13" s="175"/>
      <c r="IER13" s="175"/>
      <c r="IES13" s="175"/>
      <c r="IET13" s="175"/>
      <c r="IEU13" s="175"/>
      <c r="IEV13" s="175"/>
      <c r="IEW13" s="175"/>
      <c r="IEX13" s="175"/>
      <c r="IEY13" s="175"/>
      <c r="IEZ13" s="175"/>
      <c r="IFA13" s="175"/>
      <c r="IFB13" s="175"/>
      <c r="IFC13" s="175"/>
      <c r="IFD13" s="175"/>
      <c r="IFE13" s="175"/>
      <c r="IFF13" s="175"/>
      <c r="IFG13" s="175"/>
      <c r="IFH13" s="175"/>
      <c r="IFI13" s="175"/>
      <c r="IFJ13" s="175"/>
      <c r="IFK13" s="175"/>
      <c r="IFL13" s="175"/>
      <c r="IFM13" s="175"/>
      <c r="IFN13" s="175"/>
      <c r="IFO13" s="175"/>
      <c r="IFP13" s="175"/>
      <c r="IFQ13" s="175"/>
      <c r="IFR13" s="175"/>
      <c r="IFS13" s="175"/>
      <c r="IFT13" s="175"/>
      <c r="IFU13" s="175"/>
      <c r="IFV13" s="175"/>
      <c r="IFW13" s="175"/>
      <c r="IFX13" s="175"/>
      <c r="IFY13" s="175"/>
      <c r="IFZ13" s="175"/>
      <c r="IGA13" s="175"/>
      <c r="IGB13" s="175"/>
      <c r="IGC13" s="175"/>
      <c r="IGD13" s="175"/>
      <c r="IGE13" s="175"/>
      <c r="IGF13" s="175"/>
      <c r="IGG13" s="175"/>
      <c r="IGH13" s="175"/>
      <c r="IGI13" s="175"/>
      <c r="IGJ13" s="175"/>
      <c r="IGK13" s="175"/>
      <c r="IGL13" s="175"/>
      <c r="IGM13" s="175"/>
      <c r="IGN13" s="175"/>
      <c r="IGO13" s="175"/>
      <c r="IGP13" s="175"/>
      <c r="IGQ13" s="175"/>
      <c r="IGR13" s="175"/>
      <c r="IGS13" s="175"/>
      <c r="IGT13" s="175"/>
      <c r="IGU13" s="175"/>
      <c r="IGV13" s="175"/>
      <c r="IGW13" s="175"/>
      <c r="IGX13" s="175"/>
      <c r="IGY13" s="175"/>
      <c r="IGZ13" s="175"/>
      <c r="IHA13" s="175"/>
      <c r="IHB13" s="175"/>
      <c r="IHC13" s="175"/>
      <c r="IHD13" s="175"/>
      <c r="IHE13" s="175"/>
      <c r="IHF13" s="175"/>
      <c r="IHG13" s="175"/>
      <c r="IHH13" s="175"/>
      <c r="IHI13" s="175"/>
      <c r="IHJ13" s="175"/>
      <c r="IHK13" s="175"/>
      <c r="IHL13" s="175"/>
      <c r="IHM13" s="175"/>
      <c r="IHN13" s="175"/>
      <c r="IHO13" s="175"/>
      <c r="IHP13" s="175"/>
      <c r="IHQ13" s="175"/>
      <c r="IHR13" s="175"/>
      <c r="IHS13" s="175"/>
      <c r="IHT13" s="175"/>
      <c r="IHU13" s="175"/>
      <c r="IHV13" s="175"/>
      <c r="IHW13" s="175"/>
      <c r="IHX13" s="175"/>
      <c r="IHY13" s="175"/>
      <c r="IHZ13" s="175"/>
      <c r="IIA13" s="175"/>
      <c r="IIB13" s="175"/>
      <c r="IIC13" s="175"/>
      <c r="IID13" s="175"/>
      <c r="IIE13" s="175"/>
      <c r="IIF13" s="175"/>
      <c r="IIG13" s="175"/>
      <c r="IIH13" s="175"/>
      <c r="III13" s="175"/>
      <c r="IIJ13" s="175"/>
      <c r="IIK13" s="175"/>
      <c r="IIL13" s="175"/>
      <c r="IIM13" s="175"/>
      <c r="IIN13" s="175"/>
      <c r="IIO13" s="175"/>
      <c r="IIP13" s="175"/>
      <c r="IIQ13" s="175"/>
      <c r="IIR13" s="175"/>
      <c r="IIS13" s="175"/>
      <c r="IIT13" s="175"/>
      <c r="IIU13" s="175"/>
      <c r="IIV13" s="175"/>
      <c r="IIW13" s="175"/>
      <c r="IIX13" s="175"/>
      <c r="IIY13" s="175"/>
      <c r="IIZ13" s="175"/>
      <c r="IJA13" s="175"/>
      <c r="IJB13" s="175"/>
      <c r="IJC13" s="175"/>
      <c r="IJD13" s="175"/>
      <c r="IJE13" s="175"/>
      <c r="IJF13" s="175"/>
      <c r="IJG13" s="175"/>
      <c r="IJH13" s="175"/>
      <c r="IJI13" s="175"/>
      <c r="IJJ13" s="175"/>
      <c r="IJK13" s="175"/>
      <c r="IJL13" s="175"/>
      <c r="IJM13" s="175"/>
      <c r="IJN13" s="175"/>
      <c r="IJO13" s="175"/>
      <c r="IJP13" s="175"/>
      <c r="IJQ13" s="175"/>
      <c r="IJR13" s="175"/>
      <c r="IJS13" s="175"/>
      <c r="IJT13" s="175"/>
      <c r="IJU13" s="175"/>
      <c r="IJV13" s="175"/>
      <c r="IJW13" s="175"/>
      <c r="IJX13" s="175"/>
      <c r="IJY13" s="175"/>
      <c r="IJZ13" s="175"/>
      <c r="IKA13" s="175"/>
      <c r="IKB13" s="175"/>
      <c r="IKC13" s="175"/>
      <c r="IKD13" s="175"/>
      <c r="IKE13" s="175"/>
      <c r="IKF13" s="175"/>
      <c r="IKG13" s="175"/>
      <c r="IKH13" s="175"/>
      <c r="IKI13" s="175"/>
      <c r="IKJ13" s="175"/>
      <c r="IKK13" s="175"/>
      <c r="IKL13" s="175"/>
      <c r="IKM13" s="175"/>
      <c r="IKN13" s="175"/>
      <c r="IKO13" s="175"/>
      <c r="IKP13" s="175"/>
      <c r="IKQ13" s="175"/>
      <c r="IKR13" s="175"/>
      <c r="IKS13" s="175"/>
      <c r="IKT13" s="175"/>
      <c r="IKU13" s="175"/>
      <c r="IKV13" s="175"/>
      <c r="IKW13" s="175"/>
      <c r="IKX13" s="175"/>
      <c r="IKY13" s="175"/>
      <c r="IKZ13" s="175"/>
      <c r="ILA13" s="175"/>
      <c r="ILB13" s="175"/>
      <c r="ILC13" s="175"/>
      <c r="ILD13" s="175"/>
      <c r="ILE13" s="175"/>
      <c r="ILF13" s="175"/>
      <c r="ILG13" s="175"/>
      <c r="ILH13" s="175"/>
      <c r="ILI13" s="175"/>
      <c r="ILJ13" s="175"/>
      <c r="ILK13" s="175"/>
      <c r="ILL13" s="175"/>
      <c r="ILM13" s="175"/>
      <c r="ILN13" s="175"/>
      <c r="ILO13" s="175"/>
      <c r="ILP13" s="175"/>
      <c r="ILQ13" s="175"/>
      <c r="ILR13" s="175"/>
      <c r="ILS13" s="175"/>
      <c r="ILT13" s="175"/>
      <c r="ILU13" s="175"/>
      <c r="ILV13" s="175"/>
      <c r="ILW13" s="175"/>
      <c r="ILX13" s="175"/>
      <c r="ILY13" s="175"/>
      <c r="ILZ13" s="175"/>
      <c r="IMA13" s="175"/>
      <c r="IMB13" s="175"/>
      <c r="IMC13" s="175"/>
      <c r="IMD13" s="175"/>
      <c r="IME13" s="175"/>
      <c r="IMF13" s="175"/>
      <c r="IMG13" s="175"/>
      <c r="IMH13" s="175"/>
      <c r="IMI13" s="175"/>
      <c r="IMJ13" s="175"/>
      <c r="IMK13" s="175"/>
      <c r="IML13" s="175"/>
      <c r="IMM13" s="175"/>
      <c r="IMN13" s="175"/>
      <c r="IMO13" s="175"/>
      <c r="IMP13" s="175"/>
      <c r="IMQ13" s="175"/>
      <c r="IMR13" s="175"/>
      <c r="IMS13" s="175"/>
      <c r="IMT13" s="175"/>
      <c r="IMU13" s="175"/>
      <c r="IMV13" s="175"/>
      <c r="IMW13" s="175"/>
      <c r="IMX13" s="175"/>
      <c r="IMY13" s="175"/>
      <c r="IMZ13" s="175"/>
      <c r="INA13" s="175"/>
      <c r="INB13" s="175"/>
      <c r="INC13" s="175"/>
      <c r="IND13" s="175"/>
      <c r="INE13" s="175"/>
      <c r="INF13" s="175"/>
      <c r="ING13" s="175"/>
      <c r="INH13" s="175"/>
      <c r="INI13" s="175"/>
      <c r="INJ13" s="175"/>
      <c r="INK13" s="175"/>
      <c r="INL13" s="175"/>
      <c r="INM13" s="175"/>
      <c r="INN13" s="175"/>
      <c r="INO13" s="175"/>
      <c r="INP13" s="175"/>
      <c r="INQ13" s="175"/>
      <c r="INR13" s="175"/>
      <c r="INS13" s="175"/>
      <c r="INT13" s="175"/>
      <c r="INU13" s="175"/>
      <c r="INV13" s="175"/>
      <c r="INW13" s="175"/>
      <c r="INX13" s="175"/>
      <c r="INY13" s="175"/>
      <c r="INZ13" s="175"/>
      <c r="IOA13" s="175"/>
      <c r="IOB13" s="175"/>
      <c r="IOC13" s="175"/>
      <c r="IOD13" s="175"/>
      <c r="IOE13" s="175"/>
      <c r="IOF13" s="175"/>
      <c r="IOG13" s="175"/>
      <c r="IOH13" s="175"/>
      <c r="IOI13" s="175"/>
      <c r="IOJ13" s="175"/>
      <c r="IOK13" s="175"/>
      <c r="IOL13" s="175"/>
      <c r="IOM13" s="175"/>
      <c r="ION13" s="175"/>
      <c r="IOO13" s="175"/>
      <c r="IOP13" s="175"/>
      <c r="IOQ13" s="175"/>
      <c r="IOR13" s="175"/>
      <c r="IOS13" s="175"/>
      <c r="IOT13" s="175"/>
      <c r="IOU13" s="175"/>
      <c r="IOV13" s="175"/>
      <c r="IOW13" s="175"/>
      <c r="IOX13" s="175"/>
      <c r="IOY13" s="175"/>
      <c r="IOZ13" s="175"/>
      <c r="IPA13" s="175"/>
      <c r="IPB13" s="175"/>
      <c r="IPC13" s="175"/>
      <c r="IPD13" s="175"/>
      <c r="IPE13" s="175"/>
      <c r="IPF13" s="175"/>
      <c r="IPG13" s="175"/>
      <c r="IPH13" s="175"/>
      <c r="IPI13" s="175"/>
      <c r="IPJ13" s="175"/>
      <c r="IPK13" s="175"/>
      <c r="IPL13" s="175"/>
      <c r="IPM13" s="175"/>
      <c r="IPN13" s="175"/>
      <c r="IPO13" s="175"/>
      <c r="IPP13" s="175"/>
      <c r="IPQ13" s="175"/>
      <c r="IPR13" s="175"/>
      <c r="IPS13" s="175"/>
      <c r="IPT13" s="175"/>
      <c r="IPU13" s="175"/>
      <c r="IPV13" s="175"/>
      <c r="IPW13" s="175"/>
      <c r="IPX13" s="175"/>
      <c r="IPY13" s="175"/>
      <c r="IPZ13" s="175"/>
      <c r="IQA13" s="175"/>
      <c r="IQB13" s="175"/>
      <c r="IQC13" s="175"/>
      <c r="IQD13" s="175"/>
      <c r="IQE13" s="175"/>
      <c r="IQF13" s="175"/>
      <c r="IQG13" s="175"/>
      <c r="IQH13" s="175"/>
      <c r="IQI13" s="175"/>
      <c r="IQJ13" s="175"/>
      <c r="IQK13" s="175"/>
      <c r="IQL13" s="175"/>
      <c r="IQM13" s="175"/>
      <c r="IQN13" s="175"/>
      <c r="IQO13" s="175"/>
      <c r="IQP13" s="175"/>
      <c r="IQQ13" s="175"/>
      <c r="IQR13" s="175"/>
      <c r="IQS13" s="175"/>
      <c r="IQT13" s="175"/>
      <c r="IQU13" s="175"/>
      <c r="IQV13" s="175"/>
      <c r="IQW13" s="175"/>
      <c r="IQX13" s="175"/>
      <c r="IQY13" s="175"/>
      <c r="IQZ13" s="175"/>
      <c r="IRA13" s="175"/>
      <c r="IRB13" s="175"/>
      <c r="IRC13" s="175"/>
      <c r="IRD13" s="175"/>
      <c r="IRE13" s="175"/>
      <c r="IRF13" s="175"/>
      <c r="IRG13" s="175"/>
      <c r="IRH13" s="175"/>
      <c r="IRI13" s="175"/>
      <c r="IRJ13" s="175"/>
      <c r="IRK13" s="175"/>
      <c r="IRL13" s="175"/>
      <c r="IRM13" s="175"/>
      <c r="IRN13" s="175"/>
      <c r="IRO13" s="175"/>
      <c r="IRP13" s="175"/>
      <c r="IRQ13" s="175"/>
      <c r="IRR13" s="175"/>
      <c r="IRS13" s="175"/>
      <c r="IRT13" s="175"/>
      <c r="IRU13" s="175"/>
      <c r="IRV13" s="175"/>
      <c r="IRW13" s="175"/>
      <c r="IRX13" s="175"/>
      <c r="IRY13" s="175"/>
      <c r="IRZ13" s="175"/>
      <c r="ISA13" s="175"/>
      <c r="ISB13" s="175"/>
      <c r="ISC13" s="175"/>
      <c r="ISD13" s="175"/>
      <c r="ISE13" s="175"/>
      <c r="ISF13" s="175"/>
      <c r="ISG13" s="175"/>
      <c r="ISH13" s="175"/>
      <c r="ISI13" s="175"/>
      <c r="ISJ13" s="175"/>
      <c r="ISK13" s="175"/>
      <c r="ISL13" s="175"/>
      <c r="ISM13" s="175"/>
      <c r="ISN13" s="175"/>
      <c r="ISO13" s="175"/>
      <c r="ISP13" s="175"/>
      <c r="ISQ13" s="175"/>
      <c r="ISR13" s="175"/>
      <c r="ISS13" s="175"/>
      <c r="IST13" s="175"/>
      <c r="ISU13" s="175"/>
      <c r="ISV13" s="175"/>
      <c r="ISW13" s="175"/>
      <c r="ISX13" s="175"/>
      <c r="ISY13" s="175"/>
      <c r="ISZ13" s="175"/>
      <c r="ITA13" s="175"/>
      <c r="ITB13" s="175"/>
      <c r="ITC13" s="175"/>
      <c r="ITD13" s="175"/>
      <c r="ITE13" s="175"/>
      <c r="ITF13" s="175"/>
      <c r="ITG13" s="175"/>
      <c r="ITH13" s="175"/>
      <c r="ITI13" s="175"/>
      <c r="ITJ13" s="175"/>
      <c r="ITK13" s="175"/>
      <c r="ITL13" s="175"/>
      <c r="ITM13" s="175"/>
      <c r="ITN13" s="175"/>
      <c r="ITO13" s="175"/>
      <c r="ITP13" s="175"/>
      <c r="ITQ13" s="175"/>
      <c r="ITR13" s="175"/>
      <c r="ITS13" s="175"/>
      <c r="ITT13" s="175"/>
      <c r="ITU13" s="175"/>
      <c r="ITV13" s="175"/>
      <c r="ITW13" s="175"/>
      <c r="ITX13" s="175"/>
      <c r="ITY13" s="175"/>
      <c r="ITZ13" s="175"/>
      <c r="IUA13" s="175"/>
      <c r="IUB13" s="175"/>
      <c r="IUC13" s="175"/>
      <c r="IUD13" s="175"/>
      <c r="IUE13" s="175"/>
      <c r="IUF13" s="175"/>
      <c r="IUG13" s="175"/>
      <c r="IUH13" s="175"/>
      <c r="IUI13" s="175"/>
      <c r="IUJ13" s="175"/>
      <c r="IUK13" s="175"/>
      <c r="IUL13" s="175"/>
      <c r="IUM13" s="175"/>
      <c r="IUN13" s="175"/>
      <c r="IUO13" s="175"/>
      <c r="IUP13" s="175"/>
      <c r="IUQ13" s="175"/>
      <c r="IUR13" s="175"/>
      <c r="IUS13" s="175"/>
      <c r="IUT13" s="175"/>
      <c r="IUU13" s="175"/>
      <c r="IUV13" s="175"/>
      <c r="IUW13" s="175"/>
      <c r="IUX13" s="175"/>
      <c r="IUY13" s="175"/>
      <c r="IUZ13" s="175"/>
      <c r="IVA13" s="175"/>
      <c r="IVB13" s="175"/>
      <c r="IVC13" s="175"/>
      <c r="IVD13" s="175"/>
      <c r="IVE13" s="175"/>
      <c r="IVF13" s="175"/>
      <c r="IVG13" s="175"/>
      <c r="IVH13" s="175"/>
      <c r="IVI13" s="175"/>
      <c r="IVJ13" s="175"/>
      <c r="IVK13" s="175"/>
      <c r="IVL13" s="175"/>
      <c r="IVM13" s="175"/>
      <c r="IVN13" s="175"/>
      <c r="IVO13" s="175"/>
      <c r="IVP13" s="175"/>
      <c r="IVQ13" s="175"/>
      <c r="IVR13" s="175"/>
      <c r="IVS13" s="175"/>
      <c r="IVT13" s="175"/>
      <c r="IVU13" s="175"/>
      <c r="IVV13" s="175"/>
      <c r="IVW13" s="175"/>
      <c r="IVX13" s="175"/>
      <c r="IVY13" s="175"/>
      <c r="IVZ13" s="175"/>
      <c r="IWA13" s="175"/>
      <c r="IWB13" s="175"/>
      <c r="IWC13" s="175"/>
      <c r="IWD13" s="175"/>
      <c r="IWE13" s="175"/>
      <c r="IWF13" s="175"/>
      <c r="IWG13" s="175"/>
      <c r="IWH13" s="175"/>
      <c r="IWI13" s="175"/>
      <c r="IWJ13" s="175"/>
      <c r="IWK13" s="175"/>
      <c r="IWL13" s="175"/>
      <c r="IWM13" s="175"/>
      <c r="IWN13" s="175"/>
      <c r="IWO13" s="175"/>
      <c r="IWP13" s="175"/>
      <c r="IWQ13" s="175"/>
      <c r="IWR13" s="175"/>
      <c r="IWS13" s="175"/>
      <c r="IWT13" s="175"/>
      <c r="IWU13" s="175"/>
      <c r="IWV13" s="175"/>
      <c r="IWW13" s="175"/>
      <c r="IWX13" s="175"/>
      <c r="IWY13" s="175"/>
      <c r="IWZ13" s="175"/>
      <c r="IXA13" s="175"/>
      <c r="IXB13" s="175"/>
      <c r="IXC13" s="175"/>
      <c r="IXD13" s="175"/>
      <c r="IXE13" s="175"/>
      <c r="IXF13" s="175"/>
      <c r="IXG13" s="175"/>
      <c r="IXH13" s="175"/>
      <c r="IXI13" s="175"/>
      <c r="IXJ13" s="175"/>
      <c r="IXK13" s="175"/>
      <c r="IXL13" s="175"/>
      <c r="IXM13" s="175"/>
      <c r="IXN13" s="175"/>
      <c r="IXO13" s="175"/>
      <c r="IXP13" s="175"/>
      <c r="IXQ13" s="175"/>
      <c r="IXR13" s="175"/>
      <c r="IXS13" s="175"/>
      <c r="IXT13" s="175"/>
      <c r="IXU13" s="175"/>
      <c r="IXV13" s="175"/>
      <c r="IXW13" s="175"/>
      <c r="IXX13" s="175"/>
      <c r="IXY13" s="175"/>
      <c r="IXZ13" s="175"/>
      <c r="IYA13" s="175"/>
      <c r="IYB13" s="175"/>
      <c r="IYC13" s="175"/>
      <c r="IYD13" s="175"/>
      <c r="IYE13" s="175"/>
      <c r="IYF13" s="175"/>
      <c r="IYG13" s="175"/>
      <c r="IYH13" s="175"/>
      <c r="IYI13" s="175"/>
      <c r="IYJ13" s="175"/>
      <c r="IYK13" s="175"/>
      <c r="IYL13" s="175"/>
      <c r="IYM13" s="175"/>
      <c r="IYN13" s="175"/>
      <c r="IYO13" s="175"/>
      <c r="IYP13" s="175"/>
      <c r="IYQ13" s="175"/>
      <c r="IYR13" s="175"/>
      <c r="IYS13" s="175"/>
      <c r="IYT13" s="175"/>
      <c r="IYU13" s="175"/>
      <c r="IYV13" s="175"/>
      <c r="IYW13" s="175"/>
      <c r="IYX13" s="175"/>
      <c r="IYY13" s="175"/>
      <c r="IYZ13" s="175"/>
      <c r="IZA13" s="175"/>
      <c r="IZB13" s="175"/>
      <c r="IZC13" s="175"/>
      <c r="IZD13" s="175"/>
      <c r="IZE13" s="175"/>
      <c r="IZF13" s="175"/>
      <c r="IZG13" s="175"/>
      <c r="IZH13" s="175"/>
      <c r="IZI13" s="175"/>
      <c r="IZJ13" s="175"/>
      <c r="IZK13" s="175"/>
      <c r="IZL13" s="175"/>
      <c r="IZM13" s="175"/>
      <c r="IZN13" s="175"/>
      <c r="IZO13" s="175"/>
      <c r="IZP13" s="175"/>
      <c r="IZQ13" s="175"/>
      <c r="IZR13" s="175"/>
      <c r="IZS13" s="175"/>
      <c r="IZT13" s="175"/>
      <c r="IZU13" s="175"/>
      <c r="IZV13" s="175"/>
      <c r="IZW13" s="175"/>
      <c r="IZX13" s="175"/>
      <c r="IZY13" s="175"/>
      <c r="IZZ13" s="175"/>
      <c r="JAA13" s="175"/>
      <c r="JAB13" s="175"/>
      <c r="JAC13" s="175"/>
      <c r="JAD13" s="175"/>
      <c r="JAE13" s="175"/>
      <c r="JAF13" s="175"/>
      <c r="JAG13" s="175"/>
      <c r="JAH13" s="175"/>
      <c r="JAI13" s="175"/>
      <c r="JAJ13" s="175"/>
      <c r="JAK13" s="175"/>
      <c r="JAL13" s="175"/>
      <c r="JAM13" s="175"/>
      <c r="JAN13" s="175"/>
      <c r="JAO13" s="175"/>
      <c r="JAP13" s="175"/>
      <c r="JAQ13" s="175"/>
      <c r="JAR13" s="175"/>
      <c r="JAS13" s="175"/>
      <c r="JAT13" s="175"/>
      <c r="JAU13" s="175"/>
      <c r="JAV13" s="175"/>
      <c r="JAW13" s="175"/>
      <c r="JAX13" s="175"/>
      <c r="JAY13" s="175"/>
      <c r="JAZ13" s="175"/>
      <c r="JBA13" s="175"/>
      <c r="JBB13" s="175"/>
      <c r="JBC13" s="175"/>
      <c r="JBD13" s="175"/>
      <c r="JBE13" s="175"/>
      <c r="JBF13" s="175"/>
      <c r="JBG13" s="175"/>
      <c r="JBH13" s="175"/>
      <c r="JBI13" s="175"/>
      <c r="JBJ13" s="175"/>
      <c r="JBK13" s="175"/>
      <c r="JBL13" s="175"/>
      <c r="JBM13" s="175"/>
      <c r="JBN13" s="175"/>
      <c r="JBO13" s="175"/>
      <c r="JBP13" s="175"/>
      <c r="JBQ13" s="175"/>
      <c r="JBR13" s="175"/>
      <c r="JBS13" s="175"/>
      <c r="JBT13" s="175"/>
      <c r="JBU13" s="175"/>
      <c r="JBV13" s="175"/>
      <c r="JBW13" s="175"/>
      <c r="JBX13" s="175"/>
      <c r="JBY13" s="175"/>
      <c r="JBZ13" s="175"/>
      <c r="JCA13" s="175"/>
      <c r="JCB13" s="175"/>
      <c r="JCC13" s="175"/>
      <c r="JCD13" s="175"/>
      <c r="JCE13" s="175"/>
      <c r="JCF13" s="175"/>
      <c r="JCG13" s="175"/>
      <c r="JCH13" s="175"/>
      <c r="JCI13" s="175"/>
      <c r="JCJ13" s="175"/>
      <c r="JCK13" s="175"/>
      <c r="JCL13" s="175"/>
      <c r="JCM13" s="175"/>
      <c r="JCN13" s="175"/>
      <c r="JCO13" s="175"/>
      <c r="JCP13" s="175"/>
      <c r="JCQ13" s="175"/>
      <c r="JCR13" s="175"/>
      <c r="JCS13" s="175"/>
      <c r="JCT13" s="175"/>
      <c r="JCU13" s="175"/>
      <c r="JCV13" s="175"/>
      <c r="JCW13" s="175"/>
      <c r="JCX13" s="175"/>
      <c r="JCY13" s="175"/>
      <c r="JCZ13" s="175"/>
      <c r="JDA13" s="175"/>
      <c r="JDB13" s="175"/>
      <c r="JDC13" s="175"/>
      <c r="JDD13" s="175"/>
      <c r="JDE13" s="175"/>
      <c r="JDF13" s="175"/>
      <c r="JDG13" s="175"/>
      <c r="JDH13" s="175"/>
      <c r="JDI13" s="175"/>
      <c r="JDJ13" s="175"/>
      <c r="JDK13" s="175"/>
      <c r="JDL13" s="175"/>
      <c r="JDM13" s="175"/>
      <c r="JDN13" s="175"/>
      <c r="JDO13" s="175"/>
      <c r="JDP13" s="175"/>
      <c r="JDQ13" s="175"/>
      <c r="JDR13" s="175"/>
      <c r="JDS13" s="175"/>
      <c r="JDT13" s="175"/>
      <c r="JDU13" s="175"/>
      <c r="JDV13" s="175"/>
      <c r="JDW13" s="175"/>
      <c r="JDX13" s="175"/>
      <c r="JDY13" s="175"/>
      <c r="JDZ13" s="175"/>
      <c r="JEA13" s="175"/>
      <c r="JEB13" s="175"/>
      <c r="JEC13" s="175"/>
      <c r="JED13" s="175"/>
      <c r="JEE13" s="175"/>
      <c r="JEF13" s="175"/>
      <c r="JEG13" s="175"/>
      <c r="JEH13" s="175"/>
      <c r="JEI13" s="175"/>
      <c r="JEJ13" s="175"/>
      <c r="JEK13" s="175"/>
      <c r="JEL13" s="175"/>
      <c r="JEM13" s="175"/>
      <c r="JEN13" s="175"/>
      <c r="JEO13" s="175"/>
      <c r="JEP13" s="175"/>
      <c r="JEQ13" s="175"/>
      <c r="JER13" s="175"/>
      <c r="JES13" s="175"/>
      <c r="JET13" s="175"/>
      <c r="JEU13" s="175"/>
      <c r="JEV13" s="175"/>
      <c r="JEW13" s="175"/>
      <c r="JEX13" s="175"/>
      <c r="JEY13" s="175"/>
      <c r="JEZ13" s="175"/>
      <c r="JFA13" s="175"/>
      <c r="JFB13" s="175"/>
      <c r="JFC13" s="175"/>
      <c r="JFD13" s="175"/>
      <c r="JFE13" s="175"/>
      <c r="JFF13" s="175"/>
      <c r="JFG13" s="175"/>
      <c r="JFH13" s="175"/>
      <c r="JFI13" s="175"/>
      <c r="JFJ13" s="175"/>
      <c r="JFK13" s="175"/>
      <c r="JFL13" s="175"/>
      <c r="JFM13" s="175"/>
      <c r="JFN13" s="175"/>
      <c r="JFO13" s="175"/>
      <c r="JFP13" s="175"/>
      <c r="JFQ13" s="175"/>
      <c r="JFR13" s="175"/>
      <c r="JFS13" s="175"/>
      <c r="JFT13" s="175"/>
      <c r="JFU13" s="175"/>
      <c r="JFV13" s="175"/>
      <c r="JFW13" s="175"/>
      <c r="JFX13" s="175"/>
      <c r="JFY13" s="175"/>
      <c r="JFZ13" s="175"/>
      <c r="JGA13" s="175"/>
      <c r="JGB13" s="175"/>
      <c r="JGC13" s="175"/>
      <c r="JGD13" s="175"/>
      <c r="JGE13" s="175"/>
      <c r="JGF13" s="175"/>
      <c r="JGG13" s="175"/>
      <c r="JGH13" s="175"/>
      <c r="JGI13" s="175"/>
      <c r="JGJ13" s="175"/>
      <c r="JGK13" s="175"/>
      <c r="JGL13" s="175"/>
      <c r="JGM13" s="175"/>
      <c r="JGN13" s="175"/>
      <c r="JGO13" s="175"/>
      <c r="JGP13" s="175"/>
      <c r="JGQ13" s="175"/>
      <c r="JGR13" s="175"/>
      <c r="JGS13" s="175"/>
      <c r="JGT13" s="175"/>
      <c r="JGU13" s="175"/>
      <c r="JGV13" s="175"/>
      <c r="JGW13" s="175"/>
      <c r="JGX13" s="175"/>
      <c r="JGY13" s="175"/>
      <c r="JGZ13" s="175"/>
      <c r="JHA13" s="175"/>
      <c r="JHB13" s="175"/>
      <c r="JHC13" s="175"/>
      <c r="JHD13" s="175"/>
      <c r="JHE13" s="175"/>
      <c r="JHF13" s="175"/>
      <c r="JHG13" s="175"/>
      <c r="JHH13" s="175"/>
      <c r="JHI13" s="175"/>
      <c r="JHJ13" s="175"/>
      <c r="JHK13" s="175"/>
      <c r="JHL13" s="175"/>
      <c r="JHM13" s="175"/>
      <c r="JHN13" s="175"/>
      <c r="JHO13" s="175"/>
      <c r="JHP13" s="175"/>
      <c r="JHQ13" s="175"/>
      <c r="JHR13" s="175"/>
      <c r="JHS13" s="175"/>
      <c r="JHT13" s="175"/>
      <c r="JHU13" s="175"/>
      <c r="JHV13" s="175"/>
      <c r="JHW13" s="175"/>
      <c r="JHX13" s="175"/>
      <c r="JHY13" s="175"/>
      <c r="JHZ13" s="175"/>
      <c r="JIA13" s="175"/>
      <c r="JIB13" s="175"/>
      <c r="JIC13" s="175"/>
      <c r="JID13" s="175"/>
      <c r="JIE13" s="175"/>
      <c r="JIF13" s="175"/>
      <c r="JIG13" s="175"/>
      <c r="JIH13" s="175"/>
      <c r="JII13" s="175"/>
      <c r="JIJ13" s="175"/>
      <c r="JIK13" s="175"/>
      <c r="JIL13" s="175"/>
      <c r="JIM13" s="175"/>
      <c r="JIN13" s="175"/>
      <c r="JIO13" s="175"/>
      <c r="JIP13" s="175"/>
      <c r="JIQ13" s="175"/>
      <c r="JIR13" s="175"/>
      <c r="JIS13" s="175"/>
      <c r="JIT13" s="175"/>
      <c r="JIU13" s="175"/>
      <c r="JIV13" s="175"/>
      <c r="JIW13" s="175"/>
      <c r="JIX13" s="175"/>
      <c r="JIY13" s="175"/>
      <c r="JIZ13" s="175"/>
      <c r="JJA13" s="175"/>
      <c r="JJB13" s="175"/>
      <c r="JJC13" s="175"/>
      <c r="JJD13" s="175"/>
      <c r="JJE13" s="175"/>
      <c r="JJF13" s="175"/>
      <c r="JJG13" s="175"/>
      <c r="JJH13" s="175"/>
      <c r="JJI13" s="175"/>
      <c r="JJJ13" s="175"/>
      <c r="JJK13" s="175"/>
      <c r="JJL13" s="175"/>
      <c r="JJM13" s="175"/>
      <c r="JJN13" s="175"/>
      <c r="JJO13" s="175"/>
      <c r="JJP13" s="175"/>
      <c r="JJQ13" s="175"/>
      <c r="JJR13" s="175"/>
      <c r="JJS13" s="175"/>
      <c r="JJT13" s="175"/>
      <c r="JJU13" s="175"/>
      <c r="JJV13" s="175"/>
      <c r="JJW13" s="175"/>
      <c r="JJX13" s="175"/>
      <c r="JJY13" s="175"/>
      <c r="JJZ13" s="175"/>
      <c r="JKA13" s="175"/>
      <c r="JKB13" s="175"/>
      <c r="JKC13" s="175"/>
      <c r="JKD13" s="175"/>
      <c r="JKE13" s="175"/>
      <c r="JKF13" s="175"/>
      <c r="JKG13" s="175"/>
      <c r="JKH13" s="175"/>
      <c r="JKI13" s="175"/>
      <c r="JKJ13" s="175"/>
      <c r="JKK13" s="175"/>
      <c r="JKL13" s="175"/>
      <c r="JKM13" s="175"/>
      <c r="JKN13" s="175"/>
      <c r="JKO13" s="175"/>
      <c r="JKP13" s="175"/>
      <c r="JKQ13" s="175"/>
      <c r="JKR13" s="175"/>
      <c r="JKS13" s="175"/>
      <c r="JKT13" s="175"/>
      <c r="JKU13" s="175"/>
      <c r="JKV13" s="175"/>
      <c r="JKW13" s="175"/>
      <c r="JKX13" s="175"/>
      <c r="JKY13" s="175"/>
      <c r="JKZ13" s="175"/>
      <c r="JLA13" s="175"/>
      <c r="JLB13" s="175"/>
      <c r="JLC13" s="175"/>
      <c r="JLD13" s="175"/>
      <c r="JLE13" s="175"/>
      <c r="JLF13" s="175"/>
      <c r="JLG13" s="175"/>
      <c r="JLH13" s="175"/>
      <c r="JLI13" s="175"/>
      <c r="JLJ13" s="175"/>
      <c r="JLK13" s="175"/>
      <c r="JLL13" s="175"/>
      <c r="JLM13" s="175"/>
      <c r="JLN13" s="175"/>
      <c r="JLO13" s="175"/>
      <c r="JLP13" s="175"/>
      <c r="JLQ13" s="175"/>
      <c r="JLR13" s="175"/>
      <c r="JLS13" s="175"/>
      <c r="JLT13" s="175"/>
      <c r="JLU13" s="175"/>
      <c r="JLV13" s="175"/>
      <c r="JLW13" s="175"/>
      <c r="JLX13" s="175"/>
      <c r="JLY13" s="175"/>
      <c r="JLZ13" s="175"/>
      <c r="JMA13" s="175"/>
      <c r="JMB13" s="175"/>
      <c r="JMC13" s="175"/>
      <c r="JMD13" s="175"/>
      <c r="JME13" s="175"/>
      <c r="JMF13" s="175"/>
      <c r="JMG13" s="175"/>
      <c r="JMH13" s="175"/>
      <c r="JMI13" s="175"/>
      <c r="JMJ13" s="175"/>
      <c r="JMK13" s="175"/>
      <c r="JML13" s="175"/>
      <c r="JMM13" s="175"/>
      <c r="JMN13" s="175"/>
      <c r="JMO13" s="175"/>
      <c r="JMP13" s="175"/>
      <c r="JMQ13" s="175"/>
      <c r="JMR13" s="175"/>
      <c r="JMS13" s="175"/>
      <c r="JMT13" s="175"/>
      <c r="JMU13" s="175"/>
      <c r="JMV13" s="175"/>
      <c r="JMW13" s="175"/>
      <c r="JMX13" s="175"/>
      <c r="JMY13" s="175"/>
      <c r="JMZ13" s="175"/>
      <c r="JNA13" s="175"/>
      <c r="JNB13" s="175"/>
      <c r="JNC13" s="175"/>
      <c r="JND13" s="175"/>
      <c r="JNE13" s="175"/>
      <c r="JNF13" s="175"/>
      <c r="JNG13" s="175"/>
      <c r="JNH13" s="175"/>
      <c r="JNI13" s="175"/>
      <c r="JNJ13" s="175"/>
      <c r="JNK13" s="175"/>
      <c r="JNL13" s="175"/>
      <c r="JNM13" s="175"/>
      <c r="JNN13" s="175"/>
      <c r="JNO13" s="175"/>
      <c r="JNP13" s="175"/>
      <c r="JNQ13" s="175"/>
      <c r="JNR13" s="175"/>
      <c r="JNS13" s="175"/>
      <c r="JNT13" s="175"/>
      <c r="JNU13" s="175"/>
      <c r="JNV13" s="175"/>
      <c r="JNW13" s="175"/>
      <c r="JNX13" s="175"/>
      <c r="JNY13" s="175"/>
      <c r="JNZ13" s="175"/>
      <c r="JOA13" s="175"/>
      <c r="JOB13" s="175"/>
      <c r="JOC13" s="175"/>
      <c r="JOD13" s="175"/>
      <c r="JOE13" s="175"/>
      <c r="JOF13" s="175"/>
      <c r="JOG13" s="175"/>
      <c r="JOH13" s="175"/>
      <c r="JOI13" s="175"/>
      <c r="JOJ13" s="175"/>
      <c r="JOK13" s="175"/>
      <c r="JOL13" s="175"/>
      <c r="JOM13" s="175"/>
      <c r="JON13" s="175"/>
      <c r="JOO13" s="175"/>
      <c r="JOP13" s="175"/>
      <c r="JOQ13" s="175"/>
      <c r="JOR13" s="175"/>
      <c r="JOS13" s="175"/>
      <c r="JOT13" s="175"/>
      <c r="JOU13" s="175"/>
      <c r="JOV13" s="175"/>
      <c r="JOW13" s="175"/>
      <c r="JOX13" s="175"/>
      <c r="JOY13" s="175"/>
      <c r="JOZ13" s="175"/>
      <c r="JPA13" s="175"/>
      <c r="JPB13" s="175"/>
      <c r="JPC13" s="175"/>
      <c r="JPD13" s="175"/>
      <c r="JPE13" s="175"/>
      <c r="JPF13" s="175"/>
      <c r="JPG13" s="175"/>
      <c r="JPH13" s="175"/>
      <c r="JPI13" s="175"/>
      <c r="JPJ13" s="175"/>
      <c r="JPK13" s="175"/>
      <c r="JPL13" s="175"/>
      <c r="JPM13" s="175"/>
      <c r="JPN13" s="175"/>
      <c r="JPO13" s="175"/>
      <c r="JPP13" s="175"/>
      <c r="JPQ13" s="175"/>
      <c r="JPR13" s="175"/>
      <c r="JPS13" s="175"/>
      <c r="JPT13" s="175"/>
      <c r="JPU13" s="175"/>
      <c r="JPV13" s="175"/>
      <c r="JPW13" s="175"/>
      <c r="JPX13" s="175"/>
      <c r="JPY13" s="175"/>
      <c r="JPZ13" s="175"/>
      <c r="JQA13" s="175"/>
      <c r="JQB13" s="175"/>
      <c r="JQC13" s="175"/>
      <c r="JQD13" s="175"/>
      <c r="JQE13" s="175"/>
      <c r="JQF13" s="175"/>
      <c r="JQG13" s="175"/>
      <c r="JQH13" s="175"/>
      <c r="JQI13" s="175"/>
      <c r="JQJ13" s="175"/>
      <c r="JQK13" s="175"/>
      <c r="JQL13" s="175"/>
      <c r="JQM13" s="175"/>
      <c r="JQN13" s="175"/>
      <c r="JQO13" s="175"/>
      <c r="JQP13" s="175"/>
      <c r="JQQ13" s="175"/>
      <c r="JQR13" s="175"/>
      <c r="JQS13" s="175"/>
      <c r="JQT13" s="175"/>
      <c r="JQU13" s="175"/>
      <c r="JQV13" s="175"/>
      <c r="JQW13" s="175"/>
      <c r="JQX13" s="175"/>
      <c r="JQY13" s="175"/>
      <c r="JQZ13" s="175"/>
      <c r="JRA13" s="175"/>
      <c r="JRB13" s="175"/>
      <c r="JRC13" s="175"/>
      <c r="JRD13" s="175"/>
      <c r="JRE13" s="175"/>
      <c r="JRF13" s="175"/>
      <c r="JRG13" s="175"/>
      <c r="JRH13" s="175"/>
      <c r="JRI13" s="175"/>
      <c r="JRJ13" s="175"/>
      <c r="JRK13" s="175"/>
      <c r="JRL13" s="175"/>
      <c r="JRM13" s="175"/>
      <c r="JRN13" s="175"/>
      <c r="JRO13" s="175"/>
      <c r="JRP13" s="175"/>
      <c r="JRQ13" s="175"/>
      <c r="JRR13" s="175"/>
      <c r="JRS13" s="175"/>
      <c r="JRT13" s="175"/>
      <c r="JRU13" s="175"/>
      <c r="JRV13" s="175"/>
      <c r="JRW13" s="175"/>
      <c r="JRX13" s="175"/>
      <c r="JRY13" s="175"/>
      <c r="JRZ13" s="175"/>
      <c r="JSA13" s="175"/>
      <c r="JSB13" s="175"/>
      <c r="JSC13" s="175"/>
      <c r="JSD13" s="175"/>
      <c r="JSE13" s="175"/>
      <c r="JSF13" s="175"/>
      <c r="JSG13" s="175"/>
      <c r="JSH13" s="175"/>
      <c r="JSI13" s="175"/>
      <c r="JSJ13" s="175"/>
      <c r="JSK13" s="175"/>
      <c r="JSL13" s="175"/>
      <c r="JSM13" s="175"/>
      <c r="JSN13" s="175"/>
      <c r="JSO13" s="175"/>
      <c r="JSP13" s="175"/>
      <c r="JSQ13" s="175"/>
      <c r="JSR13" s="175"/>
      <c r="JSS13" s="175"/>
      <c r="JST13" s="175"/>
      <c r="JSU13" s="175"/>
      <c r="JSV13" s="175"/>
      <c r="JSW13" s="175"/>
      <c r="JSX13" s="175"/>
      <c r="JSY13" s="175"/>
      <c r="JSZ13" s="175"/>
      <c r="JTA13" s="175"/>
      <c r="JTB13" s="175"/>
      <c r="JTC13" s="175"/>
      <c r="JTD13" s="175"/>
      <c r="JTE13" s="175"/>
      <c r="JTF13" s="175"/>
      <c r="JTG13" s="175"/>
      <c r="JTH13" s="175"/>
      <c r="JTI13" s="175"/>
      <c r="JTJ13" s="175"/>
      <c r="JTK13" s="175"/>
      <c r="JTL13" s="175"/>
      <c r="JTM13" s="175"/>
      <c r="JTN13" s="175"/>
      <c r="JTO13" s="175"/>
      <c r="JTP13" s="175"/>
      <c r="JTQ13" s="175"/>
      <c r="JTR13" s="175"/>
      <c r="JTS13" s="175"/>
      <c r="JTT13" s="175"/>
      <c r="JTU13" s="175"/>
      <c r="JTV13" s="175"/>
      <c r="JTW13" s="175"/>
      <c r="JTX13" s="175"/>
      <c r="JTY13" s="175"/>
      <c r="JTZ13" s="175"/>
      <c r="JUA13" s="175"/>
      <c r="JUB13" s="175"/>
      <c r="JUC13" s="175"/>
      <c r="JUD13" s="175"/>
      <c r="JUE13" s="175"/>
      <c r="JUF13" s="175"/>
      <c r="JUG13" s="175"/>
      <c r="JUH13" s="175"/>
      <c r="JUI13" s="175"/>
      <c r="JUJ13" s="175"/>
      <c r="JUK13" s="175"/>
      <c r="JUL13" s="175"/>
      <c r="JUM13" s="175"/>
      <c r="JUN13" s="175"/>
      <c r="JUO13" s="175"/>
      <c r="JUP13" s="175"/>
      <c r="JUQ13" s="175"/>
      <c r="JUR13" s="175"/>
      <c r="JUS13" s="175"/>
      <c r="JUT13" s="175"/>
      <c r="JUU13" s="175"/>
      <c r="JUV13" s="175"/>
      <c r="JUW13" s="175"/>
      <c r="JUX13" s="175"/>
      <c r="JUY13" s="175"/>
      <c r="JUZ13" s="175"/>
      <c r="JVA13" s="175"/>
      <c r="JVB13" s="175"/>
      <c r="JVC13" s="175"/>
      <c r="JVD13" s="175"/>
      <c r="JVE13" s="175"/>
      <c r="JVF13" s="175"/>
      <c r="JVG13" s="175"/>
      <c r="JVH13" s="175"/>
      <c r="JVI13" s="175"/>
      <c r="JVJ13" s="175"/>
      <c r="JVK13" s="175"/>
      <c r="JVL13" s="175"/>
      <c r="JVM13" s="175"/>
      <c r="JVN13" s="175"/>
      <c r="JVO13" s="175"/>
      <c r="JVP13" s="175"/>
      <c r="JVQ13" s="175"/>
      <c r="JVR13" s="175"/>
      <c r="JVS13" s="175"/>
      <c r="JVT13" s="175"/>
      <c r="JVU13" s="175"/>
      <c r="JVV13" s="175"/>
      <c r="JVW13" s="175"/>
      <c r="JVX13" s="175"/>
      <c r="JVY13" s="175"/>
      <c r="JVZ13" s="175"/>
      <c r="JWA13" s="175"/>
      <c r="JWB13" s="175"/>
      <c r="JWC13" s="175"/>
      <c r="JWD13" s="175"/>
      <c r="JWE13" s="175"/>
      <c r="JWF13" s="175"/>
      <c r="JWG13" s="175"/>
      <c r="JWH13" s="175"/>
      <c r="JWI13" s="175"/>
      <c r="JWJ13" s="175"/>
      <c r="JWK13" s="175"/>
      <c r="JWL13" s="175"/>
      <c r="JWM13" s="175"/>
      <c r="JWN13" s="175"/>
      <c r="JWO13" s="175"/>
      <c r="JWP13" s="175"/>
      <c r="JWQ13" s="175"/>
      <c r="JWR13" s="175"/>
      <c r="JWS13" s="175"/>
      <c r="JWT13" s="175"/>
      <c r="JWU13" s="175"/>
      <c r="JWV13" s="175"/>
      <c r="JWW13" s="175"/>
      <c r="JWX13" s="175"/>
      <c r="JWY13" s="175"/>
      <c r="JWZ13" s="175"/>
      <c r="JXA13" s="175"/>
      <c r="JXB13" s="175"/>
      <c r="JXC13" s="175"/>
      <c r="JXD13" s="175"/>
      <c r="JXE13" s="175"/>
      <c r="JXF13" s="175"/>
      <c r="JXG13" s="175"/>
      <c r="JXH13" s="175"/>
      <c r="JXI13" s="175"/>
      <c r="JXJ13" s="175"/>
      <c r="JXK13" s="175"/>
      <c r="JXL13" s="175"/>
      <c r="JXM13" s="175"/>
      <c r="JXN13" s="175"/>
      <c r="JXO13" s="175"/>
      <c r="JXP13" s="175"/>
      <c r="JXQ13" s="175"/>
      <c r="JXR13" s="175"/>
      <c r="JXS13" s="175"/>
      <c r="JXT13" s="175"/>
      <c r="JXU13" s="175"/>
      <c r="JXV13" s="175"/>
      <c r="JXW13" s="175"/>
      <c r="JXX13" s="175"/>
      <c r="JXY13" s="175"/>
      <c r="JXZ13" s="175"/>
      <c r="JYA13" s="175"/>
      <c r="JYB13" s="175"/>
      <c r="JYC13" s="175"/>
      <c r="JYD13" s="175"/>
      <c r="JYE13" s="175"/>
      <c r="JYF13" s="175"/>
      <c r="JYG13" s="175"/>
      <c r="JYH13" s="175"/>
      <c r="JYI13" s="175"/>
      <c r="JYJ13" s="175"/>
      <c r="JYK13" s="175"/>
      <c r="JYL13" s="175"/>
      <c r="JYM13" s="175"/>
      <c r="JYN13" s="175"/>
      <c r="JYO13" s="175"/>
      <c r="JYP13" s="175"/>
      <c r="JYQ13" s="175"/>
      <c r="JYR13" s="175"/>
      <c r="JYS13" s="175"/>
      <c r="JYT13" s="175"/>
      <c r="JYU13" s="175"/>
      <c r="JYV13" s="175"/>
      <c r="JYW13" s="175"/>
      <c r="JYX13" s="175"/>
      <c r="JYY13" s="175"/>
      <c r="JYZ13" s="175"/>
      <c r="JZA13" s="175"/>
      <c r="JZB13" s="175"/>
      <c r="JZC13" s="175"/>
      <c r="JZD13" s="175"/>
      <c r="JZE13" s="175"/>
      <c r="JZF13" s="175"/>
      <c r="JZG13" s="175"/>
      <c r="JZH13" s="175"/>
      <c r="JZI13" s="175"/>
      <c r="JZJ13" s="175"/>
      <c r="JZK13" s="175"/>
      <c r="JZL13" s="175"/>
      <c r="JZM13" s="175"/>
      <c r="JZN13" s="175"/>
      <c r="JZO13" s="175"/>
      <c r="JZP13" s="175"/>
      <c r="JZQ13" s="175"/>
      <c r="JZR13" s="175"/>
      <c r="JZS13" s="175"/>
      <c r="JZT13" s="175"/>
      <c r="JZU13" s="175"/>
      <c r="JZV13" s="175"/>
      <c r="JZW13" s="175"/>
      <c r="JZX13" s="175"/>
      <c r="JZY13" s="175"/>
      <c r="JZZ13" s="175"/>
      <c r="KAA13" s="175"/>
      <c r="KAB13" s="175"/>
      <c r="KAC13" s="175"/>
      <c r="KAD13" s="175"/>
      <c r="KAE13" s="175"/>
      <c r="KAF13" s="175"/>
      <c r="KAG13" s="175"/>
      <c r="KAH13" s="175"/>
      <c r="KAI13" s="175"/>
      <c r="KAJ13" s="175"/>
      <c r="KAK13" s="175"/>
      <c r="KAL13" s="175"/>
      <c r="KAM13" s="175"/>
      <c r="KAN13" s="175"/>
      <c r="KAO13" s="175"/>
      <c r="KAP13" s="175"/>
      <c r="KAQ13" s="175"/>
      <c r="KAR13" s="175"/>
      <c r="KAS13" s="175"/>
      <c r="KAT13" s="175"/>
      <c r="KAU13" s="175"/>
      <c r="KAV13" s="175"/>
      <c r="KAW13" s="175"/>
      <c r="KAX13" s="175"/>
      <c r="KAY13" s="175"/>
      <c r="KAZ13" s="175"/>
      <c r="KBA13" s="175"/>
      <c r="KBB13" s="175"/>
      <c r="KBC13" s="175"/>
      <c r="KBD13" s="175"/>
      <c r="KBE13" s="175"/>
      <c r="KBF13" s="175"/>
      <c r="KBG13" s="175"/>
      <c r="KBH13" s="175"/>
      <c r="KBI13" s="175"/>
      <c r="KBJ13" s="175"/>
      <c r="KBK13" s="175"/>
      <c r="KBL13" s="175"/>
      <c r="KBM13" s="175"/>
      <c r="KBN13" s="175"/>
      <c r="KBO13" s="175"/>
      <c r="KBP13" s="175"/>
      <c r="KBQ13" s="175"/>
      <c r="KBR13" s="175"/>
      <c r="KBS13" s="175"/>
      <c r="KBT13" s="175"/>
      <c r="KBU13" s="175"/>
      <c r="KBV13" s="175"/>
      <c r="KBW13" s="175"/>
      <c r="KBX13" s="175"/>
      <c r="KBY13" s="175"/>
      <c r="KBZ13" s="175"/>
      <c r="KCA13" s="175"/>
      <c r="KCB13" s="175"/>
      <c r="KCC13" s="175"/>
      <c r="KCD13" s="175"/>
      <c r="KCE13" s="175"/>
      <c r="KCF13" s="175"/>
      <c r="KCG13" s="175"/>
      <c r="KCH13" s="175"/>
      <c r="KCI13" s="175"/>
      <c r="KCJ13" s="175"/>
      <c r="KCK13" s="175"/>
      <c r="KCL13" s="175"/>
      <c r="KCM13" s="175"/>
      <c r="KCN13" s="175"/>
      <c r="KCO13" s="175"/>
      <c r="KCP13" s="175"/>
      <c r="KCQ13" s="175"/>
      <c r="KCR13" s="175"/>
      <c r="KCS13" s="175"/>
      <c r="KCT13" s="175"/>
      <c r="KCU13" s="175"/>
      <c r="KCV13" s="175"/>
      <c r="KCW13" s="175"/>
      <c r="KCX13" s="175"/>
      <c r="KCY13" s="175"/>
      <c r="KCZ13" s="175"/>
      <c r="KDA13" s="175"/>
      <c r="KDB13" s="175"/>
      <c r="KDC13" s="175"/>
      <c r="KDD13" s="175"/>
      <c r="KDE13" s="175"/>
      <c r="KDF13" s="175"/>
      <c r="KDG13" s="175"/>
      <c r="KDH13" s="175"/>
      <c r="KDI13" s="175"/>
      <c r="KDJ13" s="175"/>
      <c r="KDK13" s="175"/>
      <c r="KDL13" s="175"/>
      <c r="KDM13" s="175"/>
      <c r="KDN13" s="175"/>
      <c r="KDO13" s="175"/>
      <c r="KDP13" s="175"/>
      <c r="KDQ13" s="175"/>
      <c r="KDR13" s="175"/>
      <c r="KDS13" s="175"/>
      <c r="KDT13" s="175"/>
      <c r="KDU13" s="175"/>
      <c r="KDV13" s="175"/>
      <c r="KDW13" s="175"/>
      <c r="KDX13" s="175"/>
      <c r="KDY13" s="175"/>
      <c r="KDZ13" s="175"/>
      <c r="KEA13" s="175"/>
      <c r="KEB13" s="175"/>
      <c r="KEC13" s="175"/>
      <c r="KED13" s="175"/>
      <c r="KEE13" s="175"/>
      <c r="KEF13" s="175"/>
      <c r="KEG13" s="175"/>
      <c r="KEH13" s="175"/>
      <c r="KEI13" s="175"/>
      <c r="KEJ13" s="175"/>
      <c r="KEK13" s="175"/>
      <c r="KEL13" s="175"/>
      <c r="KEM13" s="175"/>
      <c r="KEN13" s="175"/>
      <c r="KEO13" s="175"/>
      <c r="KEP13" s="175"/>
      <c r="KEQ13" s="175"/>
      <c r="KER13" s="175"/>
      <c r="KES13" s="175"/>
      <c r="KET13" s="175"/>
      <c r="KEU13" s="175"/>
      <c r="KEV13" s="175"/>
      <c r="KEW13" s="175"/>
      <c r="KEX13" s="175"/>
      <c r="KEY13" s="175"/>
      <c r="KEZ13" s="175"/>
      <c r="KFA13" s="175"/>
      <c r="KFB13" s="175"/>
      <c r="KFC13" s="175"/>
      <c r="KFD13" s="175"/>
      <c r="KFE13" s="175"/>
      <c r="KFF13" s="175"/>
      <c r="KFG13" s="175"/>
      <c r="KFH13" s="175"/>
      <c r="KFI13" s="175"/>
      <c r="KFJ13" s="175"/>
      <c r="KFK13" s="175"/>
      <c r="KFL13" s="175"/>
      <c r="KFM13" s="175"/>
      <c r="KFN13" s="175"/>
      <c r="KFO13" s="175"/>
      <c r="KFP13" s="175"/>
      <c r="KFQ13" s="175"/>
      <c r="KFR13" s="175"/>
      <c r="KFS13" s="175"/>
      <c r="KFT13" s="175"/>
      <c r="KFU13" s="175"/>
      <c r="KFV13" s="175"/>
      <c r="KFW13" s="175"/>
      <c r="KFX13" s="175"/>
      <c r="KFY13" s="175"/>
      <c r="KFZ13" s="175"/>
      <c r="KGA13" s="175"/>
      <c r="KGB13" s="175"/>
      <c r="KGC13" s="175"/>
      <c r="KGD13" s="175"/>
      <c r="KGE13" s="175"/>
      <c r="KGF13" s="175"/>
      <c r="KGG13" s="175"/>
      <c r="KGH13" s="175"/>
      <c r="KGI13" s="175"/>
      <c r="KGJ13" s="175"/>
      <c r="KGK13" s="175"/>
      <c r="KGL13" s="175"/>
      <c r="KGM13" s="175"/>
      <c r="KGN13" s="175"/>
      <c r="KGO13" s="175"/>
      <c r="KGP13" s="175"/>
      <c r="KGQ13" s="175"/>
      <c r="KGR13" s="175"/>
      <c r="KGS13" s="175"/>
      <c r="KGT13" s="175"/>
      <c r="KGU13" s="175"/>
      <c r="KGV13" s="175"/>
      <c r="KGW13" s="175"/>
      <c r="KGX13" s="175"/>
      <c r="KGY13" s="175"/>
      <c r="KGZ13" s="175"/>
      <c r="KHA13" s="175"/>
      <c r="KHB13" s="175"/>
      <c r="KHC13" s="175"/>
      <c r="KHD13" s="175"/>
      <c r="KHE13" s="175"/>
      <c r="KHF13" s="175"/>
      <c r="KHG13" s="175"/>
      <c r="KHH13" s="175"/>
      <c r="KHI13" s="175"/>
      <c r="KHJ13" s="175"/>
      <c r="KHK13" s="175"/>
      <c r="KHL13" s="175"/>
      <c r="KHM13" s="175"/>
      <c r="KHN13" s="175"/>
      <c r="KHO13" s="175"/>
      <c r="KHP13" s="175"/>
      <c r="KHQ13" s="175"/>
      <c r="KHR13" s="175"/>
      <c r="KHS13" s="175"/>
      <c r="KHT13" s="175"/>
      <c r="KHU13" s="175"/>
      <c r="KHV13" s="175"/>
      <c r="KHW13" s="175"/>
      <c r="KHX13" s="175"/>
      <c r="KHY13" s="175"/>
      <c r="KHZ13" s="175"/>
      <c r="KIA13" s="175"/>
      <c r="KIB13" s="175"/>
      <c r="KIC13" s="175"/>
      <c r="KID13" s="175"/>
      <c r="KIE13" s="175"/>
      <c r="KIF13" s="175"/>
      <c r="KIG13" s="175"/>
      <c r="KIH13" s="175"/>
      <c r="KII13" s="175"/>
      <c r="KIJ13" s="175"/>
      <c r="KIK13" s="175"/>
      <c r="KIL13" s="175"/>
      <c r="KIM13" s="175"/>
      <c r="KIN13" s="175"/>
      <c r="KIO13" s="175"/>
      <c r="KIP13" s="175"/>
      <c r="KIQ13" s="175"/>
      <c r="KIR13" s="175"/>
      <c r="KIS13" s="175"/>
      <c r="KIT13" s="175"/>
      <c r="KIU13" s="175"/>
      <c r="KIV13" s="175"/>
      <c r="KIW13" s="175"/>
      <c r="KIX13" s="175"/>
      <c r="KIY13" s="175"/>
      <c r="KIZ13" s="175"/>
      <c r="KJA13" s="175"/>
      <c r="KJB13" s="175"/>
      <c r="KJC13" s="175"/>
      <c r="KJD13" s="175"/>
      <c r="KJE13" s="175"/>
      <c r="KJF13" s="175"/>
      <c r="KJG13" s="175"/>
      <c r="KJH13" s="175"/>
      <c r="KJI13" s="175"/>
      <c r="KJJ13" s="175"/>
      <c r="KJK13" s="175"/>
      <c r="KJL13" s="175"/>
      <c r="KJM13" s="175"/>
      <c r="KJN13" s="175"/>
      <c r="KJO13" s="175"/>
      <c r="KJP13" s="175"/>
      <c r="KJQ13" s="175"/>
      <c r="KJR13" s="175"/>
      <c r="KJS13" s="175"/>
      <c r="KJT13" s="175"/>
      <c r="KJU13" s="175"/>
      <c r="KJV13" s="175"/>
      <c r="KJW13" s="175"/>
      <c r="KJX13" s="175"/>
      <c r="KJY13" s="175"/>
      <c r="KJZ13" s="175"/>
      <c r="KKA13" s="175"/>
      <c r="KKB13" s="175"/>
      <c r="KKC13" s="175"/>
      <c r="KKD13" s="175"/>
      <c r="KKE13" s="175"/>
      <c r="KKF13" s="175"/>
      <c r="KKG13" s="175"/>
      <c r="KKH13" s="175"/>
      <c r="KKI13" s="175"/>
      <c r="KKJ13" s="175"/>
      <c r="KKK13" s="175"/>
      <c r="KKL13" s="175"/>
      <c r="KKM13" s="175"/>
      <c r="KKN13" s="175"/>
      <c r="KKO13" s="175"/>
      <c r="KKP13" s="175"/>
      <c r="KKQ13" s="175"/>
      <c r="KKR13" s="175"/>
      <c r="KKS13" s="175"/>
      <c r="KKT13" s="175"/>
      <c r="KKU13" s="175"/>
      <c r="KKV13" s="175"/>
      <c r="KKW13" s="175"/>
      <c r="KKX13" s="175"/>
      <c r="KKY13" s="175"/>
      <c r="KKZ13" s="175"/>
      <c r="KLA13" s="175"/>
      <c r="KLB13" s="175"/>
      <c r="KLC13" s="175"/>
      <c r="KLD13" s="175"/>
      <c r="KLE13" s="175"/>
      <c r="KLF13" s="175"/>
      <c r="KLG13" s="175"/>
      <c r="KLH13" s="175"/>
      <c r="KLI13" s="175"/>
      <c r="KLJ13" s="175"/>
      <c r="KLK13" s="175"/>
      <c r="KLL13" s="175"/>
      <c r="KLM13" s="175"/>
      <c r="KLN13" s="175"/>
      <c r="KLO13" s="175"/>
      <c r="KLP13" s="175"/>
      <c r="KLQ13" s="175"/>
      <c r="KLR13" s="175"/>
      <c r="KLS13" s="175"/>
      <c r="KLT13" s="175"/>
      <c r="KLU13" s="175"/>
      <c r="KLV13" s="175"/>
      <c r="KLW13" s="175"/>
      <c r="KLX13" s="175"/>
      <c r="KLY13" s="175"/>
      <c r="KLZ13" s="175"/>
      <c r="KMA13" s="175"/>
      <c r="KMB13" s="175"/>
      <c r="KMC13" s="175"/>
      <c r="KMD13" s="175"/>
      <c r="KME13" s="175"/>
      <c r="KMF13" s="175"/>
      <c r="KMG13" s="175"/>
      <c r="KMH13" s="175"/>
      <c r="KMI13" s="175"/>
      <c r="KMJ13" s="175"/>
      <c r="KMK13" s="175"/>
      <c r="KML13" s="175"/>
      <c r="KMM13" s="175"/>
      <c r="KMN13" s="175"/>
      <c r="KMO13" s="175"/>
      <c r="KMP13" s="175"/>
      <c r="KMQ13" s="175"/>
      <c r="KMR13" s="175"/>
      <c r="KMS13" s="175"/>
      <c r="KMT13" s="175"/>
      <c r="KMU13" s="175"/>
      <c r="KMV13" s="175"/>
      <c r="KMW13" s="175"/>
      <c r="KMX13" s="175"/>
      <c r="KMY13" s="175"/>
      <c r="KMZ13" s="175"/>
      <c r="KNA13" s="175"/>
      <c r="KNB13" s="175"/>
      <c r="KNC13" s="175"/>
      <c r="KND13" s="175"/>
      <c r="KNE13" s="175"/>
      <c r="KNF13" s="175"/>
      <c r="KNG13" s="175"/>
      <c r="KNH13" s="175"/>
      <c r="KNI13" s="175"/>
      <c r="KNJ13" s="175"/>
      <c r="KNK13" s="175"/>
      <c r="KNL13" s="175"/>
      <c r="KNM13" s="175"/>
      <c r="KNN13" s="175"/>
      <c r="KNO13" s="175"/>
      <c r="KNP13" s="175"/>
      <c r="KNQ13" s="175"/>
      <c r="KNR13" s="175"/>
      <c r="KNS13" s="175"/>
      <c r="KNT13" s="175"/>
      <c r="KNU13" s="175"/>
      <c r="KNV13" s="175"/>
      <c r="KNW13" s="175"/>
      <c r="KNX13" s="175"/>
      <c r="KNY13" s="175"/>
      <c r="KNZ13" s="175"/>
      <c r="KOA13" s="175"/>
      <c r="KOB13" s="175"/>
      <c r="KOC13" s="175"/>
      <c r="KOD13" s="175"/>
      <c r="KOE13" s="175"/>
      <c r="KOF13" s="175"/>
      <c r="KOG13" s="175"/>
      <c r="KOH13" s="175"/>
      <c r="KOI13" s="175"/>
      <c r="KOJ13" s="175"/>
      <c r="KOK13" s="175"/>
      <c r="KOL13" s="175"/>
      <c r="KOM13" s="175"/>
      <c r="KON13" s="175"/>
      <c r="KOO13" s="175"/>
      <c r="KOP13" s="175"/>
      <c r="KOQ13" s="175"/>
      <c r="KOR13" s="175"/>
      <c r="KOS13" s="175"/>
      <c r="KOT13" s="175"/>
      <c r="KOU13" s="175"/>
      <c r="KOV13" s="175"/>
      <c r="KOW13" s="175"/>
      <c r="KOX13" s="175"/>
      <c r="KOY13" s="175"/>
      <c r="KOZ13" s="175"/>
      <c r="KPA13" s="175"/>
      <c r="KPB13" s="175"/>
      <c r="KPC13" s="175"/>
      <c r="KPD13" s="175"/>
      <c r="KPE13" s="175"/>
      <c r="KPF13" s="175"/>
      <c r="KPG13" s="175"/>
      <c r="KPH13" s="175"/>
      <c r="KPI13" s="175"/>
      <c r="KPJ13" s="175"/>
      <c r="KPK13" s="175"/>
      <c r="KPL13" s="175"/>
      <c r="KPM13" s="175"/>
      <c r="KPN13" s="175"/>
      <c r="KPO13" s="175"/>
      <c r="KPP13" s="175"/>
      <c r="KPQ13" s="175"/>
      <c r="KPR13" s="175"/>
      <c r="KPS13" s="175"/>
      <c r="KPT13" s="175"/>
      <c r="KPU13" s="175"/>
      <c r="KPV13" s="175"/>
      <c r="KPW13" s="175"/>
      <c r="KPX13" s="175"/>
      <c r="KPY13" s="175"/>
      <c r="KPZ13" s="175"/>
      <c r="KQA13" s="175"/>
      <c r="KQB13" s="175"/>
      <c r="KQC13" s="175"/>
      <c r="KQD13" s="175"/>
      <c r="KQE13" s="175"/>
      <c r="KQF13" s="175"/>
      <c r="KQG13" s="175"/>
      <c r="KQH13" s="175"/>
      <c r="KQI13" s="175"/>
      <c r="KQJ13" s="175"/>
      <c r="KQK13" s="175"/>
      <c r="KQL13" s="175"/>
      <c r="KQM13" s="175"/>
      <c r="KQN13" s="175"/>
      <c r="KQO13" s="175"/>
      <c r="KQP13" s="175"/>
      <c r="KQQ13" s="175"/>
      <c r="KQR13" s="175"/>
      <c r="KQS13" s="175"/>
      <c r="KQT13" s="175"/>
      <c r="KQU13" s="175"/>
      <c r="KQV13" s="175"/>
      <c r="KQW13" s="175"/>
      <c r="KQX13" s="175"/>
      <c r="KQY13" s="175"/>
      <c r="KQZ13" s="175"/>
      <c r="KRA13" s="175"/>
      <c r="KRB13" s="175"/>
      <c r="KRC13" s="175"/>
      <c r="KRD13" s="175"/>
      <c r="KRE13" s="175"/>
      <c r="KRF13" s="175"/>
      <c r="KRG13" s="175"/>
      <c r="KRH13" s="175"/>
      <c r="KRI13" s="175"/>
      <c r="KRJ13" s="175"/>
      <c r="KRK13" s="175"/>
      <c r="KRL13" s="175"/>
      <c r="KRM13" s="175"/>
      <c r="KRN13" s="175"/>
      <c r="KRO13" s="175"/>
      <c r="KRP13" s="175"/>
      <c r="KRQ13" s="175"/>
      <c r="KRR13" s="175"/>
      <c r="KRS13" s="175"/>
      <c r="KRT13" s="175"/>
      <c r="KRU13" s="175"/>
      <c r="KRV13" s="175"/>
      <c r="KRW13" s="175"/>
      <c r="KRX13" s="175"/>
      <c r="KRY13" s="175"/>
      <c r="KRZ13" s="175"/>
      <c r="KSA13" s="175"/>
      <c r="KSB13" s="175"/>
      <c r="KSC13" s="175"/>
      <c r="KSD13" s="175"/>
      <c r="KSE13" s="175"/>
      <c r="KSF13" s="175"/>
      <c r="KSG13" s="175"/>
      <c r="KSH13" s="175"/>
      <c r="KSI13" s="175"/>
      <c r="KSJ13" s="175"/>
      <c r="KSK13" s="175"/>
      <c r="KSL13" s="175"/>
      <c r="KSM13" s="175"/>
      <c r="KSN13" s="175"/>
      <c r="KSO13" s="175"/>
      <c r="KSP13" s="175"/>
      <c r="KSQ13" s="175"/>
      <c r="KSR13" s="175"/>
      <c r="KSS13" s="175"/>
      <c r="KST13" s="175"/>
      <c r="KSU13" s="175"/>
      <c r="KSV13" s="175"/>
      <c r="KSW13" s="175"/>
      <c r="KSX13" s="175"/>
      <c r="KSY13" s="175"/>
      <c r="KSZ13" s="175"/>
      <c r="KTA13" s="175"/>
      <c r="KTB13" s="175"/>
      <c r="KTC13" s="175"/>
      <c r="KTD13" s="175"/>
      <c r="KTE13" s="175"/>
      <c r="KTF13" s="175"/>
      <c r="KTG13" s="175"/>
      <c r="KTH13" s="175"/>
      <c r="KTI13" s="175"/>
      <c r="KTJ13" s="175"/>
      <c r="KTK13" s="175"/>
      <c r="KTL13" s="175"/>
      <c r="KTM13" s="175"/>
      <c r="KTN13" s="175"/>
      <c r="KTO13" s="175"/>
      <c r="KTP13" s="175"/>
      <c r="KTQ13" s="175"/>
      <c r="KTR13" s="175"/>
      <c r="KTS13" s="175"/>
      <c r="KTT13" s="175"/>
      <c r="KTU13" s="175"/>
      <c r="KTV13" s="175"/>
      <c r="KTW13" s="175"/>
      <c r="KTX13" s="175"/>
      <c r="KTY13" s="175"/>
      <c r="KTZ13" s="175"/>
      <c r="KUA13" s="175"/>
      <c r="KUB13" s="175"/>
      <c r="KUC13" s="175"/>
      <c r="KUD13" s="175"/>
      <c r="KUE13" s="175"/>
      <c r="KUF13" s="175"/>
      <c r="KUG13" s="175"/>
      <c r="KUH13" s="175"/>
      <c r="KUI13" s="175"/>
      <c r="KUJ13" s="175"/>
      <c r="KUK13" s="175"/>
      <c r="KUL13" s="175"/>
      <c r="KUM13" s="175"/>
      <c r="KUN13" s="175"/>
      <c r="KUO13" s="175"/>
      <c r="KUP13" s="175"/>
      <c r="KUQ13" s="175"/>
      <c r="KUR13" s="175"/>
      <c r="KUS13" s="175"/>
      <c r="KUT13" s="175"/>
      <c r="KUU13" s="175"/>
      <c r="KUV13" s="175"/>
      <c r="KUW13" s="175"/>
      <c r="KUX13" s="175"/>
      <c r="KUY13" s="175"/>
      <c r="KUZ13" s="175"/>
      <c r="KVA13" s="175"/>
      <c r="KVB13" s="175"/>
      <c r="KVC13" s="175"/>
      <c r="KVD13" s="175"/>
      <c r="KVE13" s="175"/>
      <c r="KVF13" s="175"/>
      <c r="KVG13" s="175"/>
      <c r="KVH13" s="175"/>
      <c r="KVI13" s="175"/>
      <c r="KVJ13" s="175"/>
      <c r="KVK13" s="175"/>
      <c r="KVL13" s="175"/>
      <c r="KVM13" s="175"/>
      <c r="KVN13" s="175"/>
      <c r="KVO13" s="175"/>
      <c r="KVP13" s="175"/>
      <c r="KVQ13" s="175"/>
      <c r="KVR13" s="175"/>
      <c r="KVS13" s="175"/>
      <c r="KVT13" s="175"/>
      <c r="KVU13" s="175"/>
      <c r="KVV13" s="175"/>
      <c r="KVW13" s="175"/>
      <c r="KVX13" s="175"/>
      <c r="KVY13" s="175"/>
      <c r="KVZ13" s="175"/>
      <c r="KWA13" s="175"/>
      <c r="KWB13" s="175"/>
      <c r="KWC13" s="175"/>
      <c r="KWD13" s="175"/>
      <c r="KWE13" s="175"/>
      <c r="KWF13" s="175"/>
      <c r="KWG13" s="175"/>
      <c r="KWH13" s="175"/>
      <c r="KWI13" s="175"/>
      <c r="KWJ13" s="175"/>
      <c r="KWK13" s="175"/>
      <c r="KWL13" s="175"/>
      <c r="KWM13" s="175"/>
      <c r="KWN13" s="175"/>
      <c r="KWO13" s="175"/>
      <c r="KWP13" s="175"/>
      <c r="KWQ13" s="175"/>
      <c r="KWR13" s="175"/>
      <c r="KWS13" s="175"/>
      <c r="KWT13" s="175"/>
      <c r="KWU13" s="175"/>
      <c r="KWV13" s="175"/>
      <c r="KWW13" s="175"/>
      <c r="KWX13" s="175"/>
      <c r="KWY13" s="175"/>
      <c r="KWZ13" s="175"/>
      <c r="KXA13" s="175"/>
      <c r="KXB13" s="175"/>
      <c r="KXC13" s="175"/>
      <c r="KXD13" s="175"/>
      <c r="KXE13" s="175"/>
      <c r="KXF13" s="175"/>
      <c r="KXG13" s="175"/>
      <c r="KXH13" s="175"/>
      <c r="KXI13" s="175"/>
      <c r="KXJ13" s="175"/>
      <c r="KXK13" s="175"/>
      <c r="KXL13" s="175"/>
      <c r="KXM13" s="175"/>
      <c r="KXN13" s="175"/>
      <c r="KXO13" s="175"/>
      <c r="KXP13" s="175"/>
      <c r="KXQ13" s="175"/>
      <c r="KXR13" s="175"/>
      <c r="KXS13" s="175"/>
      <c r="KXT13" s="175"/>
      <c r="KXU13" s="175"/>
      <c r="KXV13" s="175"/>
      <c r="KXW13" s="175"/>
      <c r="KXX13" s="175"/>
      <c r="KXY13" s="175"/>
      <c r="KXZ13" s="175"/>
      <c r="KYA13" s="175"/>
      <c r="KYB13" s="175"/>
      <c r="KYC13" s="175"/>
      <c r="KYD13" s="175"/>
      <c r="KYE13" s="175"/>
      <c r="KYF13" s="175"/>
      <c r="KYG13" s="175"/>
      <c r="KYH13" s="175"/>
      <c r="KYI13" s="175"/>
      <c r="KYJ13" s="175"/>
      <c r="KYK13" s="175"/>
      <c r="KYL13" s="175"/>
      <c r="KYM13" s="175"/>
      <c r="KYN13" s="175"/>
      <c r="KYO13" s="175"/>
      <c r="KYP13" s="175"/>
      <c r="KYQ13" s="175"/>
      <c r="KYR13" s="175"/>
      <c r="KYS13" s="175"/>
      <c r="KYT13" s="175"/>
      <c r="KYU13" s="175"/>
      <c r="KYV13" s="175"/>
      <c r="KYW13" s="175"/>
      <c r="KYX13" s="175"/>
      <c r="KYY13" s="175"/>
      <c r="KYZ13" s="175"/>
      <c r="KZA13" s="175"/>
      <c r="KZB13" s="175"/>
      <c r="KZC13" s="175"/>
      <c r="KZD13" s="175"/>
      <c r="KZE13" s="175"/>
      <c r="KZF13" s="175"/>
      <c r="KZG13" s="175"/>
      <c r="KZH13" s="175"/>
      <c r="KZI13" s="175"/>
      <c r="KZJ13" s="175"/>
      <c r="KZK13" s="175"/>
      <c r="KZL13" s="175"/>
      <c r="KZM13" s="175"/>
      <c r="KZN13" s="175"/>
      <c r="KZO13" s="175"/>
      <c r="KZP13" s="175"/>
      <c r="KZQ13" s="175"/>
      <c r="KZR13" s="175"/>
      <c r="KZS13" s="175"/>
      <c r="KZT13" s="175"/>
      <c r="KZU13" s="175"/>
      <c r="KZV13" s="175"/>
      <c r="KZW13" s="175"/>
      <c r="KZX13" s="175"/>
      <c r="KZY13" s="175"/>
      <c r="KZZ13" s="175"/>
      <c r="LAA13" s="175"/>
      <c r="LAB13" s="175"/>
      <c r="LAC13" s="175"/>
      <c r="LAD13" s="175"/>
      <c r="LAE13" s="175"/>
      <c r="LAF13" s="175"/>
      <c r="LAG13" s="175"/>
      <c r="LAH13" s="175"/>
      <c r="LAI13" s="175"/>
      <c r="LAJ13" s="175"/>
      <c r="LAK13" s="175"/>
      <c r="LAL13" s="175"/>
      <c r="LAM13" s="175"/>
      <c r="LAN13" s="175"/>
      <c r="LAO13" s="175"/>
      <c r="LAP13" s="175"/>
      <c r="LAQ13" s="175"/>
      <c r="LAR13" s="175"/>
      <c r="LAS13" s="175"/>
      <c r="LAT13" s="175"/>
      <c r="LAU13" s="175"/>
      <c r="LAV13" s="175"/>
      <c r="LAW13" s="175"/>
      <c r="LAX13" s="175"/>
      <c r="LAY13" s="175"/>
      <c r="LAZ13" s="175"/>
      <c r="LBA13" s="175"/>
      <c r="LBB13" s="175"/>
      <c r="LBC13" s="175"/>
      <c r="LBD13" s="175"/>
      <c r="LBE13" s="175"/>
      <c r="LBF13" s="175"/>
      <c r="LBG13" s="175"/>
      <c r="LBH13" s="175"/>
      <c r="LBI13" s="175"/>
      <c r="LBJ13" s="175"/>
      <c r="LBK13" s="175"/>
      <c r="LBL13" s="175"/>
      <c r="LBM13" s="175"/>
      <c r="LBN13" s="175"/>
      <c r="LBO13" s="175"/>
      <c r="LBP13" s="175"/>
      <c r="LBQ13" s="175"/>
      <c r="LBR13" s="175"/>
      <c r="LBS13" s="175"/>
      <c r="LBT13" s="175"/>
      <c r="LBU13" s="175"/>
      <c r="LBV13" s="175"/>
      <c r="LBW13" s="175"/>
      <c r="LBX13" s="175"/>
      <c r="LBY13" s="175"/>
      <c r="LBZ13" s="175"/>
      <c r="LCA13" s="175"/>
      <c r="LCB13" s="175"/>
      <c r="LCC13" s="175"/>
      <c r="LCD13" s="175"/>
      <c r="LCE13" s="175"/>
      <c r="LCF13" s="175"/>
      <c r="LCG13" s="175"/>
      <c r="LCH13" s="175"/>
      <c r="LCI13" s="175"/>
      <c r="LCJ13" s="175"/>
      <c r="LCK13" s="175"/>
      <c r="LCL13" s="175"/>
      <c r="LCM13" s="175"/>
      <c r="LCN13" s="175"/>
      <c r="LCO13" s="175"/>
      <c r="LCP13" s="175"/>
      <c r="LCQ13" s="175"/>
      <c r="LCR13" s="175"/>
      <c r="LCS13" s="175"/>
      <c r="LCT13" s="175"/>
      <c r="LCU13" s="175"/>
      <c r="LCV13" s="175"/>
      <c r="LCW13" s="175"/>
      <c r="LCX13" s="175"/>
      <c r="LCY13" s="175"/>
      <c r="LCZ13" s="175"/>
      <c r="LDA13" s="175"/>
      <c r="LDB13" s="175"/>
      <c r="LDC13" s="175"/>
      <c r="LDD13" s="175"/>
      <c r="LDE13" s="175"/>
      <c r="LDF13" s="175"/>
      <c r="LDG13" s="175"/>
      <c r="LDH13" s="175"/>
      <c r="LDI13" s="175"/>
      <c r="LDJ13" s="175"/>
      <c r="LDK13" s="175"/>
      <c r="LDL13" s="175"/>
      <c r="LDM13" s="175"/>
      <c r="LDN13" s="175"/>
      <c r="LDO13" s="175"/>
      <c r="LDP13" s="175"/>
      <c r="LDQ13" s="175"/>
      <c r="LDR13" s="175"/>
      <c r="LDS13" s="175"/>
      <c r="LDT13" s="175"/>
      <c r="LDU13" s="175"/>
      <c r="LDV13" s="175"/>
      <c r="LDW13" s="175"/>
      <c r="LDX13" s="175"/>
      <c r="LDY13" s="175"/>
      <c r="LDZ13" s="175"/>
      <c r="LEA13" s="175"/>
      <c r="LEB13" s="175"/>
      <c r="LEC13" s="175"/>
      <c r="LED13" s="175"/>
      <c r="LEE13" s="175"/>
      <c r="LEF13" s="175"/>
      <c r="LEG13" s="175"/>
      <c r="LEH13" s="175"/>
      <c r="LEI13" s="175"/>
      <c r="LEJ13" s="175"/>
      <c r="LEK13" s="175"/>
      <c r="LEL13" s="175"/>
      <c r="LEM13" s="175"/>
      <c r="LEN13" s="175"/>
      <c r="LEO13" s="175"/>
      <c r="LEP13" s="175"/>
      <c r="LEQ13" s="175"/>
      <c r="LER13" s="175"/>
      <c r="LES13" s="175"/>
      <c r="LET13" s="175"/>
      <c r="LEU13" s="175"/>
      <c r="LEV13" s="175"/>
      <c r="LEW13" s="175"/>
      <c r="LEX13" s="175"/>
      <c r="LEY13" s="175"/>
      <c r="LEZ13" s="175"/>
      <c r="LFA13" s="175"/>
      <c r="LFB13" s="175"/>
      <c r="LFC13" s="175"/>
      <c r="LFD13" s="175"/>
      <c r="LFE13" s="175"/>
      <c r="LFF13" s="175"/>
      <c r="LFG13" s="175"/>
      <c r="LFH13" s="175"/>
      <c r="LFI13" s="175"/>
      <c r="LFJ13" s="175"/>
      <c r="LFK13" s="175"/>
      <c r="LFL13" s="175"/>
      <c r="LFM13" s="175"/>
      <c r="LFN13" s="175"/>
      <c r="LFO13" s="175"/>
      <c r="LFP13" s="175"/>
      <c r="LFQ13" s="175"/>
      <c r="LFR13" s="175"/>
      <c r="LFS13" s="175"/>
      <c r="LFT13" s="175"/>
      <c r="LFU13" s="175"/>
      <c r="LFV13" s="175"/>
      <c r="LFW13" s="175"/>
      <c r="LFX13" s="175"/>
      <c r="LFY13" s="175"/>
      <c r="LFZ13" s="175"/>
      <c r="LGA13" s="175"/>
      <c r="LGB13" s="175"/>
      <c r="LGC13" s="175"/>
      <c r="LGD13" s="175"/>
      <c r="LGE13" s="175"/>
      <c r="LGF13" s="175"/>
      <c r="LGG13" s="175"/>
      <c r="LGH13" s="175"/>
      <c r="LGI13" s="175"/>
      <c r="LGJ13" s="175"/>
      <c r="LGK13" s="175"/>
      <c r="LGL13" s="175"/>
      <c r="LGM13" s="175"/>
      <c r="LGN13" s="175"/>
      <c r="LGO13" s="175"/>
      <c r="LGP13" s="175"/>
      <c r="LGQ13" s="175"/>
      <c r="LGR13" s="175"/>
      <c r="LGS13" s="175"/>
      <c r="LGT13" s="175"/>
      <c r="LGU13" s="175"/>
      <c r="LGV13" s="175"/>
      <c r="LGW13" s="175"/>
      <c r="LGX13" s="175"/>
      <c r="LGY13" s="175"/>
      <c r="LGZ13" s="175"/>
      <c r="LHA13" s="175"/>
      <c r="LHB13" s="175"/>
      <c r="LHC13" s="175"/>
      <c r="LHD13" s="175"/>
      <c r="LHE13" s="175"/>
      <c r="LHF13" s="175"/>
      <c r="LHG13" s="175"/>
      <c r="LHH13" s="175"/>
      <c r="LHI13" s="175"/>
      <c r="LHJ13" s="175"/>
      <c r="LHK13" s="175"/>
      <c r="LHL13" s="175"/>
      <c r="LHM13" s="175"/>
      <c r="LHN13" s="175"/>
      <c r="LHO13" s="175"/>
      <c r="LHP13" s="175"/>
      <c r="LHQ13" s="175"/>
      <c r="LHR13" s="175"/>
      <c r="LHS13" s="175"/>
      <c r="LHT13" s="175"/>
      <c r="LHU13" s="175"/>
      <c r="LHV13" s="175"/>
      <c r="LHW13" s="175"/>
      <c r="LHX13" s="175"/>
      <c r="LHY13" s="175"/>
      <c r="LHZ13" s="175"/>
      <c r="LIA13" s="175"/>
      <c r="LIB13" s="175"/>
      <c r="LIC13" s="175"/>
      <c r="LID13" s="175"/>
      <c r="LIE13" s="175"/>
      <c r="LIF13" s="175"/>
      <c r="LIG13" s="175"/>
      <c r="LIH13" s="175"/>
      <c r="LII13" s="175"/>
      <c r="LIJ13" s="175"/>
      <c r="LIK13" s="175"/>
      <c r="LIL13" s="175"/>
      <c r="LIM13" s="175"/>
      <c r="LIN13" s="175"/>
      <c r="LIO13" s="175"/>
      <c r="LIP13" s="175"/>
      <c r="LIQ13" s="175"/>
      <c r="LIR13" s="175"/>
      <c r="LIS13" s="175"/>
      <c r="LIT13" s="175"/>
      <c r="LIU13" s="175"/>
      <c r="LIV13" s="175"/>
      <c r="LIW13" s="175"/>
      <c r="LIX13" s="175"/>
      <c r="LIY13" s="175"/>
      <c r="LIZ13" s="175"/>
      <c r="LJA13" s="175"/>
      <c r="LJB13" s="175"/>
      <c r="LJC13" s="175"/>
      <c r="LJD13" s="175"/>
      <c r="LJE13" s="175"/>
      <c r="LJF13" s="175"/>
      <c r="LJG13" s="175"/>
      <c r="LJH13" s="175"/>
      <c r="LJI13" s="175"/>
      <c r="LJJ13" s="175"/>
      <c r="LJK13" s="175"/>
      <c r="LJL13" s="175"/>
      <c r="LJM13" s="175"/>
      <c r="LJN13" s="175"/>
      <c r="LJO13" s="175"/>
      <c r="LJP13" s="175"/>
      <c r="LJQ13" s="175"/>
      <c r="LJR13" s="175"/>
      <c r="LJS13" s="175"/>
      <c r="LJT13" s="175"/>
      <c r="LJU13" s="175"/>
      <c r="LJV13" s="175"/>
      <c r="LJW13" s="175"/>
      <c r="LJX13" s="175"/>
      <c r="LJY13" s="175"/>
      <c r="LJZ13" s="175"/>
      <c r="LKA13" s="175"/>
      <c r="LKB13" s="175"/>
      <c r="LKC13" s="175"/>
      <c r="LKD13" s="175"/>
      <c r="LKE13" s="175"/>
      <c r="LKF13" s="175"/>
      <c r="LKG13" s="175"/>
      <c r="LKH13" s="175"/>
      <c r="LKI13" s="175"/>
      <c r="LKJ13" s="175"/>
      <c r="LKK13" s="175"/>
      <c r="LKL13" s="175"/>
      <c r="LKM13" s="175"/>
      <c r="LKN13" s="175"/>
      <c r="LKO13" s="175"/>
      <c r="LKP13" s="175"/>
      <c r="LKQ13" s="175"/>
      <c r="LKR13" s="175"/>
      <c r="LKS13" s="175"/>
      <c r="LKT13" s="175"/>
      <c r="LKU13" s="175"/>
      <c r="LKV13" s="175"/>
      <c r="LKW13" s="175"/>
      <c r="LKX13" s="175"/>
      <c r="LKY13" s="175"/>
      <c r="LKZ13" s="175"/>
      <c r="LLA13" s="175"/>
      <c r="LLB13" s="175"/>
      <c r="LLC13" s="175"/>
      <c r="LLD13" s="175"/>
      <c r="LLE13" s="175"/>
      <c r="LLF13" s="175"/>
      <c r="LLG13" s="175"/>
      <c r="LLH13" s="175"/>
      <c r="LLI13" s="175"/>
      <c r="LLJ13" s="175"/>
      <c r="LLK13" s="175"/>
      <c r="LLL13" s="175"/>
      <c r="LLM13" s="175"/>
      <c r="LLN13" s="175"/>
      <c r="LLO13" s="175"/>
      <c r="LLP13" s="175"/>
      <c r="LLQ13" s="175"/>
      <c r="LLR13" s="175"/>
      <c r="LLS13" s="175"/>
      <c r="LLT13" s="175"/>
      <c r="LLU13" s="175"/>
      <c r="LLV13" s="175"/>
      <c r="LLW13" s="175"/>
      <c r="LLX13" s="175"/>
      <c r="LLY13" s="175"/>
      <c r="LLZ13" s="175"/>
      <c r="LMA13" s="175"/>
      <c r="LMB13" s="175"/>
      <c r="LMC13" s="175"/>
      <c r="LMD13" s="175"/>
      <c r="LME13" s="175"/>
      <c r="LMF13" s="175"/>
      <c r="LMG13" s="175"/>
      <c r="LMH13" s="175"/>
      <c r="LMI13" s="175"/>
      <c r="LMJ13" s="175"/>
      <c r="LMK13" s="175"/>
      <c r="LML13" s="175"/>
      <c r="LMM13" s="175"/>
      <c r="LMN13" s="175"/>
      <c r="LMO13" s="175"/>
      <c r="LMP13" s="175"/>
      <c r="LMQ13" s="175"/>
      <c r="LMR13" s="175"/>
      <c r="LMS13" s="175"/>
      <c r="LMT13" s="175"/>
      <c r="LMU13" s="175"/>
      <c r="LMV13" s="175"/>
      <c r="LMW13" s="175"/>
      <c r="LMX13" s="175"/>
      <c r="LMY13" s="175"/>
      <c r="LMZ13" s="175"/>
      <c r="LNA13" s="175"/>
      <c r="LNB13" s="175"/>
      <c r="LNC13" s="175"/>
      <c r="LND13" s="175"/>
      <c r="LNE13" s="175"/>
      <c r="LNF13" s="175"/>
      <c r="LNG13" s="175"/>
      <c r="LNH13" s="175"/>
      <c r="LNI13" s="175"/>
      <c r="LNJ13" s="175"/>
      <c r="LNK13" s="175"/>
      <c r="LNL13" s="175"/>
      <c r="LNM13" s="175"/>
      <c r="LNN13" s="175"/>
      <c r="LNO13" s="175"/>
      <c r="LNP13" s="175"/>
      <c r="LNQ13" s="175"/>
      <c r="LNR13" s="175"/>
      <c r="LNS13" s="175"/>
      <c r="LNT13" s="175"/>
      <c r="LNU13" s="175"/>
      <c r="LNV13" s="175"/>
      <c r="LNW13" s="175"/>
      <c r="LNX13" s="175"/>
      <c r="LNY13" s="175"/>
      <c r="LNZ13" s="175"/>
      <c r="LOA13" s="175"/>
      <c r="LOB13" s="175"/>
      <c r="LOC13" s="175"/>
      <c r="LOD13" s="175"/>
      <c r="LOE13" s="175"/>
      <c r="LOF13" s="175"/>
      <c r="LOG13" s="175"/>
      <c r="LOH13" s="175"/>
      <c r="LOI13" s="175"/>
      <c r="LOJ13" s="175"/>
      <c r="LOK13" s="175"/>
      <c r="LOL13" s="175"/>
      <c r="LOM13" s="175"/>
      <c r="LON13" s="175"/>
      <c r="LOO13" s="175"/>
      <c r="LOP13" s="175"/>
      <c r="LOQ13" s="175"/>
      <c r="LOR13" s="175"/>
      <c r="LOS13" s="175"/>
      <c r="LOT13" s="175"/>
      <c r="LOU13" s="175"/>
      <c r="LOV13" s="175"/>
      <c r="LOW13" s="175"/>
      <c r="LOX13" s="175"/>
      <c r="LOY13" s="175"/>
      <c r="LOZ13" s="175"/>
      <c r="LPA13" s="175"/>
      <c r="LPB13" s="175"/>
      <c r="LPC13" s="175"/>
      <c r="LPD13" s="175"/>
      <c r="LPE13" s="175"/>
      <c r="LPF13" s="175"/>
      <c r="LPG13" s="175"/>
      <c r="LPH13" s="175"/>
      <c r="LPI13" s="175"/>
      <c r="LPJ13" s="175"/>
      <c r="LPK13" s="175"/>
      <c r="LPL13" s="175"/>
      <c r="LPM13" s="175"/>
      <c r="LPN13" s="175"/>
      <c r="LPO13" s="175"/>
      <c r="LPP13" s="175"/>
      <c r="LPQ13" s="175"/>
      <c r="LPR13" s="175"/>
      <c r="LPS13" s="175"/>
      <c r="LPT13" s="175"/>
      <c r="LPU13" s="175"/>
      <c r="LPV13" s="175"/>
      <c r="LPW13" s="175"/>
      <c r="LPX13" s="175"/>
      <c r="LPY13" s="175"/>
      <c r="LPZ13" s="175"/>
      <c r="LQA13" s="175"/>
      <c r="LQB13" s="175"/>
      <c r="LQC13" s="175"/>
      <c r="LQD13" s="175"/>
      <c r="LQE13" s="175"/>
      <c r="LQF13" s="175"/>
      <c r="LQG13" s="175"/>
      <c r="LQH13" s="175"/>
      <c r="LQI13" s="175"/>
      <c r="LQJ13" s="175"/>
      <c r="LQK13" s="175"/>
      <c r="LQL13" s="175"/>
      <c r="LQM13" s="175"/>
      <c r="LQN13" s="175"/>
      <c r="LQO13" s="175"/>
      <c r="LQP13" s="175"/>
      <c r="LQQ13" s="175"/>
      <c r="LQR13" s="175"/>
      <c r="LQS13" s="175"/>
      <c r="LQT13" s="175"/>
      <c r="LQU13" s="175"/>
      <c r="LQV13" s="175"/>
      <c r="LQW13" s="175"/>
      <c r="LQX13" s="175"/>
      <c r="LQY13" s="175"/>
      <c r="LQZ13" s="175"/>
      <c r="LRA13" s="175"/>
      <c r="LRB13" s="175"/>
      <c r="LRC13" s="175"/>
      <c r="LRD13" s="175"/>
      <c r="LRE13" s="175"/>
      <c r="LRF13" s="175"/>
      <c r="LRG13" s="175"/>
      <c r="LRH13" s="175"/>
      <c r="LRI13" s="175"/>
      <c r="LRJ13" s="175"/>
      <c r="LRK13" s="175"/>
      <c r="LRL13" s="175"/>
      <c r="LRM13" s="175"/>
      <c r="LRN13" s="175"/>
      <c r="LRO13" s="175"/>
      <c r="LRP13" s="175"/>
      <c r="LRQ13" s="175"/>
      <c r="LRR13" s="175"/>
      <c r="LRS13" s="175"/>
      <c r="LRT13" s="175"/>
      <c r="LRU13" s="175"/>
      <c r="LRV13" s="175"/>
      <c r="LRW13" s="175"/>
      <c r="LRX13" s="175"/>
      <c r="LRY13" s="175"/>
      <c r="LRZ13" s="175"/>
      <c r="LSA13" s="175"/>
      <c r="LSB13" s="175"/>
      <c r="LSC13" s="175"/>
      <c r="LSD13" s="175"/>
      <c r="LSE13" s="175"/>
      <c r="LSF13" s="175"/>
      <c r="LSG13" s="175"/>
      <c r="LSH13" s="175"/>
      <c r="LSI13" s="175"/>
      <c r="LSJ13" s="175"/>
      <c r="LSK13" s="175"/>
      <c r="LSL13" s="175"/>
      <c r="LSM13" s="175"/>
      <c r="LSN13" s="175"/>
      <c r="LSO13" s="175"/>
      <c r="LSP13" s="175"/>
      <c r="LSQ13" s="175"/>
      <c r="LSR13" s="175"/>
      <c r="LSS13" s="175"/>
      <c r="LST13" s="175"/>
      <c r="LSU13" s="175"/>
      <c r="LSV13" s="175"/>
      <c r="LSW13" s="175"/>
      <c r="LSX13" s="175"/>
      <c r="LSY13" s="175"/>
      <c r="LSZ13" s="175"/>
      <c r="LTA13" s="175"/>
      <c r="LTB13" s="175"/>
      <c r="LTC13" s="175"/>
      <c r="LTD13" s="175"/>
      <c r="LTE13" s="175"/>
      <c r="LTF13" s="175"/>
      <c r="LTG13" s="175"/>
      <c r="LTH13" s="175"/>
      <c r="LTI13" s="175"/>
      <c r="LTJ13" s="175"/>
      <c r="LTK13" s="175"/>
      <c r="LTL13" s="175"/>
      <c r="LTM13" s="175"/>
      <c r="LTN13" s="175"/>
      <c r="LTO13" s="175"/>
      <c r="LTP13" s="175"/>
      <c r="LTQ13" s="175"/>
      <c r="LTR13" s="175"/>
      <c r="LTS13" s="175"/>
      <c r="LTT13" s="175"/>
      <c r="LTU13" s="175"/>
      <c r="LTV13" s="175"/>
      <c r="LTW13" s="175"/>
      <c r="LTX13" s="175"/>
      <c r="LTY13" s="175"/>
      <c r="LTZ13" s="175"/>
      <c r="LUA13" s="175"/>
      <c r="LUB13" s="175"/>
      <c r="LUC13" s="175"/>
      <c r="LUD13" s="175"/>
      <c r="LUE13" s="175"/>
      <c r="LUF13" s="175"/>
      <c r="LUG13" s="175"/>
      <c r="LUH13" s="175"/>
      <c r="LUI13" s="175"/>
      <c r="LUJ13" s="175"/>
      <c r="LUK13" s="175"/>
      <c r="LUL13" s="175"/>
      <c r="LUM13" s="175"/>
      <c r="LUN13" s="175"/>
      <c r="LUO13" s="175"/>
      <c r="LUP13" s="175"/>
      <c r="LUQ13" s="175"/>
      <c r="LUR13" s="175"/>
      <c r="LUS13" s="175"/>
      <c r="LUT13" s="175"/>
      <c r="LUU13" s="175"/>
      <c r="LUV13" s="175"/>
      <c r="LUW13" s="175"/>
      <c r="LUX13" s="175"/>
      <c r="LUY13" s="175"/>
      <c r="LUZ13" s="175"/>
      <c r="LVA13" s="175"/>
      <c r="LVB13" s="175"/>
      <c r="LVC13" s="175"/>
      <c r="LVD13" s="175"/>
      <c r="LVE13" s="175"/>
      <c r="LVF13" s="175"/>
      <c r="LVG13" s="175"/>
      <c r="LVH13" s="175"/>
      <c r="LVI13" s="175"/>
      <c r="LVJ13" s="175"/>
      <c r="LVK13" s="175"/>
      <c r="LVL13" s="175"/>
      <c r="LVM13" s="175"/>
      <c r="LVN13" s="175"/>
      <c r="LVO13" s="175"/>
      <c r="LVP13" s="175"/>
      <c r="LVQ13" s="175"/>
      <c r="LVR13" s="175"/>
      <c r="LVS13" s="175"/>
      <c r="LVT13" s="175"/>
      <c r="LVU13" s="175"/>
      <c r="LVV13" s="175"/>
      <c r="LVW13" s="175"/>
      <c r="LVX13" s="175"/>
      <c r="LVY13" s="175"/>
      <c r="LVZ13" s="175"/>
      <c r="LWA13" s="175"/>
      <c r="LWB13" s="175"/>
      <c r="LWC13" s="175"/>
      <c r="LWD13" s="175"/>
      <c r="LWE13" s="175"/>
      <c r="LWF13" s="175"/>
      <c r="LWG13" s="175"/>
      <c r="LWH13" s="175"/>
      <c r="LWI13" s="175"/>
      <c r="LWJ13" s="175"/>
      <c r="LWK13" s="175"/>
      <c r="LWL13" s="175"/>
      <c r="LWM13" s="175"/>
      <c r="LWN13" s="175"/>
      <c r="LWO13" s="175"/>
      <c r="LWP13" s="175"/>
      <c r="LWQ13" s="175"/>
      <c r="LWR13" s="175"/>
      <c r="LWS13" s="175"/>
      <c r="LWT13" s="175"/>
      <c r="LWU13" s="175"/>
      <c r="LWV13" s="175"/>
      <c r="LWW13" s="175"/>
      <c r="LWX13" s="175"/>
      <c r="LWY13" s="175"/>
      <c r="LWZ13" s="175"/>
      <c r="LXA13" s="175"/>
      <c r="LXB13" s="175"/>
      <c r="LXC13" s="175"/>
      <c r="LXD13" s="175"/>
      <c r="LXE13" s="175"/>
      <c r="LXF13" s="175"/>
      <c r="LXG13" s="175"/>
      <c r="LXH13" s="175"/>
      <c r="LXI13" s="175"/>
      <c r="LXJ13" s="175"/>
      <c r="LXK13" s="175"/>
      <c r="LXL13" s="175"/>
      <c r="LXM13" s="175"/>
      <c r="LXN13" s="175"/>
      <c r="LXO13" s="175"/>
      <c r="LXP13" s="175"/>
      <c r="LXQ13" s="175"/>
      <c r="LXR13" s="175"/>
      <c r="LXS13" s="175"/>
      <c r="LXT13" s="175"/>
      <c r="LXU13" s="175"/>
      <c r="LXV13" s="175"/>
      <c r="LXW13" s="175"/>
      <c r="LXX13" s="175"/>
      <c r="LXY13" s="175"/>
      <c r="LXZ13" s="175"/>
      <c r="LYA13" s="175"/>
      <c r="LYB13" s="175"/>
      <c r="LYC13" s="175"/>
      <c r="LYD13" s="175"/>
      <c r="LYE13" s="175"/>
      <c r="LYF13" s="175"/>
      <c r="LYG13" s="175"/>
      <c r="LYH13" s="175"/>
      <c r="LYI13" s="175"/>
      <c r="LYJ13" s="175"/>
      <c r="LYK13" s="175"/>
      <c r="LYL13" s="175"/>
      <c r="LYM13" s="175"/>
      <c r="LYN13" s="175"/>
      <c r="LYO13" s="175"/>
      <c r="LYP13" s="175"/>
      <c r="LYQ13" s="175"/>
      <c r="LYR13" s="175"/>
      <c r="LYS13" s="175"/>
      <c r="LYT13" s="175"/>
      <c r="LYU13" s="175"/>
      <c r="LYV13" s="175"/>
      <c r="LYW13" s="175"/>
      <c r="LYX13" s="175"/>
      <c r="LYY13" s="175"/>
      <c r="LYZ13" s="175"/>
      <c r="LZA13" s="175"/>
      <c r="LZB13" s="175"/>
      <c r="LZC13" s="175"/>
      <c r="LZD13" s="175"/>
      <c r="LZE13" s="175"/>
      <c r="LZF13" s="175"/>
      <c r="LZG13" s="175"/>
      <c r="LZH13" s="175"/>
      <c r="LZI13" s="175"/>
      <c r="LZJ13" s="175"/>
      <c r="LZK13" s="175"/>
      <c r="LZL13" s="175"/>
      <c r="LZM13" s="175"/>
      <c r="LZN13" s="175"/>
      <c r="LZO13" s="175"/>
      <c r="LZP13" s="175"/>
      <c r="LZQ13" s="175"/>
      <c r="LZR13" s="175"/>
      <c r="LZS13" s="175"/>
      <c r="LZT13" s="175"/>
      <c r="LZU13" s="175"/>
      <c r="LZV13" s="175"/>
      <c r="LZW13" s="175"/>
      <c r="LZX13" s="175"/>
      <c r="LZY13" s="175"/>
      <c r="LZZ13" s="175"/>
      <c r="MAA13" s="175"/>
      <c r="MAB13" s="175"/>
      <c r="MAC13" s="175"/>
      <c r="MAD13" s="175"/>
      <c r="MAE13" s="175"/>
      <c r="MAF13" s="175"/>
      <c r="MAG13" s="175"/>
      <c r="MAH13" s="175"/>
      <c r="MAI13" s="175"/>
      <c r="MAJ13" s="175"/>
      <c r="MAK13" s="175"/>
      <c r="MAL13" s="175"/>
      <c r="MAM13" s="175"/>
      <c r="MAN13" s="175"/>
      <c r="MAO13" s="175"/>
      <c r="MAP13" s="175"/>
      <c r="MAQ13" s="175"/>
      <c r="MAR13" s="175"/>
      <c r="MAS13" s="175"/>
      <c r="MAT13" s="175"/>
      <c r="MAU13" s="175"/>
      <c r="MAV13" s="175"/>
      <c r="MAW13" s="175"/>
      <c r="MAX13" s="175"/>
      <c r="MAY13" s="175"/>
      <c r="MAZ13" s="175"/>
      <c r="MBA13" s="175"/>
      <c r="MBB13" s="175"/>
      <c r="MBC13" s="175"/>
      <c r="MBD13" s="175"/>
      <c r="MBE13" s="175"/>
      <c r="MBF13" s="175"/>
      <c r="MBG13" s="175"/>
      <c r="MBH13" s="175"/>
      <c r="MBI13" s="175"/>
      <c r="MBJ13" s="175"/>
      <c r="MBK13" s="175"/>
      <c r="MBL13" s="175"/>
      <c r="MBM13" s="175"/>
      <c r="MBN13" s="175"/>
      <c r="MBO13" s="175"/>
      <c r="MBP13" s="175"/>
      <c r="MBQ13" s="175"/>
      <c r="MBR13" s="175"/>
      <c r="MBS13" s="175"/>
      <c r="MBT13" s="175"/>
      <c r="MBU13" s="175"/>
      <c r="MBV13" s="175"/>
      <c r="MBW13" s="175"/>
      <c r="MBX13" s="175"/>
      <c r="MBY13" s="175"/>
      <c r="MBZ13" s="175"/>
      <c r="MCA13" s="175"/>
      <c r="MCB13" s="175"/>
      <c r="MCC13" s="175"/>
      <c r="MCD13" s="175"/>
      <c r="MCE13" s="175"/>
      <c r="MCF13" s="175"/>
      <c r="MCG13" s="175"/>
      <c r="MCH13" s="175"/>
      <c r="MCI13" s="175"/>
      <c r="MCJ13" s="175"/>
      <c r="MCK13" s="175"/>
      <c r="MCL13" s="175"/>
      <c r="MCM13" s="175"/>
      <c r="MCN13" s="175"/>
      <c r="MCO13" s="175"/>
      <c r="MCP13" s="175"/>
      <c r="MCQ13" s="175"/>
      <c r="MCR13" s="175"/>
      <c r="MCS13" s="175"/>
      <c r="MCT13" s="175"/>
      <c r="MCU13" s="175"/>
      <c r="MCV13" s="175"/>
      <c r="MCW13" s="175"/>
      <c r="MCX13" s="175"/>
      <c r="MCY13" s="175"/>
      <c r="MCZ13" s="175"/>
      <c r="MDA13" s="175"/>
      <c r="MDB13" s="175"/>
      <c r="MDC13" s="175"/>
      <c r="MDD13" s="175"/>
      <c r="MDE13" s="175"/>
      <c r="MDF13" s="175"/>
      <c r="MDG13" s="175"/>
      <c r="MDH13" s="175"/>
      <c r="MDI13" s="175"/>
      <c r="MDJ13" s="175"/>
      <c r="MDK13" s="175"/>
      <c r="MDL13" s="175"/>
      <c r="MDM13" s="175"/>
      <c r="MDN13" s="175"/>
      <c r="MDO13" s="175"/>
      <c r="MDP13" s="175"/>
      <c r="MDQ13" s="175"/>
      <c r="MDR13" s="175"/>
      <c r="MDS13" s="175"/>
      <c r="MDT13" s="175"/>
      <c r="MDU13" s="175"/>
      <c r="MDV13" s="175"/>
      <c r="MDW13" s="175"/>
      <c r="MDX13" s="175"/>
      <c r="MDY13" s="175"/>
      <c r="MDZ13" s="175"/>
      <c r="MEA13" s="175"/>
      <c r="MEB13" s="175"/>
      <c r="MEC13" s="175"/>
      <c r="MED13" s="175"/>
      <c r="MEE13" s="175"/>
      <c r="MEF13" s="175"/>
      <c r="MEG13" s="175"/>
      <c r="MEH13" s="175"/>
      <c r="MEI13" s="175"/>
      <c r="MEJ13" s="175"/>
      <c r="MEK13" s="175"/>
      <c r="MEL13" s="175"/>
      <c r="MEM13" s="175"/>
      <c r="MEN13" s="175"/>
      <c r="MEO13" s="175"/>
      <c r="MEP13" s="175"/>
      <c r="MEQ13" s="175"/>
      <c r="MER13" s="175"/>
      <c r="MES13" s="175"/>
      <c r="MET13" s="175"/>
      <c r="MEU13" s="175"/>
      <c r="MEV13" s="175"/>
      <c r="MEW13" s="175"/>
      <c r="MEX13" s="175"/>
      <c r="MEY13" s="175"/>
      <c r="MEZ13" s="175"/>
      <c r="MFA13" s="175"/>
      <c r="MFB13" s="175"/>
      <c r="MFC13" s="175"/>
      <c r="MFD13" s="175"/>
      <c r="MFE13" s="175"/>
      <c r="MFF13" s="175"/>
      <c r="MFG13" s="175"/>
      <c r="MFH13" s="175"/>
      <c r="MFI13" s="175"/>
      <c r="MFJ13" s="175"/>
      <c r="MFK13" s="175"/>
      <c r="MFL13" s="175"/>
      <c r="MFM13" s="175"/>
      <c r="MFN13" s="175"/>
      <c r="MFO13" s="175"/>
      <c r="MFP13" s="175"/>
      <c r="MFQ13" s="175"/>
      <c r="MFR13" s="175"/>
      <c r="MFS13" s="175"/>
      <c r="MFT13" s="175"/>
      <c r="MFU13" s="175"/>
      <c r="MFV13" s="175"/>
      <c r="MFW13" s="175"/>
      <c r="MFX13" s="175"/>
      <c r="MFY13" s="175"/>
      <c r="MFZ13" s="175"/>
      <c r="MGA13" s="175"/>
      <c r="MGB13" s="175"/>
      <c r="MGC13" s="175"/>
      <c r="MGD13" s="175"/>
      <c r="MGE13" s="175"/>
      <c r="MGF13" s="175"/>
      <c r="MGG13" s="175"/>
      <c r="MGH13" s="175"/>
      <c r="MGI13" s="175"/>
      <c r="MGJ13" s="175"/>
      <c r="MGK13" s="175"/>
      <c r="MGL13" s="175"/>
      <c r="MGM13" s="175"/>
      <c r="MGN13" s="175"/>
      <c r="MGO13" s="175"/>
      <c r="MGP13" s="175"/>
      <c r="MGQ13" s="175"/>
      <c r="MGR13" s="175"/>
      <c r="MGS13" s="175"/>
      <c r="MGT13" s="175"/>
      <c r="MGU13" s="175"/>
      <c r="MGV13" s="175"/>
      <c r="MGW13" s="175"/>
      <c r="MGX13" s="175"/>
      <c r="MGY13" s="175"/>
      <c r="MGZ13" s="175"/>
      <c r="MHA13" s="175"/>
      <c r="MHB13" s="175"/>
      <c r="MHC13" s="175"/>
      <c r="MHD13" s="175"/>
      <c r="MHE13" s="175"/>
      <c r="MHF13" s="175"/>
      <c r="MHG13" s="175"/>
      <c r="MHH13" s="175"/>
      <c r="MHI13" s="175"/>
      <c r="MHJ13" s="175"/>
      <c r="MHK13" s="175"/>
      <c r="MHL13" s="175"/>
      <c r="MHM13" s="175"/>
      <c r="MHN13" s="175"/>
      <c r="MHO13" s="175"/>
      <c r="MHP13" s="175"/>
      <c r="MHQ13" s="175"/>
      <c r="MHR13" s="175"/>
      <c r="MHS13" s="175"/>
      <c r="MHT13" s="175"/>
      <c r="MHU13" s="175"/>
      <c r="MHV13" s="175"/>
      <c r="MHW13" s="175"/>
      <c r="MHX13" s="175"/>
      <c r="MHY13" s="175"/>
      <c r="MHZ13" s="175"/>
      <c r="MIA13" s="175"/>
      <c r="MIB13" s="175"/>
      <c r="MIC13" s="175"/>
      <c r="MID13" s="175"/>
      <c r="MIE13" s="175"/>
      <c r="MIF13" s="175"/>
      <c r="MIG13" s="175"/>
      <c r="MIH13" s="175"/>
      <c r="MII13" s="175"/>
      <c r="MIJ13" s="175"/>
      <c r="MIK13" s="175"/>
      <c r="MIL13" s="175"/>
      <c r="MIM13" s="175"/>
      <c r="MIN13" s="175"/>
      <c r="MIO13" s="175"/>
      <c r="MIP13" s="175"/>
      <c r="MIQ13" s="175"/>
      <c r="MIR13" s="175"/>
      <c r="MIS13" s="175"/>
      <c r="MIT13" s="175"/>
      <c r="MIU13" s="175"/>
      <c r="MIV13" s="175"/>
      <c r="MIW13" s="175"/>
      <c r="MIX13" s="175"/>
      <c r="MIY13" s="175"/>
      <c r="MIZ13" s="175"/>
      <c r="MJA13" s="175"/>
      <c r="MJB13" s="175"/>
      <c r="MJC13" s="175"/>
      <c r="MJD13" s="175"/>
      <c r="MJE13" s="175"/>
      <c r="MJF13" s="175"/>
      <c r="MJG13" s="175"/>
      <c r="MJH13" s="175"/>
      <c r="MJI13" s="175"/>
      <c r="MJJ13" s="175"/>
      <c r="MJK13" s="175"/>
      <c r="MJL13" s="175"/>
      <c r="MJM13" s="175"/>
      <c r="MJN13" s="175"/>
      <c r="MJO13" s="175"/>
      <c r="MJP13" s="175"/>
      <c r="MJQ13" s="175"/>
      <c r="MJR13" s="175"/>
      <c r="MJS13" s="175"/>
      <c r="MJT13" s="175"/>
      <c r="MJU13" s="175"/>
      <c r="MJV13" s="175"/>
      <c r="MJW13" s="175"/>
      <c r="MJX13" s="175"/>
      <c r="MJY13" s="175"/>
      <c r="MJZ13" s="175"/>
      <c r="MKA13" s="175"/>
      <c r="MKB13" s="175"/>
      <c r="MKC13" s="175"/>
      <c r="MKD13" s="175"/>
      <c r="MKE13" s="175"/>
      <c r="MKF13" s="175"/>
      <c r="MKG13" s="175"/>
      <c r="MKH13" s="175"/>
      <c r="MKI13" s="175"/>
      <c r="MKJ13" s="175"/>
      <c r="MKK13" s="175"/>
      <c r="MKL13" s="175"/>
      <c r="MKM13" s="175"/>
      <c r="MKN13" s="175"/>
      <c r="MKO13" s="175"/>
      <c r="MKP13" s="175"/>
      <c r="MKQ13" s="175"/>
      <c r="MKR13" s="175"/>
      <c r="MKS13" s="175"/>
      <c r="MKT13" s="175"/>
      <c r="MKU13" s="175"/>
      <c r="MKV13" s="175"/>
      <c r="MKW13" s="175"/>
      <c r="MKX13" s="175"/>
      <c r="MKY13" s="175"/>
      <c r="MKZ13" s="175"/>
      <c r="MLA13" s="175"/>
      <c r="MLB13" s="175"/>
      <c r="MLC13" s="175"/>
      <c r="MLD13" s="175"/>
      <c r="MLE13" s="175"/>
      <c r="MLF13" s="175"/>
      <c r="MLG13" s="175"/>
      <c r="MLH13" s="175"/>
      <c r="MLI13" s="175"/>
      <c r="MLJ13" s="175"/>
      <c r="MLK13" s="175"/>
      <c r="MLL13" s="175"/>
      <c r="MLM13" s="175"/>
      <c r="MLN13" s="175"/>
      <c r="MLO13" s="175"/>
      <c r="MLP13" s="175"/>
      <c r="MLQ13" s="175"/>
      <c r="MLR13" s="175"/>
      <c r="MLS13" s="175"/>
      <c r="MLT13" s="175"/>
      <c r="MLU13" s="175"/>
      <c r="MLV13" s="175"/>
      <c r="MLW13" s="175"/>
      <c r="MLX13" s="175"/>
      <c r="MLY13" s="175"/>
      <c r="MLZ13" s="175"/>
      <c r="MMA13" s="175"/>
      <c r="MMB13" s="175"/>
      <c r="MMC13" s="175"/>
      <c r="MMD13" s="175"/>
      <c r="MME13" s="175"/>
      <c r="MMF13" s="175"/>
      <c r="MMG13" s="175"/>
      <c r="MMH13" s="175"/>
      <c r="MMI13" s="175"/>
      <c r="MMJ13" s="175"/>
      <c r="MMK13" s="175"/>
      <c r="MML13" s="175"/>
      <c r="MMM13" s="175"/>
      <c r="MMN13" s="175"/>
      <c r="MMO13" s="175"/>
      <c r="MMP13" s="175"/>
      <c r="MMQ13" s="175"/>
      <c r="MMR13" s="175"/>
      <c r="MMS13" s="175"/>
      <c r="MMT13" s="175"/>
      <c r="MMU13" s="175"/>
      <c r="MMV13" s="175"/>
      <c r="MMW13" s="175"/>
      <c r="MMX13" s="175"/>
      <c r="MMY13" s="175"/>
      <c r="MMZ13" s="175"/>
      <c r="MNA13" s="175"/>
      <c r="MNB13" s="175"/>
      <c r="MNC13" s="175"/>
      <c r="MND13" s="175"/>
      <c r="MNE13" s="175"/>
      <c r="MNF13" s="175"/>
      <c r="MNG13" s="175"/>
      <c r="MNH13" s="175"/>
      <c r="MNI13" s="175"/>
      <c r="MNJ13" s="175"/>
      <c r="MNK13" s="175"/>
      <c r="MNL13" s="175"/>
      <c r="MNM13" s="175"/>
      <c r="MNN13" s="175"/>
      <c r="MNO13" s="175"/>
      <c r="MNP13" s="175"/>
      <c r="MNQ13" s="175"/>
      <c r="MNR13" s="175"/>
      <c r="MNS13" s="175"/>
      <c r="MNT13" s="175"/>
      <c r="MNU13" s="175"/>
      <c r="MNV13" s="175"/>
      <c r="MNW13" s="175"/>
      <c r="MNX13" s="175"/>
      <c r="MNY13" s="175"/>
      <c r="MNZ13" s="175"/>
      <c r="MOA13" s="175"/>
      <c r="MOB13" s="175"/>
      <c r="MOC13" s="175"/>
      <c r="MOD13" s="175"/>
      <c r="MOE13" s="175"/>
      <c r="MOF13" s="175"/>
      <c r="MOG13" s="175"/>
      <c r="MOH13" s="175"/>
      <c r="MOI13" s="175"/>
      <c r="MOJ13" s="175"/>
      <c r="MOK13" s="175"/>
      <c r="MOL13" s="175"/>
      <c r="MOM13" s="175"/>
      <c r="MON13" s="175"/>
      <c r="MOO13" s="175"/>
      <c r="MOP13" s="175"/>
      <c r="MOQ13" s="175"/>
      <c r="MOR13" s="175"/>
      <c r="MOS13" s="175"/>
      <c r="MOT13" s="175"/>
      <c r="MOU13" s="175"/>
      <c r="MOV13" s="175"/>
      <c r="MOW13" s="175"/>
      <c r="MOX13" s="175"/>
      <c r="MOY13" s="175"/>
      <c r="MOZ13" s="175"/>
      <c r="MPA13" s="175"/>
      <c r="MPB13" s="175"/>
      <c r="MPC13" s="175"/>
      <c r="MPD13" s="175"/>
      <c r="MPE13" s="175"/>
      <c r="MPF13" s="175"/>
      <c r="MPG13" s="175"/>
      <c r="MPH13" s="175"/>
      <c r="MPI13" s="175"/>
      <c r="MPJ13" s="175"/>
      <c r="MPK13" s="175"/>
      <c r="MPL13" s="175"/>
      <c r="MPM13" s="175"/>
      <c r="MPN13" s="175"/>
      <c r="MPO13" s="175"/>
      <c r="MPP13" s="175"/>
      <c r="MPQ13" s="175"/>
      <c r="MPR13" s="175"/>
      <c r="MPS13" s="175"/>
      <c r="MPT13" s="175"/>
      <c r="MPU13" s="175"/>
      <c r="MPV13" s="175"/>
      <c r="MPW13" s="175"/>
      <c r="MPX13" s="175"/>
      <c r="MPY13" s="175"/>
      <c r="MPZ13" s="175"/>
      <c r="MQA13" s="175"/>
      <c r="MQB13" s="175"/>
      <c r="MQC13" s="175"/>
      <c r="MQD13" s="175"/>
      <c r="MQE13" s="175"/>
      <c r="MQF13" s="175"/>
      <c r="MQG13" s="175"/>
      <c r="MQH13" s="175"/>
      <c r="MQI13" s="175"/>
      <c r="MQJ13" s="175"/>
      <c r="MQK13" s="175"/>
      <c r="MQL13" s="175"/>
      <c r="MQM13" s="175"/>
      <c r="MQN13" s="175"/>
      <c r="MQO13" s="175"/>
      <c r="MQP13" s="175"/>
      <c r="MQQ13" s="175"/>
      <c r="MQR13" s="175"/>
      <c r="MQS13" s="175"/>
      <c r="MQT13" s="175"/>
      <c r="MQU13" s="175"/>
      <c r="MQV13" s="175"/>
      <c r="MQW13" s="175"/>
      <c r="MQX13" s="175"/>
      <c r="MQY13" s="175"/>
      <c r="MQZ13" s="175"/>
      <c r="MRA13" s="175"/>
      <c r="MRB13" s="175"/>
      <c r="MRC13" s="175"/>
      <c r="MRD13" s="175"/>
      <c r="MRE13" s="175"/>
      <c r="MRF13" s="175"/>
      <c r="MRG13" s="175"/>
      <c r="MRH13" s="175"/>
      <c r="MRI13" s="175"/>
      <c r="MRJ13" s="175"/>
      <c r="MRK13" s="175"/>
      <c r="MRL13" s="175"/>
      <c r="MRM13" s="175"/>
      <c r="MRN13" s="175"/>
      <c r="MRO13" s="175"/>
      <c r="MRP13" s="175"/>
      <c r="MRQ13" s="175"/>
      <c r="MRR13" s="175"/>
      <c r="MRS13" s="175"/>
      <c r="MRT13" s="175"/>
      <c r="MRU13" s="175"/>
      <c r="MRV13" s="175"/>
      <c r="MRW13" s="175"/>
      <c r="MRX13" s="175"/>
      <c r="MRY13" s="175"/>
      <c r="MRZ13" s="175"/>
      <c r="MSA13" s="175"/>
      <c r="MSB13" s="175"/>
      <c r="MSC13" s="175"/>
      <c r="MSD13" s="175"/>
      <c r="MSE13" s="175"/>
      <c r="MSF13" s="175"/>
      <c r="MSG13" s="175"/>
      <c r="MSH13" s="175"/>
      <c r="MSI13" s="175"/>
      <c r="MSJ13" s="175"/>
      <c r="MSK13" s="175"/>
      <c r="MSL13" s="175"/>
      <c r="MSM13" s="175"/>
      <c r="MSN13" s="175"/>
      <c r="MSO13" s="175"/>
      <c r="MSP13" s="175"/>
      <c r="MSQ13" s="175"/>
      <c r="MSR13" s="175"/>
      <c r="MSS13" s="175"/>
      <c r="MST13" s="175"/>
      <c r="MSU13" s="175"/>
      <c r="MSV13" s="175"/>
      <c r="MSW13" s="175"/>
      <c r="MSX13" s="175"/>
      <c r="MSY13" s="175"/>
      <c r="MSZ13" s="175"/>
      <c r="MTA13" s="175"/>
      <c r="MTB13" s="175"/>
      <c r="MTC13" s="175"/>
      <c r="MTD13" s="175"/>
      <c r="MTE13" s="175"/>
      <c r="MTF13" s="175"/>
      <c r="MTG13" s="175"/>
      <c r="MTH13" s="175"/>
      <c r="MTI13" s="175"/>
      <c r="MTJ13" s="175"/>
      <c r="MTK13" s="175"/>
      <c r="MTL13" s="175"/>
      <c r="MTM13" s="175"/>
      <c r="MTN13" s="175"/>
      <c r="MTO13" s="175"/>
      <c r="MTP13" s="175"/>
      <c r="MTQ13" s="175"/>
      <c r="MTR13" s="175"/>
      <c r="MTS13" s="175"/>
      <c r="MTT13" s="175"/>
      <c r="MTU13" s="175"/>
      <c r="MTV13" s="175"/>
      <c r="MTW13" s="175"/>
      <c r="MTX13" s="175"/>
      <c r="MTY13" s="175"/>
      <c r="MTZ13" s="175"/>
      <c r="MUA13" s="175"/>
      <c r="MUB13" s="175"/>
      <c r="MUC13" s="175"/>
      <c r="MUD13" s="175"/>
      <c r="MUE13" s="175"/>
      <c r="MUF13" s="175"/>
      <c r="MUG13" s="175"/>
      <c r="MUH13" s="175"/>
      <c r="MUI13" s="175"/>
      <c r="MUJ13" s="175"/>
      <c r="MUK13" s="175"/>
      <c r="MUL13" s="175"/>
      <c r="MUM13" s="175"/>
      <c r="MUN13" s="175"/>
      <c r="MUO13" s="175"/>
      <c r="MUP13" s="175"/>
      <c r="MUQ13" s="175"/>
      <c r="MUR13" s="175"/>
      <c r="MUS13" s="175"/>
      <c r="MUT13" s="175"/>
      <c r="MUU13" s="175"/>
      <c r="MUV13" s="175"/>
      <c r="MUW13" s="175"/>
      <c r="MUX13" s="175"/>
      <c r="MUY13" s="175"/>
      <c r="MUZ13" s="175"/>
      <c r="MVA13" s="175"/>
      <c r="MVB13" s="175"/>
      <c r="MVC13" s="175"/>
      <c r="MVD13" s="175"/>
      <c r="MVE13" s="175"/>
      <c r="MVF13" s="175"/>
      <c r="MVG13" s="175"/>
      <c r="MVH13" s="175"/>
      <c r="MVI13" s="175"/>
      <c r="MVJ13" s="175"/>
      <c r="MVK13" s="175"/>
      <c r="MVL13" s="175"/>
      <c r="MVM13" s="175"/>
      <c r="MVN13" s="175"/>
      <c r="MVO13" s="175"/>
      <c r="MVP13" s="175"/>
      <c r="MVQ13" s="175"/>
      <c r="MVR13" s="175"/>
      <c r="MVS13" s="175"/>
      <c r="MVT13" s="175"/>
      <c r="MVU13" s="175"/>
      <c r="MVV13" s="175"/>
      <c r="MVW13" s="175"/>
      <c r="MVX13" s="175"/>
      <c r="MVY13" s="175"/>
      <c r="MVZ13" s="175"/>
      <c r="MWA13" s="175"/>
      <c r="MWB13" s="175"/>
      <c r="MWC13" s="175"/>
      <c r="MWD13" s="175"/>
      <c r="MWE13" s="175"/>
      <c r="MWF13" s="175"/>
      <c r="MWG13" s="175"/>
      <c r="MWH13" s="175"/>
      <c r="MWI13" s="175"/>
      <c r="MWJ13" s="175"/>
      <c r="MWK13" s="175"/>
      <c r="MWL13" s="175"/>
      <c r="MWM13" s="175"/>
      <c r="MWN13" s="175"/>
      <c r="MWO13" s="175"/>
      <c r="MWP13" s="175"/>
      <c r="MWQ13" s="175"/>
      <c r="MWR13" s="175"/>
      <c r="MWS13" s="175"/>
      <c r="MWT13" s="175"/>
      <c r="MWU13" s="175"/>
      <c r="MWV13" s="175"/>
      <c r="MWW13" s="175"/>
      <c r="MWX13" s="175"/>
      <c r="MWY13" s="175"/>
      <c r="MWZ13" s="175"/>
      <c r="MXA13" s="175"/>
      <c r="MXB13" s="175"/>
      <c r="MXC13" s="175"/>
      <c r="MXD13" s="175"/>
      <c r="MXE13" s="175"/>
      <c r="MXF13" s="175"/>
      <c r="MXG13" s="175"/>
      <c r="MXH13" s="175"/>
      <c r="MXI13" s="175"/>
      <c r="MXJ13" s="175"/>
      <c r="MXK13" s="175"/>
      <c r="MXL13" s="175"/>
      <c r="MXM13" s="175"/>
      <c r="MXN13" s="175"/>
      <c r="MXO13" s="175"/>
      <c r="MXP13" s="175"/>
      <c r="MXQ13" s="175"/>
      <c r="MXR13" s="175"/>
      <c r="MXS13" s="175"/>
      <c r="MXT13" s="175"/>
      <c r="MXU13" s="175"/>
      <c r="MXV13" s="175"/>
      <c r="MXW13" s="175"/>
      <c r="MXX13" s="175"/>
      <c r="MXY13" s="175"/>
      <c r="MXZ13" s="175"/>
      <c r="MYA13" s="175"/>
      <c r="MYB13" s="175"/>
      <c r="MYC13" s="175"/>
      <c r="MYD13" s="175"/>
      <c r="MYE13" s="175"/>
      <c r="MYF13" s="175"/>
      <c r="MYG13" s="175"/>
      <c r="MYH13" s="175"/>
      <c r="MYI13" s="175"/>
      <c r="MYJ13" s="175"/>
      <c r="MYK13" s="175"/>
      <c r="MYL13" s="175"/>
      <c r="MYM13" s="175"/>
      <c r="MYN13" s="175"/>
      <c r="MYO13" s="175"/>
      <c r="MYP13" s="175"/>
      <c r="MYQ13" s="175"/>
      <c r="MYR13" s="175"/>
      <c r="MYS13" s="175"/>
      <c r="MYT13" s="175"/>
      <c r="MYU13" s="175"/>
      <c r="MYV13" s="175"/>
      <c r="MYW13" s="175"/>
      <c r="MYX13" s="175"/>
      <c r="MYY13" s="175"/>
      <c r="MYZ13" s="175"/>
      <c r="MZA13" s="175"/>
      <c r="MZB13" s="175"/>
      <c r="MZC13" s="175"/>
      <c r="MZD13" s="175"/>
      <c r="MZE13" s="175"/>
      <c r="MZF13" s="175"/>
      <c r="MZG13" s="175"/>
      <c r="MZH13" s="175"/>
      <c r="MZI13" s="175"/>
      <c r="MZJ13" s="175"/>
      <c r="MZK13" s="175"/>
      <c r="MZL13" s="175"/>
      <c r="MZM13" s="175"/>
      <c r="MZN13" s="175"/>
      <c r="MZO13" s="175"/>
      <c r="MZP13" s="175"/>
      <c r="MZQ13" s="175"/>
      <c r="MZR13" s="175"/>
      <c r="MZS13" s="175"/>
      <c r="MZT13" s="175"/>
      <c r="MZU13" s="175"/>
      <c r="MZV13" s="175"/>
      <c r="MZW13" s="175"/>
      <c r="MZX13" s="175"/>
      <c r="MZY13" s="175"/>
      <c r="MZZ13" s="175"/>
      <c r="NAA13" s="175"/>
      <c r="NAB13" s="175"/>
      <c r="NAC13" s="175"/>
      <c r="NAD13" s="175"/>
      <c r="NAE13" s="175"/>
      <c r="NAF13" s="175"/>
      <c r="NAG13" s="175"/>
      <c r="NAH13" s="175"/>
      <c r="NAI13" s="175"/>
      <c r="NAJ13" s="175"/>
      <c r="NAK13" s="175"/>
      <c r="NAL13" s="175"/>
      <c r="NAM13" s="175"/>
      <c r="NAN13" s="175"/>
      <c r="NAO13" s="175"/>
      <c r="NAP13" s="175"/>
      <c r="NAQ13" s="175"/>
      <c r="NAR13" s="175"/>
      <c r="NAS13" s="175"/>
      <c r="NAT13" s="175"/>
      <c r="NAU13" s="175"/>
      <c r="NAV13" s="175"/>
      <c r="NAW13" s="175"/>
      <c r="NAX13" s="175"/>
      <c r="NAY13" s="175"/>
      <c r="NAZ13" s="175"/>
      <c r="NBA13" s="175"/>
      <c r="NBB13" s="175"/>
      <c r="NBC13" s="175"/>
      <c r="NBD13" s="175"/>
      <c r="NBE13" s="175"/>
      <c r="NBF13" s="175"/>
      <c r="NBG13" s="175"/>
      <c r="NBH13" s="175"/>
      <c r="NBI13" s="175"/>
      <c r="NBJ13" s="175"/>
      <c r="NBK13" s="175"/>
      <c r="NBL13" s="175"/>
      <c r="NBM13" s="175"/>
      <c r="NBN13" s="175"/>
      <c r="NBO13" s="175"/>
      <c r="NBP13" s="175"/>
      <c r="NBQ13" s="175"/>
      <c r="NBR13" s="175"/>
      <c r="NBS13" s="175"/>
      <c r="NBT13" s="175"/>
      <c r="NBU13" s="175"/>
      <c r="NBV13" s="175"/>
      <c r="NBW13" s="175"/>
      <c r="NBX13" s="175"/>
      <c r="NBY13" s="175"/>
      <c r="NBZ13" s="175"/>
      <c r="NCA13" s="175"/>
      <c r="NCB13" s="175"/>
      <c r="NCC13" s="175"/>
      <c r="NCD13" s="175"/>
      <c r="NCE13" s="175"/>
      <c r="NCF13" s="175"/>
      <c r="NCG13" s="175"/>
      <c r="NCH13" s="175"/>
      <c r="NCI13" s="175"/>
      <c r="NCJ13" s="175"/>
      <c r="NCK13" s="175"/>
      <c r="NCL13" s="175"/>
      <c r="NCM13" s="175"/>
      <c r="NCN13" s="175"/>
      <c r="NCO13" s="175"/>
      <c r="NCP13" s="175"/>
      <c r="NCQ13" s="175"/>
      <c r="NCR13" s="175"/>
      <c r="NCS13" s="175"/>
      <c r="NCT13" s="175"/>
      <c r="NCU13" s="175"/>
      <c r="NCV13" s="175"/>
      <c r="NCW13" s="175"/>
      <c r="NCX13" s="175"/>
      <c r="NCY13" s="175"/>
      <c r="NCZ13" s="175"/>
      <c r="NDA13" s="175"/>
      <c r="NDB13" s="175"/>
      <c r="NDC13" s="175"/>
      <c r="NDD13" s="175"/>
      <c r="NDE13" s="175"/>
      <c r="NDF13" s="175"/>
      <c r="NDG13" s="175"/>
      <c r="NDH13" s="175"/>
      <c r="NDI13" s="175"/>
      <c r="NDJ13" s="175"/>
      <c r="NDK13" s="175"/>
      <c r="NDL13" s="175"/>
      <c r="NDM13" s="175"/>
      <c r="NDN13" s="175"/>
      <c r="NDO13" s="175"/>
      <c r="NDP13" s="175"/>
      <c r="NDQ13" s="175"/>
      <c r="NDR13" s="175"/>
      <c r="NDS13" s="175"/>
      <c r="NDT13" s="175"/>
      <c r="NDU13" s="175"/>
      <c r="NDV13" s="175"/>
      <c r="NDW13" s="175"/>
      <c r="NDX13" s="175"/>
      <c r="NDY13" s="175"/>
      <c r="NDZ13" s="175"/>
      <c r="NEA13" s="175"/>
      <c r="NEB13" s="175"/>
      <c r="NEC13" s="175"/>
      <c r="NED13" s="175"/>
      <c r="NEE13" s="175"/>
      <c r="NEF13" s="175"/>
      <c r="NEG13" s="175"/>
      <c r="NEH13" s="175"/>
      <c r="NEI13" s="175"/>
      <c r="NEJ13" s="175"/>
      <c r="NEK13" s="175"/>
      <c r="NEL13" s="175"/>
      <c r="NEM13" s="175"/>
      <c r="NEN13" s="175"/>
      <c r="NEO13" s="175"/>
      <c r="NEP13" s="175"/>
      <c r="NEQ13" s="175"/>
      <c r="NER13" s="175"/>
      <c r="NES13" s="175"/>
      <c r="NET13" s="175"/>
      <c r="NEU13" s="175"/>
      <c r="NEV13" s="175"/>
      <c r="NEW13" s="175"/>
      <c r="NEX13" s="175"/>
      <c r="NEY13" s="175"/>
      <c r="NEZ13" s="175"/>
      <c r="NFA13" s="175"/>
      <c r="NFB13" s="175"/>
      <c r="NFC13" s="175"/>
      <c r="NFD13" s="175"/>
      <c r="NFE13" s="175"/>
      <c r="NFF13" s="175"/>
      <c r="NFG13" s="175"/>
      <c r="NFH13" s="175"/>
      <c r="NFI13" s="175"/>
      <c r="NFJ13" s="175"/>
      <c r="NFK13" s="175"/>
      <c r="NFL13" s="175"/>
      <c r="NFM13" s="175"/>
      <c r="NFN13" s="175"/>
      <c r="NFO13" s="175"/>
      <c r="NFP13" s="175"/>
      <c r="NFQ13" s="175"/>
      <c r="NFR13" s="175"/>
      <c r="NFS13" s="175"/>
      <c r="NFT13" s="175"/>
      <c r="NFU13" s="175"/>
      <c r="NFV13" s="175"/>
      <c r="NFW13" s="175"/>
      <c r="NFX13" s="175"/>
      <c r="NFY13" s="175"/>
      <c r="NFZ13" s="175"/>
      <c r="NGA13" s="175"/>
      <c r="NGB13" s="175"/>
      <c r="NGC13" s="175"/>
      <c r="NGD13" s="175"/>
      <c r="NGE13" s="175"/>
      <c r="NGF13" s="175"/>
      <c r="NGG13" s="175"/>
      <c r="NGH13" s="175"/>
      <c r="NGI13" s="175"/>
      <c r="NGJ13" s="175"/>
      <c r="NGK13" s="175"/>
      <c r="NGL13" s="175"/>
      <c r="NGM13" s="175"/>
      <c r="NGN13" s="175"/>
      <c r="NGO13" s="175"/>
      <c r="NGP13" s="175"/>
      <c r="NGQ13" s="175"/>
      <c r="NGR13" s="175"/>
      <c r="NGS13" s="175"/>
      <c r="NGT13" s="175"/>
      <c r="NGU13" s="175"/>
      <c r="NGV13" s="175"/>
      <c r="NGW13" s="175"/>
      <c r="NGX13" s="175"/>
      <c r="NGY13" s="175"/>
      <c r="NGZ13" s="175"/>
      <c r="NHA13" s="175"/>
      <c r="NHB13" s="175"/>
      <c r="NHC13" s="175"/>
      <c r="NHD13" s="175"/>
      <c r="NHE13" s="175"/>
      <c r="NHF13" s="175"/>
      <c r="NHG13" s="175"/>
      <c r="NHH13" s="175"/>
      <c r="NHI13" s="175"/>
      <c r="NHJ13" s="175"/>
      <c r="NHK13" s="175"/>
      <c r="NHL13" s="175"/>
      <c r="NHM13" s="175"/>
      <c r="NHN13" s="175"/>
      <c r="NHO13" s="175"/>
      <c r="NHP13" s="175"/>
      <c r="NHQ13" s="175"/>
      <c r="NHR13" s="175"/>
      <c r="NHS13" s="175"/>
      <c r="NHT13" s="175"/>
      <c r="NHU13" s="175"/>
      <c r="NHV13" s="175"/>
      <c r="NHW13" s="175"/>
      <c r="NHX13" s="175"/>
      <c r="NHY13" s="175"/>
      <c r="NHZ13" s="175"/>
      <c r="NIA13" s="175"/>
      <c r="NIB13" s="175"/>
      <c r="NIC13" s="175"/>
      <c r="NID13" s="175"/>
      <c r="NIE13" s="175"/>
      <c r="NIF13" s="175"/>
      <c r="NIG13" s="175"/>
      <c r="NIH13" s="175"/>
      <c r="NII13" s="175"/>
      <c r="NIJ13" s="175"/>
      <c r="NIK13" s="175"/>
      <c r="NIL13" s="175"/>
      <c r="NIM13" s="175"/>
      <c r="NIN13" s="175"/>
      <c r="NIO13" s="175"/>
      <c r="NIP13" s="175"/>
      <c r="NIQ13" s="175"/>
      <c r="NIR13" s="175"/>
      <c r="NIS13" s="175"/>
      <c r="NIT13" s="175"/>
      <c r="NIU13" s="175"/>
      <c r="NIV13" s="175"/>
      <c r="NIW13" s="175"/>
      <c r="NIX13" s="175"/>
      <c r="NIY13" s="175"/>
      <c r="NIZ13" s="175"/>
      <c r="NJA13" s="175"/>
      <c r="NJB13" s="175"/>
      <c r="NJC13" s="175"/>
      <c r="NJD13" s="175"/>
      <c r="NJE13" s="175"/>
      <c r="NJF13" s="175"/>
      <c r="NJG13" s="175"/>
      <c r="NJH13" s="175"/>
      <c r="NJI13" s="175"/>
      <c r="NJJ13" s="175"/>
      <c r="NJK13" s="175"/>
      <c r="NJL13" s="175"/>
      <c r="NJM13" s="175"/>
      <c r="NJN13" s="175"/>
      <c r="NJO13" s="175"/>
      <c r="NJP13" s="175"/>
      <c r="NJQ13" s="175"/>
      <c r="NJR13" s="175"/>
      <c r="NJS13" s="175"/>
      <c r="NJT13" s="175"/>
      <c r="NJU13" s="175"/>
      <c r="NJV13" s="175"/>
      <c r="NJW13" s="175"/>
      <c r="NJX13" s="175"/>
      <c r="NJY13" s="175"/>
      <c r="NJZ13" s="175"/>
      <c r="NKA13" s="175"/>
      <c r="NKB13" s="175"/>
      <c r="NKC13" s="175"/>
      <c r="NKD13" s="175"/>
      <c r="NKE13" s="175"/>
      <c r="NKF13" s="175"/>
      <c r="NKG13" s="175"/>
      <c r="NKH13" s="175"/>
      <c r="NKI13" s="175"/>
      <c r="NKJ13" s="175"/>
      <c r="NKK13" s="175"/>
      <c r="NKL13" s="175"/>
      <c r="NKM13" s="175"/>
      <c r="NKN13" s="175"/>
      <c r="NKO13" s="175"/>
      <c r="NKP13" s="175"/>
      <c r="NKQ13" s="175"/>
      <c r="NKR13" s="175"/>
      <c r="NKS13" s="175"/>
      <c r="NKT13" s="175"/>
      <c r="NKU13" s="175"/>
      <c r="NKV13" s="175"/>
      <c r="NKW13" s="175"/>
      <c r="NKX13" s="175"/>
      <c r="NKY13" s="175"/>
      <c r="NKZ13" s="175"/>
      <c r="NLA13" s="175"/>
      <c r="NLB13" s="175"/>
      <c r="NLC13" s="175"/>
      <c r="NLD13" s="175"/>
      <c r="NLE13" s="175"/>
      <c r="NLF13" s="175"/>
      <c r="NLG13" s="175"/>
      <c r="NLH13" s="175"/>
      <c r="NLI13" s="175"/>
      <c r="NLJ13" s="175"/>
      <c r="NLK13" s="175"/>
      <c r="NLL13" s="175"/>
      <c r="NLM13" s="175"/>
      <c r="NLN13" s="175"/>
      <c r="NLO13" s="175"/>
      <c r="NLP13" s="175"/>
      <c r="NLQ13" s="175"/>
      <c r="NLR13" s="175"/>
      <c r="NLS13" s="175"/>
      <c r="NLT13" s="175"/>
      <c r="NLU13" s="175"/>
      <c r="NLV13" s="175"/>
      <c r="NLW13" s="175"/>
      <c r="NLX13" s="175"/>
      <c r="NLY13" s="175"/>
      <c r="NLZ13" s="175"/>
      <c r="NMA13" s="175"/>
      <c r="NMB13" s="175"/>
      <c r="NMC13" s="175"/>
      <c r="NMD13" s="175"/>
      <c r="NME13" s="175"/>
      <c r="NMF13" s="175"/>
      <c r="NMG13" s="175"/>
      <c r="NMH13" s="175"/>
      <c r="NMI13" s="175"/>
      <c r="NMJ13" s="175"/>
      <c r="NMK13" s="175"/>
      <c r="NML13" s="175"/>
      <c r="NMM13" s="175"/>
      <c r="NMN13" s="175"/>
      <c r="NMO13" s="175"/>
      <c r="NMP13" s="175"/>
      <c r="NMQ13" s="175"/>
      <c r="NMR13" s="175"/>
      <c r="NMS13" s="175"/>
      <c r="NMT13" s="175"/>
      <c r="NMU13" s="175"/>
      <c r="NMV13" s="175"/>
      <c r="NMW13" s="175"/>
      <c r="NMX13" s="175"/>
      <c r="NMY13" s="175"/>
      <c r="NMZ13" s="175"/>
      <c r="NNA13" s="175"/>
      <c r="NNB13" s="175"/>
      <c r="NNC13" s="175"/>
      <c r="NND13" s="175"/>
      <c r="NNE13" s="175"/>
      <c r="NNF13" s="175"/>
      <c r="NNG13" s="175"/>
      <c r="NNH13" s="175"/>
      <c r="NNI13" s="175"/>
      <c r="NNJ13" s="175"/>
      <c r="NNK13" s="175"/>
      <c r="NNL13" s="175"/>
      <c r="NNM13" s="175"/>
      <c r="NNN13" s="175"/>
      <c r="NNO13" s="175"/>
      <c r="NNP13" s="175"/>
      <c r="NNQ13" s="175"/>
      <c r="NNR13" s="175"/>
      <c r="NNS13" s="175"/>
      <c r="NNT13" s="175"/>
      <c r="NNU13" s="175"/>
      <c r="NNV13" s="175"/>
      <c r="NNW13" s="175"/>
      <c r="NNX13" s="175"/>
      <c r="NNY13" s="175"/>
      <c r="NNZ13" s="175"/>
      <c r="NOA13" s="175"/>
      <c r="NOB13" s="175"/>
      <c r="NOC13" s="175"/>
      <c r="NOD13" s="175"/>
      <c r="NOE13" s="175"/>
      <c r="NOF13" s="175"/>
      <c r="NOG13" s="175"/>
      <c r="NOH13" s="175"/>
      <c r="NOI13" s="175"/>
      <c r="NOJ13" s="175"/>
      <c r="NOK13" s="175"/>
      <c r="NOL13" s="175"/>
      <c r="NOM13" s="175"/>
      <c r="NON13" s="175"/>
      <c r="NOO13" s="175"/>
      <c r="NOP13" s="175"/>
      <c r="NOQ13" s="175"/>
      <c r="NOR13" s="175"/>
      <c r="NOS13" s="175"/>
      <c r="NOT13" s="175"/>
      <c r="NOU13" s="175"/>
      <c r="NOV13" s="175"/>
      <c r="NOW13" s="175"/>
      <c r="NOX13" s="175"/>
      <c r="NOY13" s="175"/>
      <c r="NOZ13" s="175"/>
      <c r="NPA13" s="175"/>
      <c r="NPB13" s="175"/>
      <c r="NPC13" s="175"/>
      <c r="NPD13" s="175"/>
      <c r="NPE13" s="175"/>
      <c r="NPF13" s="175"/>
      <c r="NPG13" s="175"/>
      <c r="NPH13" s="175"/>
      <c r="NPI13" s="175"/>
      <c r="NPJ13" s="175"/>
      <c r="NPK13" s="175"/>
      <c r="NPL13" s="175"/>
      <c r="NPM13" s="175"/>
      <c r="NPN13" s="175"/>
      <c r="NPO13" s="175"/>
      <c r="NPP13" s="175"/>
      <c r="NPQ13" s="175"/>
      <c r="NPR13" s="175"/>
      <c r="NPS13" s="175"/>
      <c r="NPT13" s="175"/>
      <c r="NPU13" s="175"/>
      <c r="NPV13" s="175"/>
      <c r="NPW13" s="175"/>
      <c r="NPX13" s="175"/>
      <c r="NPY13" s="175"/>
      <c r="NPZ13" s="175"/>
      <c r="NQA13" s="175"/>
      <c r="NQB13" s="175"/>
      <c r="NQC13" s="175"/>
      <c r="NQD13" s="175"/>
      <c r="NQE13" s="175"/>
      <c r="NQF13" s="175"/>
      <c r="NQG13" s="175"/>
      <c r="NQH13" s="175"/>
      <c r="NQI13" s="175"/>
      <c r="NQJ13" s="175"/>
      <c r="NQK13" s="175"/>
      <c r="NQL13" s="175"/>
      <c r="NQM13" s="175"/>
      <c r="NQN13" s="175"/>
      <c r="NQO13" s="175"/>
      <c r="NQP13" s="175"/>
      <c r="NQQ13" s="175"/>
      <c r="NQR13" s="175"/>
      <c r="NQS13" s="175"/>
      <c r="NQT13" s="175"/>
      <c r="NQU13" s="175"/>
      <c r="NQV13" s="175"/>
      <c r="NQW13" s="175"/>
      <c r="NQX13" s="175"/>
      <c r="NQY13" s="175"/>
      <c r="NQZ13" s="175"/>
      <c r="NRA13" s="175"/>
      <c r="NRB13" s="175"/>
      <c r="NRC13" s="175"/>
      <c r="NRD13" s="175"/>
      <c r="NRE13" s="175"/>
      <c r="NRF13" s="175"/>
      <c r="NRG13" s="175"/>
      <c r="NRH13" s="175"/>
      <c r="NRI13" s="175"/>
      <c r="NRJ13" s="175"/>
      <c r="NRK13" s="175"/>
      <c r="NRL13" s="175"/>
      <c r="NRM13" s="175"/>
      <c r="NRN13" s="175"/>
      <c r="NRO13" s="175"/>
      <c r="NRP13" s="175"/>
      <c r="NRQ13" s="175"/>
      <c r="NRR13" s="175"/>
      <c r="NRS13" s="175"/>
      <c r="NRT13" s="175"/>
      <c r="NRU13" s="175"/>
      <c r="NRV13" s="175"/>
      <c r="NRW13" s="175"/>
      <c r="NRX13" s="175"/>
      <c r="NRY13" s="175"/>
      <c r="NRZ13" s="175"/>
      <c r="NSA13" s="175"/>
      <c r="NSB13" s="175"/>
      <c r="NSC13" s="175"/>
      <c r="NSD13" s="175"/>
      <c r="NSE13" s="175"/>
      <c r="NSF13" s="175"/>
      <c r="NSG13" s="175"/>
      <c r="NSH13" s="175"/>
      <c r="NSI13" s="175"/>
      <c r="NSJ13" s="175"/>
      <c r="NSK13" s="175"/>
      <c r="NSL13" s="175"/>
      <c r="NSM13" s="175"/>
      <c r="NSN13" s="175"/>
      <c r="NSO13" s="175"/>
      <c r="NSP13" s="175"/>
      <c r="NSQ13" s="175"/>
      <c r="NSR13" s="175"/>
      <c r="NSS13" s="175"/>
      <c r="NST13" s="175"/>
      <c r="NSU13" s="175"/>
      <c r="NSV13" s="175"/>
      <c r="NSW13" s="175"/>
      <c r="NSX13" s="175"/>
      <c r="NSY13" s="175"/>
      <c r="NSZ13" s="175"/>
      <c r="NTA13" s="175"/>
      <c r="NTB13" s="175"/>
      <c r="NTC13" s="175"/>
      <c r="NTD13" s="175"/>
      <c r="NTE13" s="175"/>
      <c r="NTF13" s="175"/>
      <c r="NTG13" s="175"/>
      <c r="NTH13" s="175"/>
      <c r="NTI13" s="175"/>
      <c r="NTJ13" s="175"/>
      <c r="NTK13" s="175"/>
      <c r="NTL13" s="175"/>
      <c r="NTM13" s="175"/>
      <c r="NTN13" s="175"/>
      <c r="NTO13" s="175"/>
      <c r="NTP13" s="175"/>
      <c r="NTQ13" s="175"/>
      <c r="NTR13" s="175"/>
      <c r="NTS13" s="175"/>
      <c r="NTT13" s="175"/>
      <c r="NTU13" s="175"/>
      <c r="NTV13" s="175"/>
      <c r="NTW13" s="175"/>
      <c r="NTX13" s="175"/>
      <c r="NTY13" s="175"/>
      <c r="NTZ13" s="175"/>
      <c r="NUA13" s="175"/>
      <c r="NUB13" s="175"/>
      <c r="NUC13" s="175"/>
      <c r="NUD13" s="175"/>
      <c r="NUE13" s="175"/>
      <c r="NUF13" s="175"/>
      <c r="NUG13" s="175"/>
      <c r="NUH13" s="175"/>
      <c r="NUI13" s="175"/>
      <c r="NUJ13" s="175"/>
      <c r="NUK13" s="175"/>
      <c r="NUL13" s="175"/>
      <c r="NUM13" s="175"/>
      <c r="NUN13" s="175"/>
      <c r="NUO13" s="175"/>
      <c r="NUP13" s="175"/>
      <c r="NUQ13" s="175"/>
      <c r="NUR13" s="175"/>
      <c r="NUS13" s="175"/>
      <c r="NUT13" s="175"/>
      <c r="NUU13" s="175"/>
      <c r="NUV13" s="175"/>
      <c r="NUW13" s="175"/>
      <c r="NUX13" s="175"/>
      <c r="NUY13" s="175"/>
      <c r="NUZ13" s="175"/>
      <c r="NVA13" s="175"/>
      <c r="NVB13" s="175"/>
      <c r="NVC13" s="175"/>
      <c r="NVD13" s="175"/>
      <c r="NVE13" s="175"/>
      <c r="NVF13" s="175"/>
      <c r="NVG13" s="175"/>
      <c r="NVH13" s="175"/>
      <c r="NVI13" s="175"/>
      <c r="NVJ13" s="175"/>
      <c r="NVK13" s="175"/>
      <c r="NVL13" s="175"/>
      <c r="NVM13" s="175"/>
      <c r="NVN13" s="175"/>
      <c r="NVO13" s="175"/>
      <c r="NVP13" s="175"/>
      <c r="NVQ13" s="175"/>
      <c r="NVR13" s="175"/>
      <c r="NVS13" s="175"/>
      <c r="NVT13" s="175"/>
      <c r="NVU13" s="175"/>
      <c r="NVV13" s="175"/>
      <c r="NVW13" s="175"/>
      <c r="NVX13" s="175"/>
      <c r="NVY13" s="175"/>
      <c r="NVZ13" s="175"/>
      <c r="NWA13" s="175"/>
      <c r="NWB13" s="175"/>
      <c r="NWC13" s="175"/>
      <c r="NWD13" s="175"/>
      <c r="NWE13" s="175"/>
      <c r="NWF13" s="175"/>
      <c r="NWG13" s="175"/>
      <c r="NWH13" s="175"/>
      <c r="NWI13" s="175"/>
      <c r="NWJ13" s="175"/>
      <c r="NWK13" s="175"/>
      <c r="NWL13" s="175"/>
      <c r="NWM13" s="175"/>
      <c r="NWN13" s="175"/>
      <c r="NWO13" s="175"/>
      <c r="NWP13" s="175"/>
      <c r="NWQ13" s="175"/>
      <c r="NWR13" s="175"/>
      <c r="NWS13" s="175"/>
      <c r="NWT13" s="175"/>
      <c r="NWU13" s="175"/>
      <c r="NWV13" s="175"/>
      <c r="NWW13" s="175"/>
      <c r="NWX13" s="175"/>
      <c r="NWY13" s="175"/>
      <c r="NWZ13" s="175"/>
      <c r="NXA13" s="175"/>
      <c r="NXB13" s="175"/>
      <c r="NXC13" s="175"/>
      <c r="NXD13" s="175"/>
      <c r="NXE13" s="175"/>
      <c r="NXF13" s="175"/>
      <c r="NXG13" s="175"/>
      <c r="NXH13" s="175"/>
      <c r="NXI13" s="175"/>
      <c r="NXJ13" s="175"/>
      <c r="NXK13" s="175"/>
      <c r="NXL13" s="175"/>
      <c r="NXM13" s="175"/>
      <c r="NXN13" s="175"/>
      <c r="NXO13" s="175"/>
      <c r="NXP13" s="175"/>
      <c r="NXQ13" s="175"/>
      <c r="NXR13" s="175"/>
      <c r="NXS13" s="175"/>
      <c r="NXT13" s="175"/>
      <c r="NXU13" s="175"/>
      <c r="NXV13" s="175"/>
      <c r="NXW13" s="175"/>
      <c r="NXX13" s="175"/>
      <c r="NXY13" s="175"/>
      <c r="NXZ13" s="175"/>
      <c r="NYA13" s="175"/>
      <c r="NYB13" s="175"/>
      <c r="NYC13" s="175"/>
      <c r="NYD13" s="175"/>
      <c r="NYE13" s="175"/>
      <c r="NYF13" s="175"/>
      <c r="NYG13" s="175"/>
      <c r="NYH13" s="175"/>
      <c r="NYI13" s="175"/>
      <c r="NYJ13" s="175"/>
      <c r="NYK13" s="175"/>
      <c r="NYL13" s="175"/>
      <c r="NYM13" s="175"/>
      <c r="NYN13" s="175"/>
      <c r="NYO13" s="175"/>
      <c r="NYP13" s="175"/>
      <c r="NYQ13" s="175"/>
      <c r="NYR13" s="175"/>
      <c r="NYS13" s="175"/>
      <c r="NYT13" s="175"/>
      <c r="NYU13" s="175"/>
      <c r="NYV13" s="175"/>
      <c r="NYW13" s="175"/>
      <c r="NYX13" s="175"/>
      <c r="NYY13" s="175"/>
      <c r="NYZ13" s="175"/>
      <c r="NZA13" s="175"/>
      <c r="NZB13" s="175"/>
      <c r="NZC13" s="175"/>
      <c r="NZD13" s="175"/>
      <c r="NZE13" s="175"/>
      <c r="NZF13" s="175"/>
      <c r="NZG13" s="175"/>
      <c r="NZH13" s="175"/>
      <c r="NZI13" s="175"/>
      <c r="NZJ13" s="175"/>
      <c r="NZK13" s="175"/>
      <c r="NZL13" s="175"/>
      <c r="NZM13" s="175"/>
      <c r="NZN13" s="175"/>
      <c r="NZO13" s="175"/>
      <c r="NZP13" s="175"/>
      <c r="NZQ13" s="175"/>
      <c r="NZR13" s="175"/>
      <c r="NZS13" s="175"/>
      <c r="NZT13" s="175"/>
      <c r="NZU13" s="175"/>
      <c r="NZV13" s="175"/>
      <c r="NZW13" s="175"/>
      <c r="NZX13" s="175"/>
      <c r="NZY13" s="175"/>
      <c r="NZZ13" s="175"/>
      <c r="OAA13" s="175"/>
      <c r="OAB13" s="175"/>
      <c r="OAC13" s="175"/>
      <c r="OAD13" s="175"/>
      <c r="OAE13" s="175"/>
      <c r="OAF13" s="175"/>
      <c r="OAG13" s="175"/>
      <c r="OAH13" s="175"/>
      <c r="OAI13" s="175"/>
      <c r="OAJ13" s="175"/>
      <c r="OAK13" s="175"/>
      <c r="OAL13" s="175"/>
      <c r="OAM13" s="175"/>
      <c r="OAN13" s="175"/>
      <c r="OAO13" s="175"/>
      <c r="OAP13" s="175"/>
      <c r="OAQ13" s="175"/>
      <c r="OAR13" s="175"/>
      <c r="OAS13" s="175"/>
      <c r="OAT13" s="175"/>
      <c r="OAU13" s="175"/>
      <c r="OAV13" s="175"/>
      <c r="OAW13" s="175"/>
      <c r="OAX13" s="175"/>
      <c r="OAY13" s="175"/>
      <c r="OAZ13" s="175"/>
      <c r="OBA13" s="175"/>
      <c r="OBB13" s="175"/>
      <c r="OBC13" s="175"/>
      <c r="OBD13" s="175"/>
      <c r="OBE13" s="175"/>
      <c r="OBF13" s="175"/>
      <c r="OBG13" s="175"/>
      <c r="OBH13" s="175"/>
      <c r="OBI13" s="175"/>
      <c r="OBJ13" s="175"/>
      <c r="OBK13" s="175"/>
      <c r="OBL13" s="175"/>
      <c r="OBM13" s="175"/>
      <c r="OBN13" s="175"/>
      <c r="OBO13" s="175"/>
      <c r="OBP13" s="175"/>
      <c r="OBQ13" s="175"/>
      <c r="OBR13" s="175"/>
      <c r="OBS13" s="175"/>
      <c r="OBT13" s="175"/>
      <c r="OBU13" s="175"/>
      <c r="OBV13" s="175"/>
      <c r="OBW13" s="175"/>
      <c r="OBX13" s="175"/>
      <c r="OBY13" s="175"/>
      <c r="OBZ13" s="175"/>
      <c r="OCA13" s="175"/>
      <c r="OCB13" s="175"/>
      <c r="OCC13" s="175"/>
      <c r="OCD13" s="175"/>
      <c r="OCE13" s="175"/>
      <c r="OCF13" s="175"/>
      <c r="OCG13" s="175"/>
      <c r="OCH13" s="175"/>
      <c r="OCI13" s="175"/>
      <c r="OCJ13" s="175"/>
      <c r="OCK13" s="175"/>
      <c r="OCL13" s="175"/>
      <c r="OCM13" s="175"/>
      <c r="OCN13" s="175"/>
      <c r="OCO13" s="175"/>
      <c r="OCP13" s="175"/>
      <c r="OCQ13" s="175"/>
      <c r="OCR13" s="175"/>
      <c r="OCS13" s="175"/>
      <c r="OCT13" s="175"/>
      <c r="OCU13" s="175"/>
      <c r="OCV13" s="175"/>
      <c r="OCW13" s="175"/>
      <c r="OCX13" s="175"/>
      <c r="OCY13" s="175"/>
      <c r="OCZ13" s="175"/>
      <c r="ODA13" s="175"/>
      <c r="ODB13" s="175"/>
      <c r="ODC13" s="175"/>
      <c r="ODD13" s="175"/>
      <c r="ODE13" s="175"/>
      <c r="ODF13" s="175"/>
      <c r="ODG13" s="175"/>
      <c r="ODH13" s="175"/>
      <c r="ODI13" s="175"/>
      <c r="ODJ13" s="175"/>
      <c r="ODK13" s="175"/>
      <c r="ODL13" s="175"/>
      <c r="ODM13" s="175"/>
      <c r="ODN13" s="175"/>
      <c r="ODO13" s="175"/>
      <c r="ODP13" s="175"/>
      <c r="ODQ13" s="175"/>
      <c r="ODR13" s="175"/>
      <c r="ODS13" s="175"/>
      <c r="ODT13" s="175"/>
      <c r="ODU13" s="175"/>
      <c r="ODV13" s="175"/>
      <c r="ODW13" s="175"/>
      <c r="ODX13" s="175"/>
      <c r="ODY13" s="175"/>
      <c r="ODZ13" s="175"/>
      <c r="OEA13" s="175"/>
      <c r="OEB13" s="175"/>
      <c r="OEC13" s="175"/>
      <c r="OED13" s="175"/>
      <c r="OEE13" s="175"/>
      <c r="OEF13" s="175"/>
      <c r="OEG13" s="175"/>
      <c r="OEH13" s="175"/>
      <c r="OEI13" s="175"/>
      <c r="OEJ13" s="175"/>
      <c r="OEK13" s="175"/>
      <c r="OEL13" s="175"/>
      <c r="OEM13" s="175"/>
      <c r="OEN13" s="175"/>
      <c r="OEO13" s="175"/>
      <c r="OEP13" s="175"/>
      <c r="OEQ13" s="175"/>
      <c r="OER13" s="175"/>
      <c r="OES13" s="175"/>
      <c r="OET13" s="175"/>
      <c r="OEU13" s="175"/>
      <c r="OEV13" s="175"/>
      <c r="OEW13" s="175"/>
      <c r="OEX13" s="175"/>
      <c r="OEY13" s="175"/>
      <c r="OEZ13" s="175"/>
      <c r="OFA13" s="175"/>
      <c r="OFB13" s="175"/>
      <c r="OFC13" s="175"/>
      <c r="OFD13" s="175"/>
      <c r="OFE13" s="175"/>
      <c r="OFF13" s="175"/>
      <c r="OFG13" s="175"/>
      <c r="OFH13" s="175"/>
      <c r="OFI13" s="175"/>
      <c r="OFJ13" s="175"/>
      <c r="OFK13" s="175"/>
      <c r="OFL13" s="175"/>
      <c r="OFM13" s="175"/>
      <c r="OFN13" s="175"/>
      <c r="OFO13" s="175"/>
      <c r="OFP13" s="175"/>
      <c r="OFQ13" s="175"/>
      <c r="OFR13" s="175"/>
      <c r="OFS13" s="175"/>
      <c r="OFT13" s="175"/>
      <c r="OFU13" s="175"/>
      <c r="OFV13" s="175"/>
      <c r="OFW13" s="175"/>
      <c r="OFX13" s="175"/>
      <c r="OFY13" s="175"/>
      <c r="OFZ13" s="175"/>
      <c r="OGA13" s="175"/>
      <c r="OGB13" s="175"/>
      <c r="OGC13" s="175"/>
      <c r="OGD13" s="175"/>
      <c r="OGE13" s="175"/>
      <c r="OGF13" s="175"/>
      <c r="OGG13" s="175"/>
      <c r="OGH13" s="175"/>
      <c r="OGI13" s="175"/>
      <c r="OGJ13" s="175"/>
      <c r="OGK13" s="175"/>
      <c r="OGL13" s="175"/>
      <c r="OGM13" s="175"/>
      <c r="OGN13" s="175"/>
      <c r="OGO13" s="175"/>
      <c r="OGP13" s="175"/>
      <c r="OGQ13" s="175"/>
      <c r="OGR13" s="175"/>
      <c r="OGS13" s="175"/>
      <c r="OGT13" s="175"/>
      <c r="OGU13" s="175"/>
      <c r="OGV13" s="175"/>
      <c r="OGW13" s="175"/>
      <c r="OGX13" s="175"/>
      <c r="OGY13" s="175"/>
      <c r="OGZ13" s="175"/>
      <c r="OHA13" s="175"/>
      <c r="OHB13" s="175"/>
      <c r="OHC13" s="175"/>
      <c r="OHD13" s="175"/>
      <c r="OHE13" s="175"/>
      <c r="OHF13" s="175"/>
      <c r="OHG13" s="175"/>
      <c r="OHH13" s="175"/>
      <c r="OHI13" s="175"/>
      <c r="OHJ13" s="175"/>
      <c r="OHK13" s="175"/>
      <c r="OHL13" s="175"/>
      <c r="OHM13" s="175"/>
      <c r="OHN13" s="175"/>
      <c r="OHO13" s="175"/>
      <c r="OHP13" s="175"/>
      <c r="OHQ13" s="175"/>
      <c r="OHR13" s="175"/>
      <c r="OHS13" s="175"/>
      <c r="OHT13" s="175"/>
      <c r="OHU13" s="175"/>
      <c r="OHV13" s="175"/>
      <c r="OHW13" s="175"/>
      <c r="OHX13" s="175"/>
      <c r="OHY13" s="175"/>
      <c r="OHZ13" s="175"/>
      <c r="OIA13" s="175"/>
      <c r="OIB13" s="175"/>
      <c r="OIC13" s="175"/>
      <c r="OID13" s="175"/>
      <c r="OIE13" s="175"/>
      <c r="OIF13" s="175"/>
      <c r="OIG13" s="175"/>
      <c r="OIH13" s="175"/>
      <c r="OII13" s="175"/>
      <c r="OIJ13" s="175"/>
      <c r="OIK13" s="175"/>
      <c r="OIL13" s="175"/>
      <c r="OIM13" s="175"/>
      <c r="OIN13" s="175"/>
      <c r="OIO13" s="175"/>
      <c r="OIP13" s="175"/>
      <c r="OIQ13" s="175"/>
      <c r="OIR13" s="175"/>
      <c r="OIS13" s="175"/>
      <c r="OIT13" s="175"/>
      <c r="OIU13" s="175"/>
      <c r="OIV13" s="175"/>
      <c r="OIW13" s="175"/>
      <c r="OIX13" s="175"/>
      <c r="OIY13" s="175"/>
      <c r="OIZ13" s="175"/>
      <c r="OJA13" s="175"/>
      <c r="OJB13" s="175"/>
      <c r="OJC13" s="175"/>
      <c r="OJD13" s="175"/>
      <c r="OJE13" s="175"/>
      <c r="OJF13" s="175"/>
      <c r="OJG13" s="175"/>
      <c r="OJH13" s="175"/>
      <c r="OJI13" s="175"/>
      <c r="OJJ13" s="175"/>
      <c r="OJK13" s="175"/>
      <c r="OJL13" s="175"/>
      <c r="OJM13" s="175"/>
      <c r="OJN13" s="175"/>
      <c r="OJO13" s="175"/>
      <c r="OJP13" s="175"/>
      <c r="OJQ13" s="175"/>
      <c r="OJR13" s="175"/>
      <c r="OJS13" s="175"/>
      <c r="OJT13" s="175"/>
      <c r="OJU13" s="175"/>
      <c r="OJV13" s="175"/>
      <c r="OJW13" s="175"/>
      <c r="OJX13" s="175"/>
      <c r="OJY13" s="175"/>
      <c r="OJZ13" s="175"/>
      <c r="OKA13" s="175"/>
      <c r="OKB13" s="175"/>
      <c r="OKC13" s="175"/>
      <c r="OKD13" s="175"/>
      <c r="OKE13" s="175"/>
      <c r="OKF13" s="175"/>
      <c r="OKG13" s="175"/>
      <c r="OKH13" s="175"/>
      <c r="OKI13" s="175"/>
      <c r="OKJ13" s="175"/>
      <c r="OKK13" s="175"/>
      <c r="OKL13" s="175"/>
      <c r="OKM13" s="175"/>
      <c r="OKN13" s="175"/>
      <c r="OKO13" s="175"/>
      <c r="OKP13" s="175"/>
      <c r="OKQ13" s="175"/>
      <c r="OKR13" s="175"/>
      <c r="OKS13" s="175"/>
      <c r="OKT13" s="175"/>
      <c r="OKU13" s="175"/>
      <c r="OKV13" s="175"/>
      <c r="OKW13" s="175"/>
      <c r="OKX13" s="175"/>
      <c r="OKY13" s="175"/>
      <c r="OKZ13" s="175"/>
      <c r="OLA13" s="175"/>
      <c r="OLB13" s="175"/>
      <c r="OLC13" s="175"/>
      <c r="OLD13" s="175"/>
      <c r="OLE13" s="175"/>
      <c r="OLF13" s="175"/>
      <c r="OLG13" s="175"/>
      <c r="OLH13" s="175"/>
      <c r="OLI13" s="175"/>
      <c r="OLJ13" s="175"/>
      <c r="OLK13" s="175"/>
      <c r="OLL13" s="175"/>
      <c r="OLM13" s="175"/>
      <c r="OLN13" s="175"/>
      <c r="OLO13" s="175"/>
      <c r="OLP13" s="175"/>
      <c r="OLQ13" s="175"/>
      <c r="OLR13" s="175"/>
      <c r="OLS13" s="175"/>
      <c r="OLT13" s="175"/>
      <c r="OLU13" s="175"/>
      <c r="OLV13" s="175"/>
      <c r="OLW13" s="175"/>
      <c r="OLX13" s="175"/>
      <c r="OLY13" s="175"/>
      <c r="OLZ13" s="175"/>
      <c r="OMA13" s="175"/>
      <c r="OMB13" s="175"/>
      <c r="OMC13" s="175"/>
      <c r="OMD13" s="175"/>
      <c r="OME13" s="175"/>
      <c r="OMF13" s="175"/>
      <c r="OMG13" s="175"/>
      <c r="OMH13" s="175"/>
      <c r="OMI13" s="175"/>
      <c r="OMJ13" s="175"/>
      <c r="OMK13" s="175"/>
      <c r="OML13" s="175"/>
      <c r="OMM13" s="175"/>
      <c r="OMN13" s="175"/>
      <c r="OMO13" s="175"/>
      <c r="OMP13" s="175"/>
      <c r="OMQ13" s="175"/>
      <c r="OMR13" s="175"/>
      <c r="OMS13" s="175"/>
      <c r="OMT13" s="175"/>
      <c r="OMU13" s="175"/>
      <c r="OMV13" s="175"/>
      <c r="OMW13" s="175"/>
      <c r="OMX13" s="175"/>
      <c r="OMY13" s="175"/>
      <c r="OMZ13" s="175"/>
      <c r="ONA13" s="175"/>
      <c r="ONB13" s="175"/>
      <c r="ONC13" s="175"/>
      <c r="OND13" s="175"/>
      <c r="ONE13" s="175"/>
      <c r="ONF13" s="175"/>
      <c r="ONG13" s="175"/>
      <c r="ONH13" s="175"/>
      <c r="ONI13" s="175"/>
      <c r="ONJ13" s="175"/>
      <c r="ONK13" s="175"/>
      <c r="ONL13" s="175"/>
      <c r="ONM13" s="175"/>
      <c r="ONN13" s="175"/>
      <c r="ONO13" s="175"/>
      <c r="ONP13" s="175"/>
      <c r="ONQ13" s="175"/>
      <c r="ONR13" s="175"/>
      <c r="ONS13" s="175"/>
      <c r="ONT13" s="175"/>
      <c r="ONU13" s="175"/>
      <c r="ONV13" s="175"/>
      <c r="ONW13" s="175"/>
      <c r="ONX13" s="175"/>
      <c r="ONY13" s="175"/>
      <c r="ONZ13" s="175"/>
      <c r="OOA13" s="175"/>
      <c r="OOB13" s="175"/>
      <c r="OOC13" s="175"/>
      <c r="OOD13" s="175"/>
      <c r="OOE13" s="175"/>
      <c r="OOF13" s="175"/>
      <c r="OOG13" s="175"/>
      <c r="OOH13" s="175"/>
      <c r="OOI13" s="175"/>
      <c r="OOJ13" s="175"/>
      <c r="OOK13" s="175"/>
      <c r="OOL13" s="175"/>
      <c r="OOM13" s="175"/>
      <c r="OON13" s="175"/>
      <c r="OOO13" s="175"/>
      <c r="OOP13" s="175"/>
      <c r="OOQ13" s="175"/>
      <c r="OOR13" s="175"/>
      <c r="OOS13" s="175"/>
      <c r="OOT13" s="175"/>
      <c r="OOU13" s="175"/>
      <c r="OOV13" s="175"/>
      <c r="OOW13" s="175"/>
      <c r="OOX13" s="175"/>
      <c r="OOY13" s="175"/>
      <c r="OOZ13" s="175"/>
      <c r="OPA13" s="175"/>
      <c r="OPB13" s="175"/>
      <c r="OPC13" s="175"/>
      <c r="OPD13" s="175"/>
      <c r="OPE13" s="175"/>
      <c r="OPF13" s="175"/>
      <c r="OPG13" s="175"/>
      <c r="OPH13" s="175"/>
      <c r="OPI13" s="175"/>
      <c r="OPJ13" s="175"/>
      <c r="OPK13" s="175"/>
      <c r="OPL13" s="175"/>
      <c r="OPM13" s="175"/>
      <c r="OPN13" s="175"/>
      <c r="OPO13" s="175"/>
      <c r="OPP13" s="175"/>
      <c r="OPQ13" s="175"/>
      <c r="OPR13" s="175"/>
      <c r="OPS13" s="175"/>
      <c r="OPT13" s="175"/>
      <c r="OPU13" s="175"/>
      <c r="OPV13" s="175"/>
      <c r="OPW13" s="175"/>
      <c r="OPX13" s="175"/>
      <c r="OPY13" s="175"/>
      <c r="OPZ13" s="175"/>
      <c r="OQA13" s="175"/>
      <c r="OQB13" s="175"/>
      <c r="OQC13" s="175"/>
      <c r="OQD13" s="175"/>
      <c r="OQE13" s="175"/>
      <c r="OQF13" s="175"/>
      <c r="OQG13" s="175"/>
      <c r="OQH13" s="175"/>
      <c r="OQI13" s="175"/>
      <c r="OQJ13" s="175"/>
      <c r="OQK13" s="175"/>
      <c r="OQL13" s="175"/>
      <c r="OQM13" s="175"/>
      <c r="OQN13" s="175"/>
      <c r="OQO13" s="175"/>
      <c r="OQP13" s="175"/>
      <c r="OQQ13" s="175"/>
      <c r="OQR13" s="175"/>
      <c r="OQS13" s="175"/>
      <c r="OQT13" s="175"/>
      <c r="OQU13" s="175"/>
      <c r="OQV13" s="175"/>
      <c r="OQW13" s="175"/>
      <c r="OQX13" s="175"/>
      <c r="OQY13" s="175"/>
      <c r="OQZ13" s="175"/>
      <c r="ORA13" s="175"/>
      <c r="ORB13" s="175"/>
      <c r="ORC13" s="175"/>
      <c r="ORD13" s="175"/>
      <c r="ORE13" s="175"/>
      <c r="ORF13" s="175"/>
      <c r="ORG13" s="175"/>
      <c r="ORH13" s="175"/>
      <c r="ORI13" s="175"/>
      <c r="ORJ13" s="175"/>
      <c r="ORK13" s="175"/>
      <c r="ORL13" s="175"/>
      <c r="ORM13" s="175"/>
      <c r="ORN13" s="175"/>
      <c r="ORO13" s="175"/>
      <c r="ORP13" s="175"/>
      <c r="ORQ13" s="175"/>
      <c r="ORR13" s="175"/>
      <c r="ORS13" s="175"/>
      <c r="ORT13" s="175"/>
      <c r="ORU13" s="175"/>
      <c r="ORV13" s="175"/>
      <c r="ORW13" s="175"/>
      <c r="ORX13" s="175"/>
      <c r="ORY13" s="175"/>
      <c r="ORZ13" s="175"/>
      <c r="OSA13" s="175"/>
      <c r="OSB13" s="175"/>
      <c r="OSC13" s="175"/>
      <c r="OSD13" s="175"/>
      <c r="OSE13" s="175"/>
      <c r="OSF13" s="175"/>
      <c r="OSG13" s="175"/>
      <c r="OSH13" s="175"/>
      <c r="OSI13" s="175"/>
      <c r="OSJ13" s="175"/>
      <c r="OSK13" s="175"/>
      <c r="OSL13" s="175"/>
      <c r="OSM13" s="175"/>
      <c r="OSN13" s="175"/>
      <c r="OSO13" s="175"/>
      <c r="OSP13" s="175"/>
      <c r="OSQ13" s="175"/>
      <c r="OSR13" s="175"/>
      <c r="OSS13" s="175"/>
      <c r="OST13" s="175"/>
      <c r="OSU13" s="175"/>
      <c r="OSV13" s="175"/>
      <c r="OSW13" s="175"/>
      <c r="OSX13" s="175"/>
      <c r="OSY13" s="175"/>
      <c r="OSZ13" s="175"/>
      <c r="OTA13" s="175"/>
      <c r="OTB13" s="175"/>
      <c r="OTC13" s="175"/>
      <c r="OTD13" s="175"/>
      <c r="OTE13" s="175"/>
      <c r="OTF13" s="175"/>
      <c r="OTG13" s="175"/>
      <c r="OTH13" s="175"/>
      <c r="OTI13" s="175"/>
      <c r="OTJ13" s="175"/>
      <c r="OTK13" s="175"/>
      <c r="OTL13" s="175"/>
      <c r="OTM13" s="175"/>
      <c r="OTN13" s="175"/>
      <c r="OTO13" s="175"/>
      <c r="OTP13" s="175"/>
      <c r="OTQ13" s="175"/>
      <c r="OTR13" s="175"/>
      <c r="OTS13" s="175"/>
      <c r="OTT13" s="175"/>
      <c r="OTU13" s="175"/>
      <c r="OTV13" s="175"/>
      <c r="OTW13" s="175"/>
      <c r="OTX13" s="175"/>
      <c r="OTY13" s="175"/>
      <c r="OTZ13" s="175"/>
      <c r="OUA13" s="175"/>
      <c r="OUB13" s="175"/>
      <c r="OUC13" s="175"/>
      <c r="OUD13" s="175"/>
      <c r="OUE13" s="175"/>
      <c r="OUF13" s="175"/>
      <c r="OUG13" s="175"/>
      <c r="OUH13" s="175"/>
      <c r="OUI13" s="175"/>
      <c r="OUJ13" s="175"/>
      <c r="OUK13" s="175"/>
      <c r="OUL13" s="175"/>
      <c r="OUM13" s="175"/>
      <c r="OUN13" s="175"/>
      <c r="OUO13" s="175"/>
      <c r="OUP13" s="175"/>
      <c r="OUQ13" s="175"/>
      <c r="OUR13" s="175"/>
      <c r="OUS13" s="175"/>
      <c r="OUT13" s="175"/>
      <c r="OUU13" s="175"/>
      <c r="OUV13" s="175"/>
      <c r="OUW13" s="175"/>
      <c r="OUX13" s="175"/>
      <c r="OUY13" s="175"/>
      <c r="OUZ13" s="175"/>
      <c r="OVA13" s="175"/>
      <c r="OVB13" s="175"/>
      <c r="OVC13" s="175"/>
      <c r="OVD13" s="175"/>
      <c r="OVE13" s="175"/>
      <c r="OVF13" s="175"/>
      <c r="OVG13" s="175"/>
      <c r="OVH13" s="175"/>
      <c r="OVI13" s="175"/>
      <c r="OVJ13" s="175"/>
      <c r="OVK13" s="175"/>
      <c r="OVL13" s="175"/>
      <c r="OVM13" s="175"/>
      <c r="OVN13" s="175"/>
      <c r="OVO13" s="175"/>
      <c r="OVP13" s="175"/>
      <c r="OVQ13" s="175"/>
      <c r="OVR13" s="175"/>
      <c r="OVS13" s="175"/>
      <c r="OVT13" s="175"/>
      <c r="OVU13" s="175"/>
      <c r="OVV13" s="175"/>
      <c r="OVW13" s="175"/>
      <c r="OVX13" s="175"/>
      <c r="OVY13" s="175"/>
      <c r="OVZ13" s="175"/>
      <c r="OWA13" s="175"/>
      <c r="OWB13" s="175"/>
      <c r="OWC13" s="175"/>
      <c r="OWD13" s="175"/>
      <c r="OWE13" s="175"/>
      <c r="OWF13" s="175"/>
      <c r="OWG13" s="175"/>
      <c r="OWH13" s="175"/>
      <c r="OWI13" s="175"/>
      <c r="OWJ13" s="175"/>
      <c r="OWK13" s="175"/>
      <c r="OWL13" s="175"/>
      <c r="OWM13" s="175"/>
      <c r="OWN13" s="175"/>
      <c r="OWO13" s="175"/>
      <c r="OWP13" s="175"/>
      <c r="OWQ13" s="175"/>
      <c r="OWR13" s="175"/>
      <c r="OWS13" s="175"/>
      <c r="OWT13" s="175"/>
      <c r="OWU13" s="175"/>
      <c r="OWV13" s="175"/>
      <c r="OWW13" s="175"/>
      <c r="OWX13" s="175"/>
      <c r="OWY13" s="175"/>
      <c r="OWZ13" s="175"/>
      <c r="OXA13" s="175"/>
      <c r="OXB13" s="175"/>
      <c r="OXC13" s="175"/>
      <c r="OXD13" s="175"/>
      <c r="OXE13" s="175"/>
      <c r="OXF13" s="175"/>
      <c r="OXG13" s="175"/>
      <c r="OXH13" s="175"/>
      <c r="OXI13" s="175"/>
      <c r="OXJ13" s="175"/>
      <c r="OXK13" s="175"/>
      <c r="OXL13" s="175"/>
      <c r="OXM13" s="175"/>
      <c r="OXN13" s="175"/>
      <c r="OXO13" s="175"/>
      <c r="OXP13" s="175"/>
      <c r="OXQ13" s="175"/>
      <c r="OXR13" s="175"/>
      <c r="OXS13" s="175"/>
      <c r="OXT13" s="175"/>
      <c r="OXU13" s="175"/>
      <c r="OXV13" s="175"/>
      <c r="OXW13" s="175"/>
      <c r="OXX13" s="175"/>
      <c r="OXY13" s="175"/>
      <c r="OXZ13" s="175"/>
      <c r="OYA13" s="175"/>
      <c r="OYB13" s="175"/>
      <c r="OYC13" s="175"/>
      <c r="OYD13" s="175"/>
      <c r="OYE13" s="175"/>
      <c r="OYF13" s="175"/>
      <c r="OYG13" s="175"/>
      <c r="OYH13" s="175"/>
      <c r="OYI13" s="175"/>
      <c r="OYJ13" s="175"/>
      <c r="OYK13" s="175"/>
      <c r="OYL13" s="175"/>
      <c r="OYM13" s="175"/>
      <c r="OYN13" s="175"/>
      <c r="OYO13" s="175"/>
      <c r="OYP13" s="175"/>
      <c r="OYQ13" s="175"/>
      <c r="OYR13" s="175"/>
      <c r="OYS13" s="175"/>
      <c r="OYT13" s="175"/>
      <c r="OYU13" s="175"/>
      <c r="OYV13" s="175"/>
      <c r="OYW13" s="175"/>
      <c r="OYX13" s="175"/>
      <c r="OYY13" s="175"/>
      <c r="OYZ13" s="175"/>
      <c r="OZA13" s="175"/>
      <c r="OZB13" s="175"/>
      <c r="OZC13" s="175"/>
      <c r="OZD13" s="175"/>
      <c r="OZE13" s="175"/>
      <c r="OZF13" s="175"/>
      <c r="OZG13" s="175"/>
      <c r="OZH13" s="175"/>
      <c r="OZI13" s="175"/>
      <c r="OZJ13" s="175"/>
      <c r="OZK13" s="175"/>
      <c r="OZL13" s="175"/>
      <c r="OZM13" s="175"/>
      <c r="OZN13" s="175"/>
      <c r="OZO13" s="175"/>
      <c r="OZP13" s="175"/>
      <c r="OZQ13" s="175"/>
      <c r="OZR13" s="175"/>
      <c r="OZS13" s="175"/>
      <c r="OZT13" s="175"/>
      <c r="OZU13" s="175"/>
      <c r="OZV13" s="175"/>
      <c r="OZW13" s="175"/>
      <c r="OZX13" s="175"/>
      <c r="OZY13" s="175"/>
      <c r="OZZ13" s="175"/>
      <c r="PAA13" s="175"/>
      <c r="PAB13" s="175"/>
      <c r="PAC13" s="175"/>
      <c r="PAD13" s="175"/>
      <c r="PAE13" s="175"/>
      <c r="PAF13" s="175"/>
      <c r="PAG13" s="175"/>
      <c r="PAH13" s="175"/>
      <c r="PAI13" s="175"/>
      <c r="PAJ13" s="175"/>
      <c r="PAK13" s="175"/>
      <c r="PAL13" s="175"/>
      <c r="PAM13" s="175"/>
      <c r="PAN13" s="175"/>
      <c r="PAO13" s="175"/>
      <c r="PAP13" s="175"/>
      <c r="PAQ13" s="175"/>
      <c r="PAR13" s="175"/>
      <c r="PAS13" s="175"/>
      <c r="PAT13" s="175"/>
      <c r="PAU13" s="175"/>
      <c r="PAV13" s="175"/>
      <c r="PAW13" s="175"/>
      <c r="PAX13" s="175"/>
      <c r="PAY13" s="175"/>
      <c r="PAZ13" s="175"/>
      <c r="PBA13" s="175"/>
      <c r="PBB13" s="175"/>
      <c r="PBC13" s="175"/>
      <c r="PBD13" s="175"/>
      <c r="PBE13" s="175"/>
      <c r="PBF13" s="175"/>
      <c r="PBG13" s="175"/>
      <c r="PBH13" s="175"/>
      <c r="PBI13" s="175"/>
      <c r="PBJ13" s="175"/>
      <c r="PBK13" s="175"/>
      <c r="PBL13" s="175"/>
      <c r="PBM13" s="175"/>
      <c r="PBN13" s="175"/>
      <c r="PBO13" s="175"/>
      <c r="PBP13" s="175"/>
      <c r="PBQ13" s="175"/>
      <c r="PBR13" s="175"/>
      <c r="PBS13" s="175"/>
      <c r="PBT13" s="175"/>
      <c r="PBU13" s="175"/>
      <c r="PBV13" s="175"/>
      <c r="PBW13" s="175"/>
      <c r="PBX13" s="175"/>
      <c r="PBY13" s="175"/>
      <c r="PBZ13" s="175"/>
      <c r="PCA13" s="175"/>
      <c r="PCB13" s="175"/>
      <c r="PCC13" s="175"/>
      <c r="PCD13" s="175"/>
      <c r="PCE13" s="175"/>
      <c r="PCF13" s="175"/>
      <c r="PCG13" s="175"/>
      <c r="PCH13" s="175"/>
      <c r="PCI13" s="175"/>
      <c r="PCJ13" s="175"/>
      <c r="PCK13" s="175"/>
      <c r="PCL13" s="175"/>
      <c r="PCM13" s="175"/>
      <c r="PCN13" s="175"/>
      <c r="PCO13" s="175"/>
      <c r="PCP13" s="175"/>
      <c r="PCQ13" s="175"/>
      <c r="PCR13" s="175"/>
      <c r="PCS13" s="175"/>
      <c r="PCT13" s="175"/>
      <c r="PCU13" s="175"/>
      <c r="PCV13" s="175"/>
      <c r="PCW13" s="175"/>
      <c r="PCX13" s="175"/>
      <c r="PCY13" s="175"/>
      <c r="PCZ13" s="175"/>
      <c r="PDA13" s="175"/>
      <c r="PDB13" s="175"/>
      <c r="PDC13" s="175"/>
      <c r="PDD13" s="175"/>
      <c r="PDE13" s="175"/>
      <c r="PDF13" s="175"/>
      <c r="PDG13" s="175"/>
      <c r="PDH13" s="175"/>
      <c r="PDI13" s="175"/>
      <c r="PDJ13" s="175"/>
      <c r="PDK13" s="175"/>
      <c r="PDL13" s="175"/>
      <c r="PDM13" s="175"/>
      <c r="PDN13" s="175"/>
      <c r="PDO13" s="175"/>
      <c r="PDP13" s="175"/>
      <c r="PDQ13" s="175"/>
      <c r="PDR13" s="175"/>
      <c r="PDS13" s="175"/>
      <c r="PDT13" s="175"/>
      <c r="PDU13" s="175"/>
      <c r="PDV13" s="175"/>
      <c r="PDW13" s="175"/>
      <c r="PDX13" s="175"/>
      <c r="PDY13" s="175"/>
      <c r="PDZ13" s="175"/>
      <c r="PEA13" s="175"/>
      <c r="PEB13" s="175"/>
      <c r="PEC13" s="175"/>
      <c r="PED13" s="175"/>
      <c r="PEE13" s="175"/>
      <c r="PEF13" s="175"/>
      <c r="PEG13" s="175"/>
      <c r="PEH13" s="175"/>
      <c r="PEI13" s="175"/>
      <c r="PEJ13" s="175"/>
      <c r="PEK13" s="175"/>
      <c r="PEL13" s="175"/>
      <c r="PEM13" s="175"/>
      <c r="PEN13" s="175"/>
      <c r="PEO13" s="175"/>
      <c r="PEP13" s="175"/>
      <c r="PEQ13" s="175"/>
      <c r="PER13" s="175"/>
      <c r="PES13" s="175"/>
      <c r="PET13" s="175"/>
      <c r="PEU13" s="175"/>
      <c r="PEV13" s="175"/>
      <c r="PEW13" s="175"/>
      <c r="PEX13" s="175"/>
      <c r="PEY13" s="175"/>
      <c r="PEZ13" s="175"/>
      <c r="PFA13" s="175"/>
      <c r="PFB13" s="175"/>
      <c r="PFC13" s="175"/>
      <c r="PFD13" s="175"/>
      <c r="PFE13" s="175"/>
      <c r="PFF13" s="175"/>
      <c r="PFG13" s="175"/>
      <c r="PFH13" s="175"/>
      <c r="PFI13" s="175"/>
      <c r="PFJ13" s="175"/>
      <c r="PFK13" s="175"/>
      <c r="PFL13" s="175"/>
      <c r="PFM13" s="175"/>
      <c r="PFN13" s="175"/>
      <c r="PFO13" s="175"/>
      <c r="PFP13" s="175"/>
      <c r="PFQ13" s="175"/>
      <c r="PFR13" s="175"/>
      <c r="PFS13" s="175"/>
      <c r="PFT13" s="175"/>
      <c r="PFU13" s="175"/>
      <c r="PFV13" s="175"/>
      <c r="PFW13" s="175"/>
      <c r="PFX13" s="175"/>
      <c r="PFY13" s="175"/>
      <c r="PFZ13" s="175"/>
      <c r="PGA13" s="175"/>
      <c r="PGB13" s="175"/>
      <c r="PGC13" s="175"/>
      <c r="PGD13" s="175"/>
      <c r="PGE13" s="175"/>
      <c r="PGF13" s="175"/>
      <c r="PGG13" s="175"/>
      <c r="PGH13" s="175"/>
      <c r="PGI13" s="175"/>
      <c r="PGJ13" s="175"/>
      <c r="PGK13" s="175"/>
      <c r="PGL13" s="175"/>
      <c r="PGM13" s="175"/>
      <c r="PGN13" s="175"/>
      <c r="PGO13" s="175"/>
      <c r="PGP13" s="175"/>
      <c r="PGQ13" s="175"/>
      <c r="PGR13" s="175"/>
      <c r="PGS13" s="175"/>
      <c r="PGT13" s="175"/>
      <c r="PGU13" s="175"/>
      <c r="PGV13" s="175"/>
      <c r="PGW13" s="175"/>
      <c r="PGX13" s="175"/>
      <c r="PGY13" s="175"/>
      <c r="PGZ13" s="175"/>
      <c r="PHA13" s="175"/>
      <c r="PHB13" s="175"/>
      <c r="PHC13" s="175"/>
      <c r="PHD13" s="175"/>
      <c r="PHE13" s="175"/>
      <c r="PHF13" s="175"/>
      <c r="PHG13" s="175"/>
      <c r="PHH13" s="175"/>
      <c r="PHI13" s="175"/>
      <c r="PHJ13" s="175"/>
      <c r="PHK13" s="175"/>
      <c r="PHL13" s="175"/>
      <c r="PHM13" s="175"/>
      <c r="PHN13" s="175"/>
      <c r="PHO13" s="175"/>
      <c r="PHP13" s="175"/>
      <c r="PHQ13" s="175"/>
      <c r="PHR13" s="175"/>
      <c r="PHS13" s="175"/>
      <c r="PHT13" s="175"/>
      <c r="PHU13" s="175"/>
      <c r="PHV13" s="175"/>
      <c r="PHW13" s="175"/>
      <c r="PHX13" s="175"/>
      <c r="PHY13" s="175"/>
      <c r="PHZ13" s="175"/>
      <c r="PIA13" s="175"/>
      <c r="PIB13" s="175"/>
      <c r="PIC13" s="175"/>
      <c r="PID13" s="175"/>
      <c r="PIE13" s="175"/>
      <c r="PIF13" s="175"/>
      <c r="PIG13" s="175"/>
      <c r="PIH13" s="175"/>
      <c r="PII13" s="175"/>
      <c r="PIJ13" s="175"/>
      <c r="PIK13" s="175"/>
      <c r="PIL13" s="175"/>
      <c r="PIM13" s="175"/>
      <c r="PIN13" s="175"/>
      <c r="PIO13" s="175"/>
      <c r="PIP13" s="175"/>
      <c r="PIQ13" s="175"/>
      <c r="PIR13" s="175"/>
      <c r="PIS13" s="175"/>
      <c r="PIT13" s="175"/>
      <c r="PIU13" s="175"/>
      <c r="PIV13" s="175"/>
      <c r="PIW13" s="175"/>
      <c r="PIX13" s="175"/>
      <c r="PIY13" s="175"/>
      <c r="PIZ13" s="175"/>
      <c r="PJA13" s="175"/>
      <c r="PJB13" s="175"/>
      <c r="PJC13" s="175"/>
      <c r="PJD13" s="175"/>
      <c r="PJE13" s="175"/>
      <c r="PJF13" s="175"/>
      <c r="PJG13" s="175"/>
      <c r="PJH13" s="175"/>
      <c r="PJI13" s="175"/>
      <c r="PJJ13" s="175"/>
      <c r="PJK13" s="175"/>
      <c r="PJL13" s="175"/>
      <c r="PJM13" s="175"/>
      <c r="PJN13" s="175"/>
      <c r="PJO13" s="175"/>
      <c r="PJP13" s="175"/>
      <c r="PJQ13" s="175"/>
      <c r="PJR13" s="175"/>
      <c r="PJS13" s="175"/>
      <c r="PJT13" s="175"/>
      <c r="PJU13" s="175"/>
      <c r="PJV13" s="175"/>
      <c r="PJW13" s="175"/>
      <c r="PJX13" s="175"/>
      <c r="PJY13" s="175"/>
      <c r="PJZ13" s="175"/>
      <c r="PKA13" s="175"/>
      <c r="PKB13" s="175"/>
      <c r="PKC13" s="175"/>
      <c r="PKD13" s="175"/>
      <c r="PKE13" s="175"/>
      <c r="PKF13" s="175"/>
      <c r="PKG13" s="175"/>
      <c r="PKH13" s="175"/>
      <c r="PKI13" s="175"/>
      <c r="PKJ13" s="175"/>
      <c r="PKK13" s="175"/>
      <c r="PKL13" s="175"/>
      <c r="PKM13" s="175"/>
      <c r="PKN13" s="175"/>
      <c r="PKO13" s="175"/>
      <c r="PKP13" s="175"/>
      <c r="PKQ13" s="175"/>
      <c r="PKR13" s="175"/>
      <c r="PKS13" s="175"/>
      <c r="PKT13" s="175"/>
      <c r="PKU13" s="175"/>
      <c r="PKV13" s="175"/>
      <c r="PKW13" s="175"/>
      <c r="PKX13" s="175"/>
      <c r="PKY13" s="175"/>
      <c r="PKZ13" s="175"/>
      <c r="PLA13" s="175"/>
      <c r="PLB13" s="175"/>
      <c r="PLC13" s="175"/>
      <c r="PLD13" s="175"/>
      <c r="PLE13" s="175"/>
      <c r="PLF13" s="175"/>
      <c r="PLG13" s="175"/>
      <c r="PLH13" s="175"/>
      <c r="PLI13" s="175"/>
      <c r="PLJ13" s="175"/>
      <c r="PLK13" s="175"/>
      <c r="PLL13" s="175"/>
      <c r="PLM13" s="175"/>
      <c r="PLN13" s="175"/>
      <c r="PLO13" s="175"/>
      <c r="PLP13" s="175"/>
      <c r="PLQ13" s="175"/>
      <c r="PLR13" s="175"/>
      <c r="PLS13" s="175"/>
      <c r="PLT13" s="175"/>
      <c r="PLU13" s="175"/>
      <c r="PLV13" s="175"/>
      <c r="PLW13" s="175"/>
      <c r="PLX13" s="175"/>
      <c r="PLY13" s="175"/>
      <c r="PLZ13" s="175"/>
      <c r="PMA13" s="175"/>
      <c r="PMB13" s="175"/>
      <c r="PMC13" s="175"/>
      <c r="PMD13" s="175"/>
      <c r="PME13" s="175"/>
      <c r="PMF13" s="175"/>
      <c r="PMG13" s="175"/>
      <c r="PMH13" s="175"/>
      <c r="PMI13" s="175"/>
      <c r="PMJ13" s="175"/>
      <c r="PMK13" s="175"/>
      <c r="PML13" s="175"/>
      <c r="PMM13" s="175"/>
      <c r="PMN13" s="175"/>
      <c r="PMO13" s="175"/>
      <c r="PMP13" s="175"/>
      <c r="PMQ13" s="175"/>
      <c r="PMR13" s="175"/>
      <c r="PMS13" s="175"/>
      <c r="PMT13" s="175"/>
      <c r="PMU13" s="175"/>
      <c r="PMV13" s="175"/>
      <c r="PMW13" s="175"/>
      <c r="PMX13" s="175"/>
      <c r="PMY13" s="175"/>
      <c r="PMZ13" s="175"/>
      <c r="PNA13" s="175"/>
      <c r="PNB13" s="175"/>
      <c r="PNC13" s="175"/>
      <c r="PND13" s="175"/>
      <c r="PNE13" s="175"/>
      <c r="PNF13" s="175"/>
      <c r="PNG13" s="175"/>
      <c r="PNH13" s="175"/>
      <c r="PNI13" s="175"/>
      <c r="PNJ13" s="175"/>
      <c r="PNK13" s="175"/>
      <c r="PNL13" s="175"/>
      <c r="PNM13" s="175"/>
      <c r="PNN13" s="175"/>
      <c r="PNO13" s="175"/>
      <c r="PNP13" s="175"/>
      <c r="PNQ13" s="175"/>
      <c r="PNR13" s="175"/>
      <c r="PNS13" s="175"/>
      <c r="PNT13" s="175"/>
      <c r="PNU13" s="175"/>
      <c r="PNV13" s="175"/>
      <c r="PNW13" s="175"/>
      <c r="PNX13" s="175"/>
      <c r="PNY13" s="175"/>
      <c r="PNZ13" s="175"/>
      <c r="POA13" s="175"/>
      <c r="POB13" s="175"/>
      <c r="POC13" s="175"/>
      <c r="POD13" s="175"/>
      <c r="POE13" s="175"/>
      <c r="POF13" s="175"/>
      <c r="POG13" s="175"/>
      <c r="POH13" s="175"/>
      <c r="POI13" s="175"/>
      <c r="POJ13" s="175"/>
      <c r="POK13" s="175"/>
      <c r="POL13" s="175"/>
      <c r="POM13" s="175"/>
      <c r="PON13" s="175"/>
      <c r="POO13" s="175"/>
      <c r="POP13" s="175"/>
      <c r="POQ13" s="175"/>
      <c r="POR13" s="175"/>
      <c r="POS13" s="175"/>
      <c r="POT13" s="175"/>
      <c r="POU13" s="175"/>
      <c r="POV13" s="175"/>
      <c r="POW13" s="175"/>
      <c r="POX13" s="175"/>
      <c r="POY13" s="175"/>
      <c r="POZ13" s="175"/>
      <c r="PPA13" s="175"/>
      <c r="PPB13" s="175"/>
      <c r="PPC13" s="175"/>
      <c r="PPD13" s="175"/>
      <c r="PPE13" s="175"/>
      <c r="PPF13" s="175"/>
      <c r="PPG13" s="175"/>
      <c r="PPH13" s="175"/>
      <c r="PPI13" s="175"/>
      <c r="PPJ13" s="175"/>
      <c r="PPK13" s="175"/>
      <c r="PPL13" s="175"/>
      <c r="PPM13" s="175"/>
      <c r="PPN13" s="175"/>
      <c r="PPO13" s="175"/>
      <c r="PPP13" s="175"/>
      <c r="PPQ13" s="175"/>
      <c r="PPR13" s="175"/>
      <c r="PPS13" s="175"/>
      <c r="PPT13" s="175"/>
      <c r="PPU13" s="175"/>
      <c r="PPV13" s="175"/>
      <c r="PPW13" s="175"/>
      <c r="PPX13" s="175"/>
      <c r="PPY13" s="175"/>
      <c r="PPZ13" s="175"/>
      <c r="PQA13" s="175"/>
      <c r="PQB13" s="175"/>
      <c r="PQC13" s="175"/>
      <c r="PQD13" s="175"/>
      <c r="PQE13" s="175"/>
      <c r="PQF13" s="175"/>
      <c r="PQG13" s="175"/>
      <c r="PQH13" s="175"/>
      <c r="PQI13" s="175"/>
      <c r="PQJ13" s="175"/>
      <c r="PQK13" s="175"/>
      <c r="PQL13" s="175"/>
      <c r="PQM13" s="175"/>
      <c r="PQN13" s="175"/>
      <c r="PQO13" s="175"/>
      <c r="PQP13" s="175"/>
      <c r="PQQ13" s="175"/>
      <c r="PQR13" s="175"/>
      <c r="PQS13" s="175"/>
      <c r="PQT13" s="175"/>
      <c r="PQU13" s="175"/>
      <c r="PQV13" s="175"/>
      <c r="PQW13" s="175"/>
      <c r="PQX13" s="175"/>
      <c r="PQY13" s="175"/>
      <c r="PQZ13" s="175"/>
      <c r="PRA13" s="175"/>
      <c r="PRB13" s="175"/>
      <c r="PRC13" s="175"/>
      <c r="PRD13" s="175"/>
      <c r="PRE13" s="175"/>
      <c r="PRF13" s="175"/>
      <c r="PRG13" s="175"/>
      <c r="PRH13" s="175"/>
      <c r="PRI13" s="175"/>
      <c r="PRJ13" s="175"/>
      <c r="PRK13" s="175"/>
      <c r="PRL13" s="175"/>
      <c r="PRM13" s="175"/>
      <c r="PRN13" s="175"/>
      <c r="PRO13" s="175"/>
      <c r="PRP13" s="175"/>
      <c r="PRQ13" s="175"/>
      <c r="PRR13" s="175"/>
      <c r="PRS13" s="175"/>
      <c r="PRT13" s="175"/>
      <c r="PRU13" s="175"/>
      <c r="PRV13" s="175"/>
      <c r="PRW13" s="175"/>
      <c r="PRX13" s="175"/>
      <c r="PRY13" s="175"/>
      <c r="PRZ13" s="175"/>
      <c r="PSA13" s="175"/>
      <c r="PSB13" s="175"/>
      <c r="PSC13" s="175"/>
      <c r="PSD13" s="175"/>
      <c r="PSE13" s="175"/>
      <c r="PSF13" s="175"/>
      <c r="PSG13" s="175"/>
      <c r="PSH13" s="175"/>
      <c r="PSI13" s="175"/>
      <c r="PSJ13" s="175"/>
      <c r="PSK13" s="175"/>
      <c r="PSL13" s="175"/>
      <c r="PSM13" s="175"/>
      <c r="PSN13" s="175"/>
      <c r="PSO13" s="175"/>
      <c r="PSP13" s="175"/>
      <c r="PSQ13" s="175"/>
      <c r="PSR13" s="175"/>
      <c r="PSS13" s="175"/>
      <c r="PST13" s="175"/>
      <c r="PSU13" s="175"/>
      <c r="PSV13" s="175"/>
      <c r="PSW13" s="175"/>
      <c r="PSX13" s="175"/>
      <c r="PSY13" s="175"/>
      <c r="PSZ13" s="175"/>
      <c r="PTA13" s="175"/>
      <c r="PTB13" s="175"/>
      <c r="PTC13" s="175"/>
      <c r="PTD13" s="175"/>
      <c r="PTE13" s="175"/>
      <c r="PTF13" s="175"/>
      <c r="PTG13" s="175"/>
      <c r="PTH13" s="175"/>
      <c r="PTI13" s="175"/>
      <c r="PTJ13" s="175"/>
      <c r="PTK13" s="175"/>
      <c r="PTL13" s="175"/>
      <c r="PTM13" s="175"/>
      <c r="PTN13" s="175"/>
      <c r="PTO13" s="175"/>
      <c r="PTP13" s="175"/>
      <c r="PTQ13" s="175"/>
      <c r="PTR13" s="175"/>
      <c r="PTS13" s="175"/>
      <c r="PTT13" s="175"/>
      <c r="PTU13" s="175"/>
      <c r="PTV13" s="175"/>
      <c r="PTW13" s="175"/>
      <c r="PTX13" s="175"/>
      <c r="PTY13" s="175"/>
      <c r="PTZ13" s="175"/>
      <c r="PUA13" s="175"/>
      <c r="PUB13" s="175"/>
      <c r="PUC13" s="175"/>
      <c r="PUD13" s="175"/>
      <c r="PUE13" s="175"/>
      <c r="PUF13" s="175"/>
      <c r="PUG13" s="175"/>
      <c r="PUH13" s="175"/>
      <c r="PUI13" s="175"/>
      <c r="PUJ13" s="175"/>
      <c r="PUK13" s="175"/>
      <c r="PUL13" s="175"/>
      <c r="PUM13" s="175"/>
      <c r="PUN13" s="175"/>
      <c r="PUO13" s="175"/>
      <c r="PUP13" s="175"/>
      <c r="PUQ13" s="175"/>
      <c r="PUR13" s="175"/>
      <c r="PUS13" s="175"/>
      <c r="PUT13" s="175"/>
      <c r="PUU13" s="175"/>
      <c r="PUV13" s="175"/>
      <c r="PUW13" s="175"/>
      <c r="PUX13" s="175"/>
      <c r="PUY13" s="175"/>
      <c r="PUZ13" s="175"/>
      <c r="PVA13" s="175"/>
      <c r="PVB13" s="175"/>
      <c r="PVC13" s="175"/>
      <c r="PVD13" s="175"/>
      <c r="PVE13" s="175"/>
      <c r="PVF13" s="175"/>
      <c r="PVG13" s="175"/>
      <c r="PVH13" s="175"/>
      <c r="PVI13" s="175"/>
      <c r="PVJ13" s="175"/>
      <c r="PVK13" s="175"/>
      <c r="PVL13" s="175"/>
      <c r="PVM13" s="175"/>
      <c r="PVN13" s="175"/>
      <c r="PVO13" s="175"/>
      <c r="PVP13" s="175"/>
      <c r="PVQ13" s="175"/>
      <c r="PVR13" s="175"/>
      <c r="PVS13" s="175"/>
      <c r="PVT13" s="175"/>
      <c r="PVU13" s="175"/>
      <c r="PVV13" s="175"/>
      <c r="PVW13" s="175"/>
      <c r="PVX13" s="175"/>
      <c r="PVY13" s="175"/>
      <c r="PVZ13" s="175"/>
      <c r="PWA13" s="175"/>
      <c r="PWB13" s="175"/>
      <c r="PWC13" s="175"/>
      <c r="PWD13" s="175"/>
      <c r="PWE13" s="175"/>
      <c r="PWF13" s="175"/>
      <c r="PWG13" s="175"/>
      <c r="PWH13" s="175"/>
      <c r="PWI13" s="175"/>
      <c r="PWJ13" s="175"/>
      <c r="PWK13" s="175"/>
      <c r="PWL13" s="175"/>
      <c r="PWM13" s="175"/>
      <c r="PWN13" s="175"/>
      <c r="PWO13" s="175"/>
      <c r="PWP13" s="175"/>
      <c r="PWQ13" s="175"/>
      <c r="PWR13" s="175"/>
      <c r="PWS13" s="175"/>
      <c r="PWT13" s="175"/>
      <c r="PWU13" s="175"/>
      <c r="PWV13" s="175"/>
      <c r="PWW13" s="175"/>
      <c r="PWX13" s="175"/>
      <c r="PWY13" s="175"/>
      <c r="PWZ13" s="175"/>
      <c r="PXA13" s="175"/>
      <c r="PXB13" s="175"/>
      <c r="PXC13" s="175"/>
      <c r="PXD13" s="175"/>
      <c r="PXE13" s="175"/>
      <c r="PXF13" s="175"/>
      <c r="PXG13" s="175"/>
      <c r="PXH13" s="175"/>
      <c r="PXI13" s="175"/>
      <c r="PXJ13" s="175"/>
      <c r="PXK13" s="175"/>
      <c r="PXL13" s="175"/>
      <c r="PXM13" s="175"/>
      <c r="PXN13" s="175"/>
      <c r="PXO13" s="175"/>
      <c r="PXP13" s="175"/>
      <c r="PXQ13" s="175"/>
      <c r="PXR13" s="175"/>
      <c r="PXS13" s="175"/>
      <c r="PXT13" s="175"/>
      <c r="PXU13" s="175"/>
      <c r="PXV13" s="175"/>
      <c r="PXW13" s="175"/>
      <c r="PXX13" s="175"/>
      <c r="PXY13" s="175"/>
      <c r="PXZ13" s="175"/>
      <c r="PYA13" s="175"/>
      <c r="PYB13" s="175"/>
      <c r="PYC13" s="175"/>
      <c r="PYD13" s="175"/>
      <c r="PYE13" s="175"/>
      <c r="PYF13" s="175"/>
      <c r="PYG13" s="175"/>
      <c r="PYH13" s="175"/>
      <c r="PYI13" s="175"/>
      <c r="PYJ13" s="175"/>
      <c r="PYK13" s="175"/>
      <c r="PYL13" s="175"/>
      <c r="PYM13" s="175"/>
      <c r="PYN13" s="175"/>
      <c r="PYO13" s="175"/>
      <c r="PYP13" s="175"/>
      <c r="PYQ13" s="175"/>
      <c r="PYR13" s="175"/>
      <c r="PYS13" s="175"/>
      <c r="PYT13" s="175"/>
      <c r="PYU13" s="175"/>
      <c r="PYV13" s="175"/>
      <c r="PYW13" s="175"/>
      <c r="PYX13" s="175"/>
      <c r="PYY13" s="175"/>
      <c r="PYZ13" s="175"/>
      <c r="PZA13" s="175"/>
      <c r="PZB13" s="175"/>
      <c r="PZC13" s="175"/>
      <c r="PZD13" s="175"/>
      <c r="PZE13" s="175"/>
      <c r="PZF13" s="175"/>
      <c r="PZG13" s="175"/>
      <c r="PZH13" s="175"/>
      <c r="PZI13" s="175"/>
      <c r="PZJ13" s="175"/>
      <c r="PZK13" s="175"/>
      <c r="PZL13" s="175"/>
      <c r="PZM13" s="175"/>
      <c r="PZN13" s="175"/>
      <c r="PZO13" s="175"/>
      <c r="PZP13" s="175"/>
      <c r="PZQ13" s="175"/>
      <c r="PZR13" s="175"/>
      <c r="PZS13" s="175"/>
      <c r="PZT13" s="175"/>
      <c r="PZU13" s="175"/>
      <c r="PZV13" s="175"/>
      <c r="PZW13" s="175"/>
      <c r="PZX13" s="175"/>
      <c r="PZY13" s="175"/>
      <c r="PZZ13" s="175"/>
      <c r="QAA13" s="175"/>
      <c r="QAB13" s="175"/>
      <c r="QAC13" s="175"/>
      <c r="QAD13" s="175"/>
      <c r="QAE13" s="175"/>
      <c r="QAF13" s="175"/>
      <c r="QAG13" s="175"/>
      <c r="QAH13" s="175"/>
      <c r="QAI13" s="175"/>
      <c r="QAJ13" s="175"/>
      <c r="QAK13" s="175"/>
      <c r="QAL13" s="175"/>
      <c r="QAM13" s="175"/>
      <c r="QAN13" s="175"/>
      <c r="QAO13" s="175"/>
      <c r="QAP13" s="175"/>
      <c r="QAQ13" s="175"/>
      <c r="QAR13" s="175"/>
      <c r="QAS13" s="175"/>
      <c r="QAT13" s="175"/>
      <c r="QAU13" s="175"/>
      <c r="QAV13" s="175"/>
      <c r="QAW13" s="175"/>
      <c r="QAX13" s="175"/>
      <c r="QAY13" s="175"/>
      <c r="QAZ13" s="175"/>
      <c r="QBA13" s="175"/>
      <c r="QBB13" s="175"/>
      <c r="QBC13" s="175"/>
      <c r="QBD13" s="175"/>
      <c r="QBE13" s="175"/>
      <c r="QBF13" s="175"/>
      <c r="QBG13" s="175"/>
      <c r="QBH13" s="175"/>
      <c r="QBI13" s="175"/>
      <c r="QBJ13" s="175"/>
      <c r="QBK13" s="175"/>
      <c r="QBL13" s="175"/>
      <c r="QBM13" s="175"/>
      <c r="QBN13" s="175"/>
      <c r="QBO13" s="175"/>
      <c r="QBP13" s="175"/>
      <c r="QBQ13" s="175"/>
      <c r="QBR13" s="175"/>
      <c r="QBS13" s="175"/>
      <c r="QBT13" s="175"/>
      <c r="QBU13" s="175"/>
      <c r="QBV13" s="175"/>
      <c r="QBW13" s="175"/>
      <c r="QBX13" s="175"/>
      <c r="QBY13" s="175"/>
      <c r="QBZ13" s="175"/>
      <c r="QCA13" s="175"/>
      <c r="QCB13" s="175"/>
      <c r="QCC13" s="175"/>
      <c r="QCD13" s="175"/>
      <c r="QCE13" s="175"/>
      <c r="QCF13" s="175"/>
      <c r="QCG13" s="175"/>
      <c r="QCH13" s="175"/>
      <c r="QCI13" s="175"/>
      <c r="QCJ13" s="175"/>
      <c r="QCK13" s="175"/>
      <c r="QCL13" s="175"/>
      <c r="QCM13" s="175"/>
      <c r="QCN13" s="175"/>
      <c r="QCO13" s="175"/>
      <c r="QCP13" s="175"/>
      <c r="QCQ13" s="175"/>
      <c r="QCR13" s="175"/>
      <c r="QCS13" s="175"/>
      <c r="QCT13" s="175"/>
      <c r="QCU13" s="175"/>
      <c r="QCV13" s="175"/>
      <c r="QCW13" s="175"/>
      <c r="QCX13" s="175"/>
      <c r="QCY13" s="175"/>
      <c r="QCZ13" s="175"/>
      <c r="QDA13" s="175"/>
      <c r="QDB13" s="175"/>
      <c r="QDC13" s="175"/>
      <c r="QDD13" s="175"/>
      <c r="QDE13" s="175"/>
      <c r="QDF13" s="175"/>
      <c r="QDG13" s="175"/>
      <c r="QDH13" s="175"/>
      <c r="QDI13" s="175"/>
      <c r="QDJ13" s="175"/>
      <c r="QDK13" s="175"/>
      <c r="QDL13" s="175"/>
      <c r="QDM13" s="175"/>
      <c r="QDN13" s="175"/>
      <c r="QDO13" s="175"/>
      <c r="QDP13" s="175"/>
      <c r="QDQ13" s="175"/>
      <c r="QDR13" s="175"/>
      <c r="QDS13" s="175"/>
      <c r="QDT13" s="175"/>
      <c r="QDU13" s="175"/>
      <c r="QDV13" s="175"/>
      <c r="QDW13" s="175"/>
      <c r="QDX13" s="175"/>
      <c r="QDY13" s="175"/>
      <c r="QDZ13" s="175"/>
      <c r="QEA13" s="175"/>
      <c r="QEB13" s="175"/>
      <c r="QEC13" s="175"/>
      <c r="QED13" s="175"/>
      <c r="QEE13" s="175"/>
      <c r="QEF13" s="175"/>
      <c r="QEG13" s="175"/>
      <c r="QEH13" s="175"/>
      <c r="QEI13" s="175"/>
      <c r="QEJ13" s="175"/>
      <c r="QEK13" s="175"/>
      <c r="QEL13" s="175"/>
      <c r="QEM13" s="175"/>
      <c r="QEN13" s="175"/>
      <c r="QEO13" s="175"/>
      <c r="QEP13" s="175"/>
      <c r="QEQ13" s="175"/>
      <c r="QER13" s="175"/>
      <c r="QES13" s="175"/>
      <c r="QET13" s="175"/>
      <c r="QEU13" s="175"/>
      <c r="QEV13" s="175"/>
      <c r="QEW13" s="175"/>
      <c r="QEX13" s="175"/>
      <c r="QEY13" s="175"/>
      <c r="QEZ13" s="175"/>
      <c r="QFA13" s="175"/>
      <c r="QFB13" s="175"/>
      <c r="QFC13" s="175"/>
      <c r="QFD13" s="175"/>
      <c r="QFE13" s="175"/>
      <c r="QFF13" s="175"/>
      <c r="QFG13" s="175"/>
      <c r="QFH13" s="175"/>
      <c r="QFI13" s="175"/>
      <c r="QFJ13" s="175"/>
      <c r="QFK13" s="175"/>
      <c r="QFL13" s="175"/>
      <c r="QFM13" s="175"/>
      <c r="QFN13" s="175"/>
      <c r="QFO13" s="175"/>
      <c r="QFP13" s="175"/>
      <c r="QFQ13" s="175"/>
      <c r="QFR13" s="175"/>
      <c r="QFS13" s="175"/>
      <c r="QFT13" s="175"/>
      <c r="QFU13" s="175"/>
      <c r="QFV13" s="175"/>
      <c r="QFW13" s="175"/>
      <c r="QFX13" s="175"/>
      <c r="QFY13" s="175"/>
      <c r="QFZ13" s="175"/>
      <c r="QGA13" s="175"/>
      <c r="QGB13" s="175"/>
      <c r="QGC13" s="175"/>
      <c r="QGD13" s="175"/>
      <c r="QGE13" s="175"/>
      <c r="QGF13" s="175"/>
      <c r="QGG13" s="175"/>
      <c r="QGH13" s="175"/>
      <c r="QGI13" s="175"/>
      <c r="QGJ13" s="175"/>
      <c r="QGK13" s="175"/>
      <c r="QGL13" s="175"/>
      <c r="QGM13" s="175"/>
      <c r="QGN13" s="175"/>
      <c r="QGO13" s="175"/>
      <c r="QGP13" s="175"/>
      <c r="QGQ13" s="175"/>
      <c r="QGR13" s="175"/>
      <c r="QGS13" s="175"/>
      <c r="QGT13" s="175"/>
      <c r="QGU13" s="175"/>
      <c r="QGV13" s="175"/>
      <c r="QGW13" s="175"/>
      <c r="QGX13" s="175"/>
      <c r="QGY13" s="175"/>
      <c r="QGZ13" s="175"/>
      <c r="QHA13" s="175"/>
      <c r="QHB13" s="175"/>
      <c r="QHC13" s="175"/>
      <c r="QHD13" s="175"/>
      <c r="QHE13" s="175"/>
      <c r="QHF13" s="175"/>
      <c r="QHG13" s="175"/>
      <c r="QHH13" s="175"/>
      <c r="QHI13" s="175"/>
      <c r="QHJ13" s="175"/>
      <c r="QHK13" s="175"/>
      <c r="QHL13" s="175"/>
      <c r="QHM13" s="175"/>
      <c r="QHN13" s="175"/>
      <c r="QHO13" s="175"/>
      <c r="QHP13" s="175"/>
      <c r="QHQ13" s="175"/>
      <c r="QHR13" s="175"/>
      <c r="QHS13" s="175"/>
      <c r="QHT13" s="175"/>
      <c r="QHU13" s="175"/>
      <c r="QHV13" s="175"/>
      <c r="QHW13" s="175"/>
      <c r="QHX13" s="175"/>
      <c r="QHY13" s="175"/>
      <c r="QHZ13" s="175"/>
      <c r="QIA13" s="175"/>
      <c r="QIB13" s="175"/>
      <c r="QIC13" s="175"/>
      <c r="QID13" s="175"/>
      <c r="QIE13" s="175"/>
      <c r="QIF13" s="175"/>
      <c r="QIG13" s="175"/>
      <c r="QIH13" s="175"/>
      <c r="QII13" s="175"/>
      <c r="QIJ13" s="175"/>
      <c r="QIK13" s="175"/>
      <c r="QIL13" s="175"/>
      <c r="QIM13" s="175"/>
      <c r="QIN13" s="175"/>
      <c r="QIO13" s="175"/>
      <c r="QIP13" s="175"/>
      <c r="QIQ13" s="175"/>
      <c r="QIR13" s="175"/>
      <c r="QIS13" s="175"/>
      <c r="QIT13" s="175"/>
      <c r="QIU13" s="175"/>
      <c r="QIV13" s="175"/>
      <c r="QIW13" s="175"/>
      <c r="QIX13" s="175"/>
      <c r="QIY13" s="175"/>
      <c r="QIZ13" s="175"/>
      <c r="QJA13" s="175"/>
      <c r="QJB13" s="175"/>
      <c r="QJC13" s="175"/>
      <c r="QJD13" s="175"/>
      <c r="QJE13" s="175"/>
      <c r="QJF13" s="175"/>
      <c r="QJG13" s="175"/>
      <c r="QJH13" s="175"/>
      <c r="QJI13" s="175"/>
      <c r="QJJ13" s="175"/>
      <c r="QJK13" s="175"/>
      <c r="QJL13" s="175"/>
      <c r="QJM13" s="175"/>
      <c r="QJN13" s="175"/>
      <c r="QJO13" s="175"/>
      <c r="QJP13" s="175"/>
      <c r="QJQ13" s="175"/>
      <c r="QJR13" s="175"/>
      <c r="QJS13" s="175"/>
      <c r="QJT13" s="175"/>
      <c r="QJU13" s="175"/>
      <c r="QJV13" s="175"/>
      <c r="QJW13" s="175"/>
      <c r="QJX13" s="175"/>
      <c r="QJY13" s="175"/>
      <c r="QJZ13" s="175"/>
      <c r="QKA13" s="175"/>
      <c r="QKB13" s="175"/>
      <c r="QKC13" s="175"/>
      <c r="QKD13" s="175"/>
      <c r="QKE13" s="175"/>
      <c r="QKF13" s="175"/>
      <c r="QKG13" s="175"/>
      <c r="QKH13" s="175"/>
      <c r="QKI13" s="175"/>
      <c r="QKJ13" s="175"/>
      <c r="QKK13" s="175"/>
      <c r="QKL13" s="175"/>
      <c r="QKM13" s="175"/>
      <c r="QKN13" s="175"/>
      <c r="QKO13" s="175"/>
      <c r="QKP13" s="175"/>
      <c r="QKQ13" s="175"/>
      <c r="QKR13" s="175"/>
      <c r="QKS13" s="175"/>
      <c r="QKT13" s="175"/>
      <c r="QKU13" s="175"/>
      <c r="QKV13" s="175"/>
      <c r="QKW13" s="175"/>
      <c r="QKX13" s="175"/>
      <c r="QKY13" s="175"/>
      <c r="QKZ13" s="175"/>
      <c r="QLA13" s="175"/>
      <c r="QLB13" s="175"/>
      <c r="QLC13" s="175"/>
      <c r="QLD13" s="175"/>
      <c r="QLE13" s="175"/>
      <c r="QLF13" s="175"/>
      <c r="QLG13" s="175"/>
      <c r="QLH13" s="175"/>
      <c r="QLI13" s="175"/>
      <c r="QLJ13" s="175"/>
      <c r="QLK13" s="175"/>
      <c r="QLL13" s="175"/>
      <c r="QLM13" s="175"/>
      <c r="QLN13" s="175"/>
      <c r="QLO13" s="175"/>
      <c r="QLP13" s="175"/>
      <c r="QLQ13" s="175"/>
      <c r="QLR13" s="175"/>
      <c r="QLS13" s="175"/>
      <c r="QLT13" s="175"/>
      <c r="QLU13" s="175"/>
      <c r="QLV13" s="175"/>
      <c r="QLW13" s="175"/>
      <c r="QLX13" s="175"/>
      <c r="QLY13" s="175"/>
      <c r="QLZ13" s="175"/>
      <c r="QMA13" s="175"/>
      <c r="QMB13" s="175"/>
      <c r="QMC13" s="175"/>
      <c r="QMD13" s="175"/>
      <c r="QME13" s="175"/>
      <c r="QMF13" s="175"/>
      <c r="QMG13" s="175"/>
      <c r="QMH13" s="175"/>
      <c r="QMI13" s="175"/>
      <c r="QMJ13" s="175"/>
      <c r="QMK13" s="175"/>
      <c r="QML13" s="175"/>
      <c r="QMM13" s="175"/>
      <c r="QMN13" s="175"/>
      <c r="QMO13" s="175"/>
      <c r="QMP13" s="175"/>
      <c r="QMQ13" s="175"/>
      <c r="QMR13" s="175"/>
      <c r="QMS13" s="175"/>
      <c r="QMT13" s="175"/>
      <c r="QMU13" s="175"/>
      <c r="QMV13" s="175"/>
      <c r="QMW13" s="175"/>
      <c r="QMX13" s="175"/>
      <c r="QMY13" s="175"/>
      <c r="QMZ13" s="175"/>
      <c r="QNA13" s="175"/>
      <c r="QNB13" s="175"/>
      <c r="QNC13" s="175"/>
      <c r="QND13" s="175"/>
      <c r="QNE13" s="175"/>
      <c r="QNF13" s="175"/>
      <c r="QNG13" s="175"/>
      <c r="QNH13" s="175"/>
      <c r="QNI13" s="175"/>
      <c r="QNJ13" s="175"/>
      <c r="QNK13" s="175"/>
      <c r="QNL13" s="175"/>
      <c r="QNM13" s="175"/>
      <c r="QNN13" s="175"/>
      <c r="QNO13" s="175"/>
      <c r="QNP13" s="175"/>
      <c r="QNQ13" s="175"/>
      <c r="QNR13" s="175"/>
      <c r="QNS13" s="175"/>
      <c r="QNT13" s="175"/>
      <c r="QNU13" s="175"/>
      <c r="QNV13" s="175"/>
      <c r="QNW13" s="175"/>
      <c r="QNX13" s="175"/>
      <c r="QNY13" s="175"/>
      <c r="QNZ13" s="175"/>
      <c r="QOA13" s="175"/>
      <c r="QOB13" s="175"/>
      <c r="QOC13" s="175"/>
      <c r="QOD13" s="175"/>
      <c r="QOE13" s="175"/>
      <c r="QOF13" s="175"/>
      <c r="QOG13" s="175"/>
      <c r="QOH13" s="175"/>
      <c r="QOI13" s="175"/>
      <c r="QOJ13" s="175"/>
      <c r="QOK13" s="175"/>
      <c r="QOL13" s="175"/>
      <c r="QOM13" s="175"/>
      <c r="QON13" s="175"/>
      <c r="QOO13" s="175"/>
      <c r="QOP13" s="175"/>
      <c r="QOQ13" s="175"/>
      <c r="QOR13" s="175"/>
      <c r="QOS13" s="175"/>
      <c r="QOT13" s="175"/>
      <c r="QOU13" s="175"/>
      <c r="QOV13" s="175"/>
      <c r="QOW13" s="175"/>
      <c r="QOX13" s="175"/>
      <c r="QOY13" s="175"/>
      <c r="QOZ13" s="175"/>
      <c r="QPA13" s="175"/>
      <c r="QPB13" s="175"/>
      <c r="QPC13" s="175"/>
      <c r="QPD13" s="175"/>
      <c r="QPE13" s="175"/>
      <c r="QPF13" s="175"/>
      <c r="QPG13" s="175"/>
      <c r="QPH13" s="175"/>
      <c r="QPI13" s="175"/>
      <c r="QPJ13" s="175"/>
      <c r="QPK13" s="175"/>
      <c r="QPL13" s="175"/>
      <c r="QPM13" s="175"/>
      <c r="QPN13" s="175"/>
      <c r="QPO13" s="175"/>
      <c r="QPP13" s="175"/>
      <c r="QPQ13" s="175"/>
      <c r="QPR13" s="175"/>
      <c r="QPS13" s="175"/>
      <c r="QPT13" s="175"/>
      <c r="QPU13" s="175"/>
      <c r="QPV13" s="175"/>
      <c r="QPW13" s="175"/>
      <c r="QPX13" s="175"/>
      <c r="QPY13" s="175"/>
      <c r="QPZ13" s="175"/>
      <c r="QQA13" s="175"/>
      <c r="QQB13" s="175"/>
      <c r="QQC13" s="175"/>
      <c r="QQD13" s="175"/>
      <c r="QQE13" s="175"/>
      <c r="QQF13" s="175"/>
      <c r="QQG13" s="175"/>
      <c r="QQH13" s="175"/>
      <c r="QQI13" s="175"/>
      <c r="QQJ13" s="175"/>
      <c r="QQK13" s="175"/>
      <c r="QQL13" s="175"/>
      <c r="QQM13" s="175"/>
      <c r="QQN13" s="175"/>
      <c r="QQO13" s="175"/>
      <c r="QQP13" s="175"/>
      <c r="QQQ13" s="175"/>
      <c r="QQR13" s="175"/>
      <c r="QQS13" s="175"/>
      <c r="QQT13" s="175"/>
      <c r="QQU13" s="175"/>
      <c r="QQV13" s="175"/>
      <c r="QQW13" s="175"/>
      <c r="QQX13" s="175"/>
      <c r="QQY13" s="175"/>
      <c r="QQZ13" s="175"/>
      <c r="QRA13" s="175"/>
      <c r="QRB13" s="175"/>
      <c r="QRC13" s="175"/>
      <c r="QRD13" s="175"/>
      <c r="QRE13" s="175"/>
      <c r="QRF13" s="175"/>
      <c r="QRG13" s="175"/>
      <c r="QRH13" s="175"/>
      <c r="QRI13" s="175"/>
      <c r="QRJ13" s="175"/>
      <c r="QRK13" s="175"/>
      <c r="QRL13" s="175"/>
      <c r="QRM13" s="175"/>
      <c r="QRN13" s="175"/>
      <c r="QRO13" s="175"/>
      <c r="QRP13" s="175"/>
      <c r="QRQ13" s="175"/>
      <c r="QRR13" s="175"/>
      <c r="QRS13" s="175"/>
      <c r="QRT13" s="175"/>
      <c r="QRU13" s="175"/>
      <c r="QRV13" s="175"/>
      <c r="QRW13" s="175"/>
      <c r="QRX13" s="175"/>
      <c r="QRY13" s="175"/>
      <c r="QRZ13" s="175"/>
      <c r="QSA13" s="175"/>
      <c r="QSB13" s="175"/>
      <c r="QSC13" s="175"/>
      <c r="QSD13" s="175"/>
      <c r="QSE13" s="175"/>
      <c r="QSF13" s="175"/>
      <c r="QSG13" s="175"/>
      <c r="QSH13" s="175"/>
      <c r="QSI13" s="175"/>
      <c r="QSJ13" s="175"/>
      <c r="QSK13" s="175"/>
      <c r="QSL13" s="175"/>
      <c r="QSM13" s="175"/>
      <c r="QSN13" s="175"/>
      <c r="QSO13" s="175"/>
      <c r="QSP13" s="175"/>
      <c r="QSQ13" s="175"/>
      <c r="QSR13" s="175"/>
      <c r="QSS13" s="175"/>
      <c r="QST13" s="175"/>
      <c r="QSU13" s="175"/>
      <c r="QSV13" s="175"/>
      <c r="QSW13" s="175"/>
      <c r="QSX13" s="175"/>
      <c r="QSY13" s="175"/>
      <c r="QSZ13" s="175"/>
      <c r="QTA13" s="175"/>
      <c r="QTB13" s="175"/>
      <c r="QTC13" s="175"/>
      <c r="QTD13" s="175"/>
      <c r="QTE13" s="175"/>
      <c r="QTF13" s="175"/>
      <c r="QTG13" s="175"/>
      <c r="QTH13" s="175"/>
      <c r="QTI13" s="175"/>
      <c r="QTJ13" s="175"/>
      <c r="QTK13" s="175"/>
      <c r="QTL13" s="175"/>
      <c r="QTM13" s="175"/>
      <c r="QTN13" s="175"/>
      <c r="QTO13" s="175"/>
      <c r="QTP13" s="175"/>
      <c r="QTQ13" s="175"/>
      <c r="QTR13" s="175"/>
      <c r="QTS13" s="175"/>
      <c r="QTT13" s="175"/>
      <c r="QTU13" s="175"/>
      <c r="QTV13" s="175"/>
      <c r="QTW13" s="175"/>
      <c r="QTX13" s="175"/>
      <c r="QTY13" s="175"/>
      <c r="QTZ13" s="175"/>
      <c r="QUA13" s="175"/>
      <c r="QUB13" s="175"/>
      <c r="QUC13" s="175"/>
      <c r="QUD13" s="175"/>
      <c r="QUE13" s="175"/>
      <c r="QUF13" s="175"/>
      <c r="QUG13" s="175"/>
      <c r="QUH13" s="175"/>
      <c r="QUI13" s="175"/>
      <c r="QUJ13" s="175"/>
      <c r="QUK13" s="175"/>
      <c r="QUL13" s="175"/>
      <c r="QUM13" s="175"/>
      <c r="QUN13" s="175"/>
      <c r="QUO13" s="175"/>
      <c r="QUP13" s="175"/>
      <c r="QUQ13" s="175"/>
      <c r="QUR13" s="175"/>
      <c r="QUS13" s="175"/>
      <c r="QUT13" s="175"/>
      <c r="QUU13" s="175"/>
      <c r="QUV13" s="175"/>
      <c r="QUW13" s="175"/>
      <c r="QUX13" s="175"/>
      <c r="QUY13" s="175"/>
      <c r="QUZ13" s="175"/>
      <c r="QVA13" s="175"/>
      <c r="QVB13" s="175"/>
      <c r="QVC13" s="175"/>
      <c r="QVD13" s="175"/>
      <c r="QVE13" s="175"/>
      <c r="QVF13" s="175"/>
      <c r="QVG13" s="175"/>
      <c r="QVH13" s="175"/>
      <c r="QVI13" s="175"/>
      <c r="QVJ13" s="175"/>
      <c r="QVK13" s="175"/>
      <c r="QVL13" s="175"/>
      <c r="QVM13" s="175"/>
      <c r="QVN13" s="175"/>
      <c r="QVO13" s="175"/>
      <c r="QVP13" s="175"/>
      <c r="QVQ13" s="175"/>
      <c r="QVR13" s="175"/>
      <c r="QVS13" s="175"/>
      <c r="QVT13" s="175"/>
      <c r="QVU13" s="175"/>
      <c r="QVV13" s="175"/>
      <c r="QVW13" s="175"/>
      <c r="QVX13" s="175"/>
      <c r="QVY13" s="175"/>
      <c r="QVZ13" s="175"/>
      <c r="QWA13" s="175"/>
      <c r="QWB13" s="175"/>
      <c r="QWC13" s="175"/>
      <c r="QWD13" s="175"/>
      <c r="QWE13" s="175"/>
      <c r="QWF13" s="175"/>
      <c r="QWG13" s="175"/>
      <c r="QWH13" s="175"/>
      <c r="QWI13" s="175"/>
      <c r="QWJ13" s="175"/>
      <c r="QWK13" s="175"/>
      <c r="QWL13" s="175"/>
      <c r="QWM13" s="175"/>
      <c r="QWN13" s="175"/>
      <c r="QWO13" s="175"/>
      <c r="QWP13" s="175"/>
      <c r="QWQ13" s="175"/>
      <c r="QWR13" s="175"/>
      <c r="QWS13" s="175"/>
      <c r="QWT13" s="175"/>
      <c r="QWU13" s="175"/>
      <c r="QWV13" s="175"/>
      <c r="QWW13" s="175"/>
      <c r="QWX13" s="175"/>
      <c r="QWY13" s="175"/>
      <c r="QWZ13" s="175"/>
      <c r="QXA13" s="175"/>
      <c r="QXB13" s="175"/>
      <c r="QXC13" s="175"/>
      <c r="QXD13" s="175"/>
      <c r="QXE13" s="175"/>
      <c r="QXF13" s="175"/>
      <c r="QXG13" s="175"/>
      <c r="QXH13" s="175"/>
      <c r="QXI13" s="175"/>
      <c r="QXJ13" s="175"/>
      <c r="QXK13" s="175"/>
      <c r="QXL13" s="175"/>
      <c r="QXM13" s="175"/>
      <c r="QXN13" s="175"/>
      <c r="QXO13" s="175"/>
      <c r="QXP13" s="175"/>
      <c r="QXQ13" s="175"/>
      <c r="QXR13" s="175"/>
      <c r="QXS13" s="175"/>
      <c r="QXT13" s="175"/>
      <c r="QXU13" s="175"/>
      <c r="QXV13" s="175"/>
      <c r="QXW13" s="175"/>
      <c r="QXX13" s="175"/>
      <c r="QXY13" s="175"/>
      <c r="QXZ13" s="175"/>
      <c r="QYA13" s="175"/>
      <c r="QYB13" s="175"/>
      <c r="QYC13" s="175"/>
      <c r="QYD13" s="175"/>
      <c r="QYE13" s="175"/>
      <c r="QYF13" s="175"/>
      <c r="QYG13" s="175"/>
      <c r="QYH13" s="175"/>
      <c r="QYI13" s="175"/>
      <c r="QYJ13" s="175"/>
      <c r="QYK13" s="175"/>
      <c r="QYL13" s="175"/>
      <c r="QYM13" s="175"/>
      <c r="QYN13" s="175"/>
      <c r="QYO13" s="175"/>
      <c r="QYP13" s="175"/>
      <c r="QYQ13" s="175"/>
      <c r="QYR13" s="175"/>
      <c r="QYS13" s="175"/>
      <c r="QYT13" s="175"/>
      <c r="QYU13" s="175"/>
      <c r="QYV13" s="175"/>
      <c r="QYW13" s="175"/>
      <c r="QYX13" s="175"/>
      <c r="QYY13" s="175"/>
      <c r="QYZ13" s="175"/>
      <c r="QZA13" s="175"/>
      <c r="QZB13" s="175"/>
      <c r="QZC13" s="175"/>
      <c r="QZD13" s="175"/>
      <c r="QZE13" s="175"/>
      <c r="QZF13" s="175"/>
      <c r="QZG13" s="175"/>
      <c r="QZH13" s="175"/>
      <c r="QZI13" s="175"/>
      <c r="QZJ13" s="175"/>
      <c r="QZK13" s="175"/>
      <c r="QZL13" s="175"/>
      <c r="QZM13" s="175"/>
      <c r="QZN13" s="175"/>
      <c r="QZO13" s="175"/>
      <c r="QZP13" s="175"/>
      <c r="QZQ13" s="175"/>
      <c r="QZR13" s="175"/>
      <c r="QZS13" s="175"/>
      <c r="QZT13" s="175"/>
      <c r="QZU13" s="175"/>
      <c r="QZV13" s="175"/>
      <c r="QZW13" s="175"/>
      <c r="QZX13" s="175"/>
      <c r="QZY13" s="175"/>
      <c r="QZZ13" s="175"/>
      <c r="RAA13" s="175"/>
      <c r="RAB13" s="175"/>
      <c r="RAC13" s="175"/>
      <c r="RAD13" s="175"/>
      <c r="RAE13" s="175"/>
      <c r="RAF13" s="175"/>
      <c r="RAG13" s="175"/>
      <c r="RAH13" s="175"/>
      <c r="RAI13" s="175"/>
      <c r="RAJ13" s="175"/>
      <c r="RAK13" s="175"/>
      <c r="RAL13" s="175"/>
      <c r="RAM13" s="175"/>
      <c r="RAN13" s="175"/>
      <c r="RAO13" s="175"/>
      <c r="RAP13" s="175"/>
      <c r="RAQ13" s="175"/>
      <c r="RAR13" s="175"/>
      <c r="RAS13" s="175"/>
      <c r="RAT13" s="175"/>
      <c r="RAU13" s="175"/>
      <c r="RAV13" s="175"/>
      <c r="RAW13" s="175"/>
      <c r="RAX13" s="175"/>
      <c r="RAY13" s="175"/>
      <c r="RAZ13" s="175"/>
      <c r="RBA13" s="175"/>
      <c r="RBB13" s="175"/>
      <c r="RBC13" s="175"/>
      <c r="RBD13" s="175"/>
      <c r="RBE13" s="175"/>
      <c r="RBF13" s="175"/>
      <c r="RBG13" s="175"/>
      <c r="RBH13" s="175"/>
      <c r="RBI13" s="175"/>
      <c r="RBJ13" s="175"/>
      <c r="RBK13" s="175"/>
      <c r="RBL13" s="175"/>
      <c r="RBM13" s="175"/>
      <c r="RBN13" s="175"/>
      <c r="RBO13" s="175"/>
      <c r="RBP13" s="175"/>
      <c r="RBQ13" s="175"/>
      <c r="RBR13" s="175"/>
      <c r="RBS13" s="175"/>
      <c r="RBT13" s="175"/>
      <c r="RBU13" s="175"/>
      <c r="RBV13" s="175"/>
      <c r="RBW13" s="175"/>
      <c r="RBX13" s="175"/>
      <c r="RBY13" s="175"/>
      <c r="RBZ13" s="175"/>
      <c r="RCA13" s="175"/>
      <c r="RCB13" s="175"/>
      <c r="RCC13" s="175"/>
      <c r="RCD13" s="175"/>
      <c r="RCE13" s="175"/>
      <c r="RCF13" s="175"/>
      <c r="RCG13" s="175"/>
      <c r="RCH13" s="175"/>
      <c r="RCI13" s="175"/>
      <c r="RCJ13" s="175"/>
      <c r="RCK13" s="175"/>
      <c r="RCL13" s="175"/>
      <c r="RCM13" s="175"/>
      <c r="RCN13" s="175"/>
      <c r="RCO13" s="175"/>
      <c r="RCP13" s="175"/>
      <c r="RCQ13" s="175"/>
      <c r="RCR13" s="175"/>
      <c r="RCS13" s="175"/>
      <c r="RCT13" s="175"/>
      <c r="RCU13" s="175"/>
      <c r="RCV13" s="175"/>
      <c r="RCW13" s="175"/>
      <c r="RCX13" s="175"/>
      <c r="RCY13" s="175"/>
      <c r="RCZ13" s="175"/>
      <c r="RDA13" s="175"/>
      <c r="RDB13" s="175"/>
      <c r="RDC13" s="175"/>
      <c r="RDD13" s="175"/>
      <c r="RDE13" s="175"/>
      <c r="RDF13" s="175"/>
      <c r="RDG13" s="175"/>
      <c r="RDH13" s="175"/>
      <c r="RDI13" s="175"/>
      <c r="RDJ13" s="175"/>
      <c r="RDK13" s="175"/>
      <c r="RDL13" s="175"/>
      <c r="RDM13" s="175"/>
      <c r="RDN13" s="175"/>
      <c r="RDO13" s="175"/>
      <c r="RDP13" s="175"/>
      <c r="RDQ13" s="175"/>
      <c r="RDR13" s="175"/>
      <c r="RDS13" s="175"/>
      <c r="RDT13" s="175"/>
      <c r="RDU13" s="175"/>
      <c r="RDV13" s="175"/>
      <c r="RDW13" s="175"/>
      <c r="RDX13" s="175"/>
      <c r="RDY13" s="175"/>
      <c r="RDZ13" s="175"/>
      <c r="REA13" s="175"/>
      <c r="REB13" s="175"/>
      <c r="REC13" s="175"/>
      <c r="RED13" s="175"/>
      <c r="REE13" s="175"/>
      <c r="REF13" s="175"/>
      <c r="REG13" s="175"/>
      <c r="REH13" s="175"/>
      <c r="REI13" s="175"/>
      <c r="REJ13" s="175"/>
      <c r="REK13" s="175"/>
      <c r="REL13" s="175"/>
      <c r="REM13" s="175"/>
      <c r="REN13" s="175"/>
      <c r="REO13" s="175"/>
      <c r="REP13" s="175"/>
      <c r="REQ13" s="175"/>
      <c r="RER13" s="175"/>
      <c r="RES13" s="175"/>
      <c r="RET13" s="175"/>
      <c r="REU13" s="175"/>
      <c r="REV13" s="175"/>
      <c r="REW13" s="175"/>
      <c r="REX13" s="175"/>
      <c r="REY13" s="175"/>
      <c r="REZ13" s="175"/>
      <c r="RFA13" s="175"/>
      <c r="RFB13" s="175"/>
      <c r="RFC13" s="175"/>
      <c r="RFD13" s="175"/>
      <c r="RFE13" s="175"/>
      <c r="RFF13" s="175"/>
      <c r="RFG13" s="175"/>
      <c r="RFH13" s="175"/>
      <c r="RFI13" s="175"/>
      <c r="RFJ13" s="175"/>
      <c r="RFK13" s="175"/>
      <c r="RFL13" s="175"/>
      <c r="RFM13" s="175"/>
      <c r="RFN13" s="175"/>
      <c r="RFO13" s="175"/>
      <c r="RFP13" s="175"/>
      <c r="RFQ13" s="175"/>
      <c r="RFR13" s="175"/>
      <c r="RFS13" s="175"/>
      <c r="RFT13" s="175"/>
      <c r="RFU13" s="175"/>
      <c r="RFV13" s="175"/>
      <c r="RFW13" s="175"/>
      <c r="RFX13" s="175"/>
      <c r="RFY13" s="175"/>
      <c r="RFZ13" s="175"/>
      <c r="RGA13" s="175"/>
      <c r="RGB13" s="175"/>
      <c r="RGC13" s="175"/>
      <c r="RGD13" s="175"/>
      <c r="RGE13" s="175"/>
      <c r="RGF13" s="175"/>
      <c r="RGG13" s="175"/>
      <c r="RGH13" s="175"/>
      <c r="RGI13" s="175"/>
      <c r="RGJ13" s="175"/>
      <c r="RGK13" s="175"/>
      <c r="RGL13" s="175"/>
      <c r="RGM13" s="175"/>
      <c r="RGN13" s="175"/>
      <c r="RGO13" s="175"/>
      <c r="RGP13" s="175"/>
      <c r="RGQ13" s="175"/>
      <c r="RGR13" s="175"/>
      <c r="RGS13" s="175"/>
      <c r="RGT13" s="175"/>
      <c r="RGU13" s="175"/>
      <c r="RGV13" s="175"/>
      <c r="RGW13" s="175"/>
      <c r="RGX13" s="175"/>
      <c r="RGY13" s="175"/>
      <c r="RGZ13" s="175"/>
      <c r="RHA13" s="175"/>
      <c r="RHB13" s="175"/>
      <c r="RHC13" s="175"/>
      <c r="RHD13" s="175"/>
      <c r="RHE13" s="175"/>
      <c r="RHF13" s="175"/>
      <c r="RHG13" s="175"/>
      <c r="RHH13" s="175"/>
      <c r="RHI13" s="175"/>
      <c r="RHJ13" s="175"/>
      <c r="RHK13" s="175"/>
      <c r="RHL13" s="175"/>
      <c r="RHM13" s="175"/>
      <c r="RHN13" s="175"/>
      <c r="RHO13" s="175"/>
      <c r="RHP13" s="175"/>
      <c r="RHQ13" s="175"/>
      <c r="RHR13" s="175"/>
      <c r="RHS13" s="175"/>
      <c r="RHT13" s="175"/>
      <c r="RHU13" s="175"/>
      <c r="RHV13" s="175"/>
      <c r="RHW13" s="175"/>
      <c r="RHX13" s="175"/>
      <c r="RHY13" s="175"/>
      <c r="RHZ13" s="175"/>
      <c r="RIA13" s="175"/>
      <c r="RIB13" s="175"/>
      <c r="RIC13" s="175"/>
      <c r="RID13" s="175"/>
      <c r="RIE13" s="175"/>
      <c r="RIF13" s="175"/>
      <c r="RIG13" s="175"/>
      <c r="RIH13" s="175"/>
      <c r="RII13" s="175"/>
      <c r="RIJ13" s="175"/>
      <c r="RIK13" s="175"/>
      <c r="RIL13" s="175"/>
      <c r="RIM13" s="175"/>
      <c r="RIN13" s="175"/>
      <c r="RIO13" s="175"/>
      <c r="RIP13" s="175"/>
      <c r="RIQ13" s="175"/>
      <c r="RIR13" s="175"/>
      <c r="RIS13" s="175"/>
      <c r="RIT13" s="175"/>
      <c r="RIU13" s="175"/>
      <c r="RIV13" s="175"/>
      <c r="RIW13" s="175"/>
      <c r="RIX13" s="175"/>
      <c r="RIY13" s="175"/>
      <c r="RIZ13" s="175"/>
      <c r="RJA13" s="175"/>
      <c r="RJB13" s="175"/>
      <c r="RJC13" s="175"/>
      <c r="RJD13" s="175"/>
      <c r="RJE13" s="175"/>
      <c r="RJF13" s="175"/>
      <c r="RJG13" s="175"/>
      <c r="RJH13" s="175"/>
      <c r="RJI13" s="175"/>
      <c r="RJJ13" s="175"/>
      <c r="RJK13" s="175"/>
      <c r="RJL13" s="175"/>
      <c r="RJM13" s="175"/>
      <c r="RJN13" s="175"/>
      <c r="RJO13" s="175"/>
      <c r="RJP13" s="175"/>
      <c r="RJQ13" s="175"/>
      <c r="RJR13" s="175"/>
      <c r="RJS13" s="175"/>
      <c r="RJT13" s="175"/>
      <c r="RJU13" s="175"/>
      <c r="RJV13" s="175"/>
      <c r="RJW13" s="175"/>
      <c r="RJX13" s="175"/>
      <c r="RJY13" s="175"/>
      <c r="RJZ13" s="175"/>
      <c r="RKA13" s="175"/>
      <c r="RKB13" s="175"/>
      <c r="RKC13" s="175"/>
      <c r="RKD13" s="175"/>
      <c r="RKE13" s="175"/>
      <c r="RKF13" s="175"/>
      <c r="RKG13" s="175"/>
      <c r="RKH13" s="175"/>
      <c r="RKI13" s="175"/>
      <c r="RKJ13" s="175"/>
      <c r="RKK13" s="175"/>
      <c r="RKL13" s="175"/>
      <c r="RKM13" s="175"/>
      <c r="RKN13" s="175"/>
      <c r="RKO13" s="175"/>
      <c r="RKP13" s="175"/>
      <c r="RKQ13" s="175"/>
      <c r="RKR13" s="175"/>
      <c r="RKS13" s="175"/>
      <c r="RKT13" s="175"/>
      <c r="RKU13" s="175"/>
      <c r="RKV13" s="175"/>
      <c r="RKW13" s="175"/>
      <c r="RKX13" s="175"/>
      <c r="RKY13" s="175"/>
      <c r="RKZ13" s="175"/>
      <c r="RLA13" s="175"/>
      <c r="RLB13" s="175"/>
      <c r="RLC13" s="175"/>
      <c r="RLD13" s="175"/>
      <c r="RLE13" s="175"/>
      <c r="RLF13" s="175"/>
      <c r="RLG13" s="175"/>
      <c r="RLH13" s="175"/>
      <c r="RLI13" s="175"/>
      <c r="RLJ13" s="175"/>
      <c r="RLK13" s="175"/>
      <c r="RLL13" s="175"/>
      <c r="RLM13" s="175"/>
      <c r="RLN13" s="175"/>
      <c r="RLO13" s="175"/>
      <c r="RLP13" s="175"/>
      <c r="RLQ13" s="175"/>
      <c r="RLR13" s="175"/>
      <c r="RLS13" s="175"/>
      <c r="RLT13" s="175"/>
      <c r="RLU13" s="175"/>
      <c r="RLV13" s="175"/>
      <c r="RLW13" s="175"/>
      <c r="RLX13" s="175"/>
      <c r="RLY13" s="175"/>
      <c r="RLZ13" s="175"/>
      <c r="RMA13" s="175"/>
      <c r="RMB13" s="175"/>
      <c r="RMC13" s="175"/>
      <c r="RMD13" s="175"/>
      <c r="RME13" s="175"/>
      <c r="RMF13" s="175"/>
      <c r="RMG13" s="175"/>
      <c r="RMH13" s="175"/>
      <c r="RMI13" s="175"/>
      <c r="RMJ13" s="175"/>
      <c r="RMK13" s="175"/>
      <c r="RML13" s="175"/>
      <c r="RMM13" s="175"/>
      <c r="RMN13" s="175"/>
      <c r="RMO13" s="175"/>
      <c r="RMP13" s="175"/>
      <c r="RMQ13" s="175"/>
      <c r="RMR13" s="175"/>
      <c r="RMS13" s="175"/>
      <c r="RMT13" s="175"/>
      <c r="RMU13" s="175"/>
      <c r="RMV13" s="175"/>
      <c r="RMW13" s="175"/>
      <c r="RMX13" s="175"/>
      <c r="RMY13" s="175"/>
      <c r="RMZ13" s="175"/>
      <c r="RNA13" s="175"/>
      <c r="RNB13" s="175"/>
      <c r="RNC13" s="175"/>
      <c r="RND13" s="175"/>
      <c r="RNE13" s="175"/>
      <c r="RNF13" s="175"/>
      <c r="RNG13" s="175"/>
      <c r="RNH13" s="175"/>
      <c r="RNI13" s="175"/>
      <c r="RNJ13" s="175"/>
      <c r="RNK13" s="175"/>
      <c r="RNL13" s="175"/>
      <c r="RNM13" s="175"/>
      <c r="RNN13" s="175"/>
      <c r="RNO13" s="175"/>
      <c r="RNP13" s="175"/>
      <c r="RNQ13" s="175"/>
      <c r="RNR13" s="175"/>
      <c r="RNS13" s="175"/>
      <c r="RNT13" s="175"/>
      <c r="RNU13" s="175"/>
      <c r="RNV13" s="175"/>
      <c r="RNW13" s="175"/>
      <c r="RNX13" s="175"/>
      <c r="RNY13" s="175"/>
      <c r="RNZ13" s="175"/>
      <c r="ROA13" s="175"/>
      <c r="ROB13" s="175"/>
      <c r="ROC13" s="175"/>
      <c r="ROD13" s="175"/>
      <c r="ROE13" s="175"/>
      <c r="ROF13" s="175"/>
      <c r="ROG13" s="175"/>
      <c r="ROH13" s="175"/>
      <c r="ROI13" s="175"/>
      <c r="ROJ13" s="175"/>
      <c r="ROK13" s="175"/>
      <c r="ROL13" s="175"/>
      <c r="ROM13" s="175"/>
      <c r="RON13" s="175"/>
      <c r="ROO13" s="175"/>
      <c r="ROP13" s="175"/>
      <c r="ROQ13" s="175"/>
      <c r="ROR13" s="175"/>
      <c r="ROS13" s="175"/>
      <c r="ROT13" s="175"/>
      <c r="ROU13" s="175"/>
      <c r="ROV13" s="175"/>
      <c r="ROW13" s="175"/>
      <c r="ROX13" s="175"/>
      <c r="ROY13" s="175"/>
      <c r="ROZ13" s="175"/>
      <c r="RPA13" s="175"/>
      <c r="RPB13" s="175"/>
      <c r="RPC13" s="175"/>
      <c r="RPD13" s="175"/>
      <c r="RPE13" s="175"/>
      <c r="RPF13" s="175"/>
      <c r="RPG13" s="175"/>
      <c r="RPH13" s="175"/>
      <c r="RPI13" s="175"/>
      <c r="RPJ13" s="175"/>
      <c r="RPK13" s="175"/>
      <c r="RPL13" s="175"/>
      <c r="RPM13" s="175"/>
      <c r="RPN13" s="175"/>
      <c r="RPO13" s="175"/>
      <c r="RPP13" s="175"/>
      <c r="RPQ13" s="175"/>
      <c r="RPR13" s="175"/>
      <c r="RPS13" s="175"/>
      <c r="RPT13" s="175"/>
      <c r="RPU13" s="175"/>
      <c r="RPV13" s="175"/>
      <c r="RPW13" s="175"/>
      <c r="RPX13" s="175"/>
      <c r="RPY13" s="175"/>
      <c r="RPZ13" s="175"/>
      <c r="RQA13" s="175"/>
      <c r="RQB13" s="175"/>
      <c r="RQC13" s="175"/>
      <c r="RQD13" s="175"/>
      <c r="RQE13" s="175"/>
      <c r="RQF13" s="175"/>
      <c r="RQG13" s="175"/>
      <c r="RQH13" s="175"/>
      <c r="RQI13" s="175"/>
      <c r="RQJ13" s="175"/>
      <c r="RQK13" s="175"/>
      <c r="RQL13" s="175"/>
      <c r="RQM13" s="175"/>
      <c r="RQN13" s="175"/>
      <c r="RQO13" s="175"/>
      <c r="RQP13" s="175"/>
      <c r="RQQ13" s="175"/>
      <c r="RQR13" s="175"/>
      <c r="RQS13" s="175"/>
      <c r="RQT13" s="175"/>
      <c r="RQU13" s="175"/>
      <c r="RQV13" s="175"/>
      <c r="RQW13" s="175"/>
      <c r="RQX13" s="175"/>
      <c r="RQY13" s="175"/>
      <c r="RQZ13" s="175"/>
      <c r="RRA13" s="175"/>
      <c r="RRB13" s="175"/>
      <c r="RRC13" s="175"/>
      <c r="RRD13" s="175"/>
      <c r="RRE13" s="175"/>
      <c r="RRF13" s="175"/>
      <c r="RRG13" s="175"/>
      <c r="RRH13" s="175"/>
      <c r="RRI13" s="175"/>
      <c r="RRJ13" s="175"/>
      <c r="RRK13" s="175"/>
      <c r="RRL13" s="175"/>
      <c r="RRM13" s="175"/>
      <c r="RRN13" s="175"/>
      <c r="RRO13" s="175"/>
      <c r="RRP13" s="175"/>
      <c r="RRQ13" s="175"/>
      <c r="RRR13" s="175"/>
      <c r="RRS13" s="175"/>
      <c r="RRT13" s="175"/>
      <c r="RRU13" s="175"/>
      <c r="RRV13" s="175"/>
      <c r="RRW13" s="175"/>
      <c r="RRX13" s="175"/>
      <c r="RRY13" s="175"/>
      <c r="RRZ13" s="175"/>
      <c r="RSA13" s="175"/>
      <c r="RSB13" s="175"/>
      <c r="RSC13" s="175"/>
      <c r="RSD13" s="175"/>
      <c r="RSE13" s="175"/>
      <c r="RSF13" s="175"/>
      <c r="RSG13" s="175"/>
      <c r="RSH13" s="175"/>
      <c r="RSI13" s="175"/>
      <c r="RSJ13" s="175"/>
      <c r="RSK13" s="175"/>
      <c r="RSL13" s="175"/>
      <c r="RSM13" s="175"/>
      <c r="RSN13" s="175"/>
      <c r="RSO13" s="175"/>
      <c r="RSP13" s="175"/>
      <c r="RSQ13" s="175"/>
      <c r="RSR13" s="175"/>
      <c r="RSS13" s="175"/>
      <c r="RST13" s="175"/>
      <c r="RSU13" s="175"/>
      <c r="RSV13" s="175"/>
      <c r="RSW13" s="175"/>
      <c r="RSX13" s="175"/>
      <c r="RSY13" s="175"/>
      <c r="RSZ13" s="175"/>
      <c r="RTA13" s="175"/>
      <c r="RTB13" s="175"/>
      <c r="RTC13" s="175"/>
      <c r="RTD13" s="175"/>
      <c r="RTE13" s="175"/>
      <c r="RTF13" s="175"/>
      <c r="RTG13" s="175"/>
      <c r="RTH13" s="175"/>
      <c r="RTI13" s="175"/>
      <c r="RTJ13" s="175"/>
      <c r="RTK13" s="175"/>
      <c r="RTL13" s="175"/>
      <c r="RTM13" s="175"/>
      <c r="RTN13" s="175"/>
      <c r="RTO13" s="175"/>
      <c r="RTP13" s="175"/>
      <c r="RTQ13" s="175"/>
      <c r="RTR13" s="175"/>
      <c r="RTS13" s="175"/>
      <c r="RTT13" s="175"/>
      <c r="RTU13" s="175"/>
      <c r="RTV13" s="175"/>
      <c r="RTW13" s="175"/>
      <c r="RTX13" s="175"/>
      <c r="RTY13" s="175"/>
      <c r="RTZ13" s="175"/>
      <c r="RUA13" s="175"/>
      <c r="RUB13" s="175"/>
      <c r="RUC13" s="175"/>
      <c r="RUD13" s="175"/>
      <c r="RUE13" s="175"/>
      <c r="RUF13" s="175"/>
      <c r="RUG13" s="175"/>
      <c r="RUH13" s="175"/>
      <c r="RUI13" s="175"/>
      <c r="RUJ13" s="175"/>
      <c r="RUK13" s="175"/>
      <c r="RUL13" s="175"/>
      <c r="RUM13" s="175"/>
      <c r="RUN13" s="175"/>
      <c r="RUO13" s="175"/>
      <c r="RUP13" s="175"/>
      <c r="RUQ13" s="175"/>
      <c r="RUR13" s="175"/>
      <c r="RUS13" s="175"/>
      <c r="RUT13" s="175"/>
      <c r="RUU13" s="175"/>
      <c r="RUV13" s="175"/>
      <c r="RUW13" s="175"/>
      <c r="RUX13" s="175"/>
      <c r="RUY13" s="175"/>
      <c r="RUZ13" s="175"/>
      <c r="RVA13" s="175"/>
      <c r="RVB13" s="175"/>
      <c r="RVC13" s="175"/>
      <c r="RVD13" s="175"/>
      <c r="RVE13" s="175"/>
      <c r="RVF13" s="175"/>
      <c r="RVG13" s="175"/>
      <c r="RVH13" s="175"/>
      <c r="RVI13" s="175"/>
      <c r="RVJ13" s="175"/>
      <c r="RVK13" s="175"/>
      <c r="RVL13" s="175"/>
      <c r="RVM13" s="175"/>
      <c r="RVN13" s="175"/>
      <c r="RVO13" s="175"/>
      <c r="RVP13" s="175"/>
      <c r="RVQ13" s="175"/>
      <c r="RVR13" s="175"/>
      <c r="RVS13" s="175"/>
      <c r="RVT13" s="175"/>
      <c r="RVU13" s="175"/>
      <c r="RVV13" s="175"/>
      <c r="RVW13" s="175"/>
      <c r="RVX13" s="175"/>
      <c r="RVY13" s="175"/>
      <c r="RVZ13" s="175"/>
      <c r="RWA13" s="175"/>
      <c r="RWB13" s="175"/>
      <c r="RWC13" s="175"/>
      <c r="RWD13" s="175"/>
      <c r="RWE13" s="175"/>
      <c r="RWF13" s="175"/>
      <c r="RWG13" s="175"/>
      <c r="RWH13" s="175"/>
      <c r="RWI13" s="175"/>
      <c r="RWJ13" s="175"/>
      <c r="RWK13" s="175"/>
      <c r="RWL13" s="175"/>
      <c r="RWM13" s="175"/>
      <c r="RWN13" s="175"/>
      <c r="RWO13" s="175"/>
      <c r="RWP13" s="175"/>
      <c r="RWQ13" s="175"/>
      <c r="RWR13" s="175"/>
      <c r="RWS13" s="175"/>
      <c r="RWT13" s="175"/>
      <c r="RWU13" s="175"/>
      <c r="RWV13" s="175"/>
      <c r="RWW13" s="175"/>
      <c r="RWX13" s="175"/>
      <c r="RWY13" s="175"/>
      <c r="RWZ13" s="175"/>
      <c r="RXA13" s="175"/>
      <c r="RXB13" s="175"/>
      <c r="RXC13" s="175"/>
      <c r="RXD13" s="175"/>
      <c r="RXE13" s="175"/>
      <c r="RXF13" s="175"/>
      <c r="RXG13" s="175"/>
      <c r="RXH13" s="175"/>
      <c r="RXI13" s="175"/>
      <c r="RXJ13" s="175"/>
      <c r="RXK13" s="175"/>
      <c r="RXL13" s="175"/>
      <c r="RXM13" s="175"/>
      <c r="RXN13" s="175"/>
      <c r="RXO13" s="175"/>
      <c r="RXP13" s="175"/>
      <c r="RXQ13" s="175"/>
      <c r="RXR13" s="175"/>
      <c r="RXS13" s="175"/>
      <c r="RXT13" s="175"/>
      <c r="RXU13" s="175"/>
      <c r="RXV13" s="175"/>
      <c r="RXW13" s="175"/>
      <c r="RXX13" s="175"/>
      <c r="RXY13" s="175"/>
      <c r="RXZ13" s="175"/>
      <c r="RYA13" s="175"/>
      <c r="RYB13" s="175"/>
      <c r="RYC13" s="175"/>
      <c r="RYD13" s="175"/>
      <c r="RYE13" s="175"/>
      <c r="RYF13" s="175"/>
      <c r="RYG13" s="175"/>
      <c r="RYH13" s="175"/>
      <c r="RYI13" s="175"/>
      <c r="RYJ13" s="175"/>
      <c r="RYK13" s="175"/>
      <c r="RYL13" s="175"/>
      <c r="RYM13" s="175"/>
      <c r="RYN13" s="175"/>
      <c r="RYO13" s="175"/>
      <c r="RYP13" s="175"/>
      <c r="RYQ13" s="175"/>
      <c r="RYR13" s="175"/>
      <c r="RYS13" s="175"/>
      <c r="RYT13" s="175"/>
      <c r="RYU13" s="175"/>
      <c r="RYV13" s="175"/>
      <c r="RYW13" s="175"/>
      <c r="RYX13" s="175"/>
      <c r="RYY13" s="175"/>
      <c r="RYZ13" s="175"/>
      <c r="RZA13" s="175"/>
      <c r="RZB13" s="175"/>
      <c r="RZC13" s="175"/>
      <c r="RZD13" s="175"/>
      <c r="RZE13" s="175"/>
      <c r="RZF13" s="175"/>
      <c r="RZG13" s="175"/>
      <c r="RZH13" s="175"/>
      <c r="RZI13" s="175"/>
      <c r="RZJ13" s="175"/>
      <c r="RZK13" s="175"/>
      <c r="RZL13" s="175"/>
      <c r="RZM13" s="175"/>
      <c r="RZN13" s="175"/>
      <c r="RZO13" s="175"/>
      <c r="RZP13" s="175"/>
      <c r="RZQ13" s="175"/>
      <c r="RZR13" s="175"/>
      <c r="RZS13" s="175"/>
      <c r="RZT13" s="175"/>
      <c r="RZU13" s="175"/>
      <c r="RZV13" s="175"/>
      <c r="RZW13" s="175"/>
      <c r="RZX13" s="175"/>
      <c r="RZY13" s="175"/>
      <c r="RZZ13" s="175"/>
      <c r="SAA13" s="175"/>
      <c r="SAB13" s="175"/>
      <c r="SAC13" s="175"/>
      <c r="SAD13" s="175"/>
      <c r="SAE13" s="175"/>
      <c r="SAF13" s="175"/>
      <c r="SAG13" s="175"/>
      <c r="SAH13" s="175"/>
      <c r="SAI13" s="175"/>
      <c r="SAJ13" s="175"/>
      <c r="SAK13" s="175"/>
      <c r="SAL13" s="175"/>
      <c r="SAM13" s="175"/>
      <c r="SAN13" s="175"/>
      <c r="SAO13" s="175"/>
      <c r="SAP13" s="175"/>
      <c r="SAQ13" s="175"/>
      <c r="SAR13" s="175"/>
      <c r="SAS13" s="175"/>
      <c r="SAT13" s="175"/>
      <c r="SAU13" s="175"/>
      <c r="SAV13" s="175"/>
      <c r="SAW13" s="175"/>
      <c r="SAX13" s="175"/>
      <c r="SAY13" s="175"/>
      <c r="SAZ13" s="175"/>
      <c r="SBA13" s="175"/>
      <c r="SBB13" s="175"/>
      <c r="SBC13" s="175"/>
      <c r="SBD13" s="175"/>
      <c r="SBE13" s="175"/>
      <c r="SBF13" s="175"/>
      <c r="SBG13" s="175"/>
      <c r="SBH13" s="175"/>
      <c r="SBI13" s="175"/>
      <c r="SBJ13" s="175"/>
      <c r="SBK13" s="175"/>
      <c r="SBL13" s="175"/>
      <c r="SBM13" s="175"/>
      <c r="SBN13" s="175"/>
      <c r="SBO13" s="175"/>
      <c r="SBP13" s="175"/>
      <c r="SBQ13" s="175"/>
      <c r="SBR13" s="175"/>
      <c r="SBS13" s="175"/>
      <c r="SBT13" s="175"/>
      <c r="SBU13" s="175"/>
      <c r="SBV13" s="175"/>
      <c r="SBW13" s="175"/>
      <c r="SBX13" s="175"/>
      <c r="SBY13" s="175"/>
      <c r="SBZ13" s="175"/>
      <c r="SCA13" s="175"/>
      <c r="SCB13" s="175"/>
      <c r="SCC13" s="175"/>
      <c r="SCD13" s="175"/>
      <c r="SCE13" s="175"/>
      <c r="SCF13" s="175"/>
      <c r="SCG13" s="175"/>
      <c r="SCH13" s="175"/>
      <c r="SCI13" s="175"/>
      <c r="SCJ13" s="175"/>
      <c r="SCK13" s="175"/>
      <c r="SCL13" s="175"/>
      <c r="SCM13" s="175"/>
      <c r="SCN13" s="175"/>
      <c r="SCO13" s="175"/>
      <c r="SCP13" s="175"/>
      <c r="SCQ13" s="175"/>
      <c r="SCR13" s="175"/>
      <c r="SCS13" s="175"/>
      <c r="SCT13" s="175"/>
      <c r="SCU13" s="175"/>
      <c r="SCV13" s="175"/>
      <c r="SCW13" s="175"/>
      <c r="SCX13" s="175"/>
      <c r="SCY13" s="175"/>
      <c r="SCZ13" s="175"/>
      <c r="SDA13" s="175"/>
      <c r="SDB13" s="175"/>
      <c r="SDC13" s="175"/>
      <c r="SDD13" s="175"/>
      <c r="SDE13" s="175"/>
      <c r="SDF13" s="175"/>
      <c r="SDG13" s="175"/>
      <c r="SDH13" s="175"/>
      <c r="SDI13" s="175"/>
      <c r="SDJ13" s="175"/>
      <c r="SDK13" s="175"/>
      <c r="SDL13" s="175"/>
      <c r="SDM13" s="175"/>
      <c r="SDN13" s="175"/>
      <c r="SDO13" s="175"/>
      <c r="SDP13" s="175"/>
      <c r="SDQ13" s="175"/>
      <c r="SDR13" s="175"/>
      <c r="SDS13" s="175"/>
      <c r="SDT13" s="175"/>
      <c r="SDU13" s="175"/>
      <c r="SDV13" s="175"/>
      <c r="SDW13" s="175"/>
      <c r="SDX13" s="175"/>
      <c r="SDY13" s="175"/>
      <c r="SDZ13" s="175"/>
      <c r="SEA13" s="175"/>
      <c r="SEB13" s="175"/>
      <c r="SEC13" s="175"/>
      <c r="SED13" s="175"/>
      <c r="SEE13" s="175"/>
      <c r="SEF13" s="175"/>
      <c r="SEG13" s="175"/>
      <c r="SEH13" s="175"/>
      <c r="SEI13" s="175"/>
      <c r="SEJ13" s="175"/>
      <c r="SEK13" s="175"/>
      <c r="SEL13" s="175"/>
      <c r="SEM13" s="175"/>
      <c r="SEN13" s="175"/>
      <c r="SEO13" s="175"/>
      <c r="SEP13" s="175"/>
      <c r="SEQ13" s="175"/>
      <c r="SER13" s="175"/>
      <c r="SES13" s="175"/>
      <c r="SET13" s="175"/>
      <c r="SEU13" s="175"/>
      <c r="SEV13" s="175"/>
      <c r="SEW13" s="175"/>
      <c r="SEX13" s="175"/>
      <c r="SEY13" s="175"/>
      <c r="SEZ13" s="175"/>
      <c r="SFA13" s="175"/>
      <c r="SFB13" s="175"/>
      <c r="SFC13" s="175"/>
      <c r="SFD13" s="175"/>
      <c r="SFE13" s="175"/>
      <c r="SFF13" s="175"/>
      <c r="SFG13" s="175"/>
      <c r="SFH13" s="175"/>
      <c r="SFI13" s="175"/>
      <c r="SFJ13" s="175"/>
      <c r="SFK13" s="175"/>
      <c r="SFL13" s="175"/>
      <c r="SFM13" s="175"/>
      <c r="SFN13" s="175"/>
      <c r="SFO13" s="175"/>
      <c r="SFP13" s="175"/>
      <c r="SFQ13" s="175"/>
      <c r="SFR13" s="175"/>
      <c r="SFS13" s="175"/>
      <c r="SFT13" s="175"/>
      <c r="SFU13" s="175"/>
      <c r="SFV13" s="175"/>
      <c r="SFW13" s="175"/>
      <c r="SFX13" s="175"/>
      <c r="SFY13" s="175"/>
      <c r="SFZ13" s="175"/>
      <c r="SGA13" s="175"/>
      <c r="SGB13" s="175"/>
      <c r="SGC13" s="175"/>
      <c r="SGD13" s="175"/>
      <c r="SGE13" s="175"/>
      <c r="SGF13" s="175"/>
      <c r="SGG13" s="175"/>
      <c r="SGH13" s="175"/>
      <c r="SGI13" s="175"/>
      <c r="SGJ13" s="175"/>
      <c r="SGK13" s="175"/>
      <c r="SGL13" s="175"/>
      <c r="SGM13" s="175"/>
      <c r="SGN13" s="175"/>
      <c r="SGO13" s="175"/>
      <c r="SGP13" s="175"/>
      <c r="SGQ13" s="175"/>
      <c r="SGR13" s="175"/>
      <c r="SGS13" s="175"/>
      <c r="SGT13" s="175"/>
      <c r="SGU13" s="175"/>
      <c r="SGV13" s="175"/>
      <c r="SGW13" s="175"/>
      <c r="SGX13" s="175"/>
      <c r="SGY13" s="175"/>
      <c r="SGZ13" s="175"/>
      <c r="SHA13" s="175"/>
      <c r="SHB13" s="175"/>
      <c r="SHC13" s="175"/>
      <c r="SHD13" s="175"/>
      <c r="SHE13" s="175"/>
      <c r="SHF13" s="175"/>
      <c r="SHG13" s="175"/>
      <c r="SHH13" s="175"/>
      <c r="SHI13" s="175"/>
      <c r="SHJ13" s="175"/>
      <c r="SHK13" s="175"/>
      <c r="SHL13" s="175"/>
      <c r="SHM13" s="175"/>
      <c r="SHN13" s="175"/>
      <c r="SHO13" s="175"/>
      <c r="SHP13" s="175"/>
      <c r="SHQ13" s="175"/>
      <c r="SHR13" s="175"/>
      <c r="SHS13" s="175"/>
      <c r="SHT13" s="175"/>
      <c r="SHU13" s="175"/>
      <c r="SHV13" s="175"/>
      <c r="SHW13" s="175"/>
      <c r="SHX13" s="175"/>
      <c r="SHY13" s="175"/>
      <c r="SHZ13" s="175"/>
      <c r="SIA13" s="175"/>
      <c r="SIB13" s="175"/>
      <c r="SIC13" s="175"/>
      <c r="SID13" s="175"/>
      <c r="SIE13" s="175"/>
      <c r="SIF13" s="175"/>
      <c r="SIG13" s="175"/>
      <c r="SIH13" s="175"/>
      <c r="SII13" s="175"/>
      <c r="SIJ13" s="175"/>
      <c r="SIK13" s="175"/>
      <c r="SIL13" s="175"/>
      <c r="SIM13" s="175"/>
      <c r="SIN13" s="175"/>
      <c r="SIO13" s="175"/>
      <c r="SIP13" s="175"/>
      <c r="SIQ13" s="175"/>
      <c r="SIR13" s="175"/>
      <c r="SIS13" s="175"/>
      <c r="SIT13" s="175"/>
      <c r="SIU13" s="175"/>
      <c r="SIV13" s="175"/>
      <c r="SIW13" s="175"/>
      <c r="SIX13" s="175"/>
      <c r="SIY13" s="175"/>
      <c r="SIZ13" s="175"/>
      <c r="SJA13" s="175"/>
      <c r="SJB13" s="175"/>
      <c r="SJC13" s="175"/>
      <c r="SJD13" s="175"/>
      <c r="SJE13" s="175"/>
      <c r="SJF13" s="175"/>
      <c r="SJG13" s="175"/>
      <c r="SJH13" s="175"/>
      <c r="SJI13" s="175"/>
      <c r="SJJ13" s="175"/>
      <c r="SJK13" s="175"/>
      <c r="SJL13" s="175"/>
      <c r="SJM13" s="175"/>
      <c r="SJN13" s="175"/>
      <c r="SJO13" s="175"/>
      <c r="SJP13" s="175"/>
      <c r="SJQ13" s="175"/>
      <c r="SJR13" s="175"/>
      <c r="SJS13" s="175"/>
      <c r="SJT13" s="175"/>
      <c r="SJU13" s="175"/>
      <c r="SJV13" s="175"/>
      <c r="SJW13" s="175"/>
      <c r="SJX13" s="175"/>
      <c r="SJY13" s="175"/>
      <c r="SJZ13" s="175"/>
      <c r="SKA13" s="175"/>
      <c r="SKB13" s="175"/>
      <c r="SKC13" s="175"/>
      <c r="SKD13" s="175"/>
      <c r="SKE13" s="175"/>
      <c r="SKF13" s="175"/>
      <c r="SKG13" s="175"/>
      <c r="SKH13" s="175"/>
      <c r="SKI13" s="175"/>
      <c r="SKJ13" s="175"/>
      <c r="SKK13" s="175"/>
      <c r="SKL13" s="175"/>
      <c r="SKM13" s="175"/>
      <c r="SKN13" s="175"/>
      <c r="SKO13" s="175"/>
      <c r="SKP13" s="175"/>
      <c r="SKQ13" s="175"/>
      <c r="SKR13" s="175"/>
      <c r="SKS13" s="175"/>
      <c r="SKT13" s="175"/>
      <c r="SKU13" s="175"/>
      <c r="SKV13" s="175"/>
      <c r="SKW13" s="175"/>
      <c r="SKX13" s="175"/>
      <c r="SKY13" s="175"/>
      <c r="SKZ13" s="175"/>
      <c r="SLA13" s="175"/>
      <c r="SLB13" s="175"/>
      <c r="SLC13" s="175"/>
      <c r="SLD13" s="175"/>
      <c r="SLE13" s="175"/>
      <c r="SLF13" s="175"/>
      <c r="SLG13" s="175"/>
      <c r="SLH13" s="175"/>
      <c r="SLI13" s="175"/>
      <c r="SLJ13" s="175"/>
      <c r="SLK13" s="175"/>
      <c r="SLL13" s="175"/>
      <c r="SLM13" s="175"/>
      <c r="SLN13" s="175"/>
      <c r="SLO13" s="175"/>
      <c r="SLP13" s="175"/>
      <c r="SLQ13" s="175"/>
      <c r="SLR13" s="175"/>
      <c r="SLS13" s="175"/>
      <c r="SLT13" s="175"/>
      <c r="SLU13" s="175"/>
      <c r="SLV13" s="175"/>
      <c r="SLW13" s="175"/>
      <c r="SLX13" s="175"/>
      <c r="SLY13" s="175"/>
      <c r="SLZ13" s="175"/>
      <c r="SMA13" s="175"/>
      <c r="SMB13" s="175"/>
      <c r="SMC13" s="175"/>
      <c r="SMD13" s="175"/>
      <c r="SME13" s="175"/>
      <c r="SMF13" s="175"/>
      <c r="SMG13" s="175"/>
      <c r="SMH13" s="175"/>
      <c r="SMI13" s="175"/>
      <c r="SMJ13" s="175"/>
      <c r="SMK13" s="175"/>
      <c r="SML13" s="175"/>
      <c r="SMM13" s="175"/>
      <c r="SMN13" s="175"/>
      <c r="SMO13" s="175"/>
      <c r="SMP13" s="175"/>
      <c r="SMQ13" s="175"/>
      <c r="SMR13" s="175"/>
      <c r="SMS13" s="175"/>
      <c r="SMT13" s="175"/>
      <c r="SMU13" s="175"/>
      <c r="SMV13" s="175"/>
      <c r="SMW13" s="175"/>
      <c r="SMX13" s="175"/>
      <c r="SMY13" s="175"/>
      <c r="SMZ13" s="175"/>
      <c r="SNA13" s="175"/>
      <c r="SNB13" s="175"/>
      <c r="SNC13" s="175"/>
      <c r="SND13" s="175"/>
      <c r="SNE13" s="175"/>
      <c r="SNF13" s="175"/>
      <c r="SNG13" s="175"/>
      <c r="SNH13" s="175"/>
      <c r="SNI13" s="175"/>
      <c r="SNJ13" s="175"/>
      <c r="SNK13" s="175"/>
      <c r="SNL13" s="175"/>
      <c r="SNM13" s="175"/>
      <c r="SNN13" s="175"/>
      <c r="SNO13" s="175"/>
      <c r="SNP13" s="175"/>
      <c r="SNQ13" s="175"/>
      <c r="SNR13" s="175"/>
      <c r="SNS13" s="175"/>
      <c r="SNT13" s="175"/>
      <c r="SNU13" s="175"/>
      <c r="SNV13" s="175"/>
      <c r="SNW13" s="175"/>
      <c r="SNX13" s="175"/>
      <c r="SNY13" s="175"/>
      <c r="SNZ13" s="175"/>
      <c r="SOA13" s="175"/>
      <c r="SOB13" s="175"/>
      <c r="SOC13" s="175"/>
      <c r="SOD13" s="175"/>
      <c r="SOE13" s="175"/>
      <c r="SOF13" s="175"/>
      <c r="SOG13" s="175"/>
      <c r="SOH13" s="175"/>
      <c r="SOI13" s="175"/>
      <c r="SOJ13" s="175"/>
      <c r="SOK13" s="175"/>
      <c r="SOL13" s="175"/>
      <c r="SOM13" s="175"/>
      <c r="SON13" s="175"/>
      <c r="SOO13" s="175"/>
      <c r="SOP13" s="175"/>
      <c r="SOQ13" s="175"/>
      <c r="SOR13" s="175"/>
      <c r="SOS13" s="175"/>
      <c r="SOT13" s="175"/>
      <c r="SOU13" s="175"/>
      <c r="SOV13" s="175"/>
      <c r="SOW13" s="175"/>
      <c r="SOX13" s="175"/>
      <c r="SOY13" s="175"/>
      <c r="SOZ13" s="175"/>
      <c r="SPA13" s="175"/>
      <c r="SPB13" s="175"/>
      <c r="SPC13" s="175"/>
      <c r="SPD13" s="175"/>
      <c r="SPE13" s="175"/>
      <c r="SPF13" s="175"/>
      <c r="SPG13" s="175"/>
      <c r="SPH13" s="175"/>
      <c r="SPI13" s="175"/>
      <c r="SPJ13" s="175"/>
      <c r="SPK13" s="175"/>
      <c r="SPL13" s="175"/>
      <c r="SPM13" s="175"/>
      <c r="SPN13" s="175"/>
      <c r="SPO13" s="175"/>
      <c r="SPP13" s="175"/>
      <c r="SPQ13" s="175"/>
      <c r="SPR13" s="175"/>
      <c r="SPS13" s="175"/>
      <c r="SPT13" s="175"/>
      <c r="SPU13" s="175"/>
      <c r="SPV13" s="175"/>
      <c r="SPW13" s="175"/>
      <c r="SPX13" s="175"/>
      <c r="SPY13" s="175"/>
      <c r="SPZ13" s="175"/>
      <c r="SQA13" s="175"/>
      <c r="SQB13" s="175"/>
      <c r="SQC13" s="175"/>
      <c r="SQD13" s="175"/>
      <c r="SQE13" s="175"/>
      <c r="SQF13" s="175"/>
      <c r="SQG13" s="175"/>
      <c r="SQH13" s="175"/>
      <c r="SQI13" s="175"/>
      <c r="SQJ13" s="175"/>
      <c r="SQK13" s="175"/>
      <c r="SQL13" s="175"/>
      <c r="SQM13" s="175"/>
      <c r="SQN13" s="175"/>
      <c r="SQO13" s="175"/>
      <c r="SQP13" s="175"/>
      <c r="SQQ13" s="175"/>
      <c r="SQR13" s="175"/>
      <c r="SQS13" s="175"/>
      <c r="SQT13" s="175"/>
      <c r="SQU13" s="175"/>
      <c r="SQV13" s="175"/>
      <c r="SQW13" s="175"/>
      <c r="SQX13" s="175"/>
      <c r="SQY13" s="175"/>
      <c r="SQZ13" s="175"/>
      <c r="SRA13" s="175"/>
      <c r="SRB13" s="175"/>
      <c r="SRC13" s="175"/>
      <c r="SRD13" s="175"/>
      <c r="SRE13" s="175"/>
      <c r="SRF13" s="175"/>
      <c r="SRG13" s="175"/>
      <c r="SRH13" s="175"/>
      <c r="SRI13" s="175"/>
      <c r="SRJ13" s="175"/>
      <c r="SRK13" s="175"/>
      <c r="SRL13" s="175"/>
      <c r="SRM13" s="175"/>
      <c r="SRN13" s="175"/>
      <c r="SRO13" s="175"/>
      <c r="SRP13" s="175"/>
      <c r="SRQ13" s="175"/>
      <c r="SRR13" s="175"/>
      <c r="SRS13" s="175"/>
      <c r="SRT13" s="175"/>
      <c r="SRU13" s="175"/>
      <c r="SRV13" s="175"/>
      <c r="SRW13" s="175"/>
      <c r="SRX13" s="175"/>
      <c r="SRY13" s="175"/>
      <c r="SRZ13" s="175"/>
      <c r="SSA13" s="175"/>
      <c r="SSB13" s="175"/>
      <c r="SSC13" s="175"/>
      <c r="SSD13" s="175"/>
      <c r="SSE13" s="175"/>
      <c r="SSF13" s="175"/>
      <c r="SSG13" s="175"/>
      <c r="SSH13" s="175"/>
      <c r="SSI13" s="175"/>
      <c r="SSJ13" s="175"/>
      <c r="SSK13" s="175"/>
      <c r="SSL13" s="175"/>
      <c r="SSM13" s="175"/>
      <c r="SSN13" s="175"/>
      <c r="SSO13" s="175"/>
      <c r="SSP13" s="175"/>
      <c r="SSQ13" s="175"/>
      <c r="SSR13" s="175"/>
      <c r="SSS13" s="175"/>
      <c r="SST13" s="175"/>
      <c r="SSU13" s="175"/>
      <c r="SSV13" s="175"/>
      <c r="SSW13" s="175"/>
      <c r="SSX13" s="175"/>
      <c r="SSY13" s="175"/>
      <c r="SSZ13" s="175"/>
      <c r="STA13" s="175"/>
      <c r="STB13" s="175"/>
      <c r="STC13" s="175"/>
      <c r="STD13" s="175"/>
      <c r="STE13" s="175"/>
      <c r="STF13" s="175"/>
      <c r="STG13" s="175"/>
      <c r="STH13" s="175"/>
      <c r="STI13" s="175"/>
      <c r="STJ13" s="175"/>
      <c r="STK13" s="175"/>
      <c r="STL13" s="175"/>
      <c r="STM13" s="175"/>
      <c r="STN13" s="175"/>
      <c r="STO13" s="175"/>
      <c r="STP13" s="175"/>
      <c r="STQ13" s="175"/>
      <c r="STR13" s="175"/>
      <c r="STS13" s="175"/>
      <c r="STT13" s="175"/>
      <c r="STU13" s="175"/>
      <c r="STV13" s="175"/>
      <c r="STW13" s="175"/>
      <c r="STX13" s="175"/>
      <c r="STY13" s="175"/>
      <c r="STZ13" s="175"/>
      <c r="SUA13" s="175"/>
      <c r="SUB13" s="175"/>
      <c r="SUC13" s="175"/>
      <c r="SUD13" s="175"/>
      <c r="SUE13" s="175"/>
      <c r="SUF13" s="175"/>
      <c r="SUG13" s="175"/>
      <c r="SUH13" s="175"/>
      <c r="SUI13" s="175"/>
      <c r="SUJ13" s="175"/>
      <c r="SUK13" s="175"/>
      <c r="SUL13" s="175"/>
      <c r="SUM13" s="175"/>
      <c r="SUN13" s="175"/>
      <c r="SUO13" s="175"/>
      <c r="SUP13" s="175"/>
      <c r="SUQ13" s="175"/>
      <c r="SUR13" s="175"/>
      <c r="SUS13" s="175"/>
      <c r="SUT13" s="175"/>
      <c r="SUU13" s="175"/>
      <c r="SUV13" s="175"/>
      <c r="SUW13" s="175"/>
      <c r="SUX13" s="175"/>
      <c r="SUY13" s="175"/>
      <c r="SUZ13" s="175"/>
      <c r="SVA13" s="175"/>
      <c r="SVB13" s="175"/>
      <c r="SVC13" s="175"/>
      <c r="SVD13" s="175"/>
      <c r="SVE13" s="175"/>
      <c r="SVF13" s="175"/>
      <c r="SVG13" s="175"/>
      <c r="SVH13" s="175"/>
      <c r="SVI13" s="175"/>
      <c r="SVJ13" s="175"/>
      <c r="SVK13" s="175"/>
      <c r="SVL13" s="175"/>
      <c r="SVM13" s="175"/>
      <c r="SVN13" s="175"/>
      <c r="SVO13" s="175"/>
      <c r="SVP13" s="175"/>
      <c r="SVQ13" s="175"/>
      <c r="SVR13" s="175"/>
      <c r="SVS13" s="175"/>
      <c r="SVT13" s="175"/>
      <c r="SVU13" s="175"/>
      <c r="SVV13" s="175"/>
      <c r="SVW13" s="175"/>
      <c r="SVX13" s="175"/>
      <c r="SVY13" s="175"/>
      <c r="SVZ13" s="175"/>
      <c r="SWA13" s="175"/>
      <c r="SWB13" s="175"/>
      <c r="SWC13" s="175"/>
      <c r="SWD13" s="175"/>
      <c r="SWE13" s="175"/>
      <c r="SWF13" s="175"/>
      <c r="SWG13" s="175"/>
      <c r="SWH13" s="175"/>
      <c r="SWI13" s="175"/>
      <c r="SWJ13" s="175"/>
      <c r="SWK13" s="175"/>
      <c r="SWL13" s="175"/>
      <c r="SWM13" s="175"/>
      <c r="SWN13" s="175"/>
      <c r="SWO13" s="175"/>
      <c r="SWP13" s="175"/>
      <c r="SWQ13" s="175"/>
      <c r="SWR13" s="175"/>
      <c r="SWS13" s="175"/>
      <c r="SWT13" s="175"/>
      <c r="SWU13" s="175"/>
      <c r="SWV13" s="175"/>
      <c r="SWW13" s="175"/>
      <c r="SWX13" s="175"/>
      <c r="SWY13" s="175"/>
      <c r="SWZ13" s="175"/>
      <c r="SXA13" s="175"/>
      <c r="SXB13" s="175"/>
      <c r="SXC13" s="175"/>
      <c r="SXD13" s="175"/>
      <c r="SXE13" s="175"/>
      <c r="SXF13" s="175"/>
      <c r="SXG13" s="175"/>
      <c r="SXH13" s="175"/>
      <c r="SXI13" s="175"/>
      <c r="SXJ13" s="175"/>
      <c r="SXK13" s="175"/>
      <c r="SXL13" s="175"/>
      <c r="SXM13" s="175"/>
      <c r="SXN13" s="175"/>
      <c r="SXO13" s="175"/>
      <c r="SXP13" s="175"/>
      <c r="SXQ13" s="175"/>
      <c r="SXR13" s="175"/>
      <c r="SXS13" s="175"/>
      <c r="SXT13" s="175"/>
      <c r="SXU13" s="175"/>
      <c r="SXV13" s="175"/>
      <c r="SXW13" s="175"/>
      <c r="SXX13" s="175"/>
      <c r="SXY13" s="175"/>
      <c r="SXZ13" s="175"/>
      <c r="SYA13" s="175"/>
      <c r="SYB13" s="175"/>
      <c r="SYC13" s="175"/>
      <c r="SYD13" s="175"/>
      <c r="SYE13" s="175"/>
      <c r="SYF13" s="175"/>
      <c r="SYG13" s="175"/>
      <c r="SYH13" s="175"/>
      <c r="SYI13" s="175"/>
      <c r="SYJ13" s="175"/>
      <c r="SYK13" s="175"/>
      <c r="SYL13" s="175"/>
      <c r="SYM13" s="175"/>
      <c r="SYN13" s="175"/>
      <c r="SYO13" s="175"/>
      <c r="SYP13" s="175"/>
      <c r="SYQ13" s="175"/>
      <c r="SYR13" s="175"/>
      <c r="SYS13" s="175"/>
      <c r="SYT13" s="175"/>
      <c r="SYU13" s="175"/>
      <c r="SYV13" s="175"/>
      <c r="SYW13" s="175"/>
      <c r="SYX13" s="175"/>
      <c r="SYY13" s="175"/>
      <c r="SYZ13" s="175"/>
      <c r="SZA13" s="175"/>
      <c r="SZB13" s="175"/>
      <c r="SZC13" s="175"/>
      <c r="SZD13" s="175"/>
      <c r="SZE13" s="175"/>
      <c r="SZF13" s="175"/>
      <c r="SZG13" s="175"/>
      <c r="SZH13" s="175"/>
      <c r="SZI13" s="175"/>
      <c r="SZJ13" s="175"/>
      <c r="SZK13" s="175"/>
      <c r="SZL13" s="175"/>
      <c r="SZM13" s="175"/>
      <c r="SZN13" s="175"/>
      <c r="SZO13" s="175"/>
      <c r="SZP13" s="175"/>
      <c r="SZQ13" s="175"/>
      <c r="SZR13" s="175"/>
      <c r="SZS13" s="175"/>
      <c r="SZT13" s="175"/>
      <c r="SZU13" s="175"/>
      <c r="SZV13" s="175"/>
      <c r="SZW13" s="175"/>
      <c r="SZX13" s="175"/>
      <c r="SZY13" s="175"/>
      <c r="SZZ13" s="175"/>
      <c r="TAA13" s="175"/>
      <c r="TAB13" s="175"/>
      <c r="TAC13" s="175"/>
      <c r="TAD13" s="175"/>
      <c r="TAE13" s="175"/>
      <c r="TAF13" s="175"/>
      <c r="TAG13" s="175"/>
      <c r="TAH13" s="175"/>
      <c r="TAI13" s="175"/>
      <c r="TAJ13" s="175"/>
      <c r="TAK13" s="175"/>
      <c r="TAL13" s="175"/>
      <c r="TAM13" s="175"/>
      <c r="TAN13" s="175"/>
      <c r="TAO13" s="175"/>
      <c r="TAP13" s="175"/>
      <c r="TAQ13" s="175"/>
      <c r="TAR13" s="175"/>
      <c r="TAS13" s="175"/>
      <c r="TAT13" s="175"/>
      <c r="TAU13" s="175"/>
      <c r="TAV13" s="175"/>
      <c r="TAW13" s="175"/>
      <c r="TAX13" s="175"/>
      <c r="TAY13" s="175"/>
      <c r="TAZ13" s="175"/>
      <c r="TBA13" s="175"/>
      <c r="TBB13" s="175"/>
      <c r="TBC13" s="175"/>
      <c r="TBD13" s="175"/>
      <c r="TBE13" s="175"/>
      <c r="TBF13" s="175"/>
      <c r="TBG13" s="175"/>
      <c r="TBH13" s="175"/>
      <c r="TBI13" s="175"/>
      <c r="TBJ13" s="175"/>
      <c r="TBK13" s="175"/>
      <c r="TBL13" s="175"/>
      <c r="TBM13" s="175"/>
      <c r="TBN13" s="175"/>
      <c r="TBO13" s="175"/>
      <c r="TBP13" s="175"/>
      <c r="TBQ13" s="175"/>
      <c r="TBR13" s="175"/>
      <c r="TBS13" s="175"/>
      <c r="TBT13" s="175"/>
      <c r="TBU13" s="175"/>
      <c r="TBV13" s="175"/>
      <c r="TBW13" s="175"/>
      <c r="TBX13" s="175"/>
      <c r="TBY13" s="175"/>
      <c r="TBZ13" s="175"/>
      <c r="TCA13" s="175"/>
      <c r="TCB13" s="175"/>
      <c r="TCC13" s="175"/>
      <c r="TCD13" s="175"/>
      <c r="TCE13" s="175"/>
      <c r="TCF13" s="175"/>
      <c r="TCG13" s="175"/>
      <c r="TCH13" s="175"/>
      <c r="TCI13" s="175"/>
      <c r="TCJ13" s="175"/>
      <c r="TCK13" s="175"/>
      <c r="TCL13" s="175"/>
      <c r="TCM13" s="175"/>
      <c r="TCN13" s="175"/>
      <c r="TCO13" s="175"/>
      <c r="TCP13" s="175"/>
      <c r="TCQ13" s="175"/>
      <c r="TCR13" s="175"/>
      <c r="TCS13" s="175"/>
      <c r="TCT13" s="175"/>
      <c r="TCU13" s="175"/>
      <c r="TCV13" s="175"/>
      <c r="TCW13" s="175"/>
      <c r="TCX13" s="175"/>
      <c r="TCY13" s="175"/>
      <c r="TCZ13" s="175"/>
      <c r="TDA13" s="175"/>
      <c r="TDB13" s="175"/>
      <c r="TDC13" s="175"/>
      <c r="TDD13" s="175"/>
      <c r="TDE13" s="175"/>
      <c r="TDF13" s="175"/>
      <c r="TDG13" s="175"/>
      <c r="TDH13" s="175"/>
      <c r="TDI13" s="175"/>
      <c r="TDJ13" s="175"/>
      <c r="TDK13" s="175"/>
      <c r="TDL13" s="175"/>
      <c r="TDM13" s="175"/>
      <c r="TDN13" s="175"/>
      <c r="TDO13" s="175"/>
      <c r="TDP13" s="175"/>
      <c r="TDQ13" s="175"/>
      <c r="TDR13" s="175"/>
      <c r="TDS13" s="175"/>
      <c r="TDT13" s="175"/>
      <c r="TDU13" s="175"/>
      <c r="TDV13" s="175"/>
      <c r="TDW13" s="175"/>
      <c r="TDX13" s="175"/>
      <c r="TDY13" s="175"/>
      <c r="TDZ13" s="175"/>
      <c r="TEA13" s="175"/>
      <c r="TEB13" s="175"/>
      <c r="TEC13" s="175"/>
      <c r="TED13" s="175"/>
      <c r="TEE13" s="175"/>
      <c r="TEF13" s="175"/>
      <c r="TEG13" s="175"/>
      <c r="TEH13" s="175"/>
      <c r="TEI13" s="175"/>
      <c r="TEJ13" s="175"/>
      <c r="TEK13" s="175"/>
      <c r="TEL13" s="175"/>
      <c r="TEM13" s="175"/>
      <c r="TEN13" s="175"/>
      <c r="TEO13" s="175"/>
      <c r="TEP13" s="175"/>
      <c r="TEQ13" s="175"/>
      <c r="TER13" s="175"/>
      <c r="TES13" s="175"/>
      <c r="TET13" s="175"/>
      <c r="TEU13" s="175"/>
      <c r="TEV13" s="175"/>
      <c r="TEW13" s="175"/>
      <c r="TEX13" s="175"/>
      <c r="TEY13" s="175"/>
      <c r="TEZ13" s="175"/>
      <c r="TFA13" s="175"/>
      <c r="TFB13" s="175"/>
      <c r="TFC13" s="175"/>
      <c r="TFD13" s="175"/>
      <c r="TFE13" s="175"/>
      <c r="TFF13" s="175"/>
      <c r="TFG13" s="175"/>
      <c r="TFH13" s="175"/>
      <c r="TFI13" s="175"/>
      <c r="TFJ13" s="175"/>
      <c r="TFK13" s="175"/>
      <c r="TFL13" s="175"/>
      <c r="TFM13" s="175"/>
      <c r="TFN13" s="175"/>
      <c r="TFO13" s="175"/>
      <c r="TFP13" s="175"/>
      <c r="TFQ13" s="175"/>
      <c r="TFR13" s="175"/>
      <c r="TFS13" s="175"/>
      <c r="TFT13" s="175"/>
      <c r="TFU13" s="175"/>
      <c r="TFV13" s="175"/>
      <c r="TFW13" s="175"/>
      <c r="TFX13" s="175"/>
      <c r="TFY13" s="175"/>
      <c r="TFZ13" s="175"/>
      <c r="TGA13" s="175"/>
      <c r="TGB13" s="175"/>
      <c r="TGC13" s="175"/>
      <c r="TGD13" s="175"/>
      <c r="TGE13" s="175"/>
      <c r="TGF13" s="175"/>
      <c r="TGG13" s="175"/>
      <c r="TGH13" s="175"/>
      <c r="TGI13" s="175"/>
      <c r="TGJ13" s="175"/>
      <c r="TGK13" s="175"/>
      <c r="TGL13" s="175"/>
      <c r="TGM13" s="175"/>
      <c r="TGN13" s="175"/>
      <c r="TGO13" s="175"/>
      <c r="TGP13" s="175"/>
      <c r="TGQ13" s="175"/>
      <c r="TGR13" s="175"/>
      <c r="TGS13" s="175"/>
      <c r="TGT13" s="175"/>
      <c r="TGU13" s="175"/>
      <c r="TGV13" s="175"/>
      <c r="TGW13" s="175"/>
      <c r="TGX13" s="175"/>
      <c r="TGY13" s="175"/>
      <c r="TGZ13" s="175"/>
      <c r="THA13" s="175"/>
      <c r="THB13" s="175"/>
      <c r="THC13" s="175"/>
      <c r="THD13" s="175"/>
      <c r="THE13" s="175"/>
      <c r="THF13" s="175"/>
      <c r="THG13" s="175"/>
      <c r="THH13" s="175"/>
      <c r="THI13" s="175"/>
      <c r="THJ13" s="175"/>
      <c r="THK13" s="175"/>
      <c r="THL13" s="175"/>
      <c r="THM13" s="175"/>
      <c r="THN13" s="175"/>
      <c r="THO13" s="175"/>
      <c r="THP13" s="175"/>
      <c r="THQ13" s="175"/>
      <c r="THR13" s="175"/>
      <c r="THS13" s="175"/>
      <c r="THT13" s="175"/>
      <c r="THU13" s="175"/>
      <c r="THV13" s="175"/>
      <c r="THW13" s="175"/>
      <c r="THX13" s="175"/>
      <c r="THY13" s="175"/>
      <c r="THZ13" s="175"/>
      <c r="TIA13" s="175"/>
      <c r="TIB13" s="175"/>
      <c r="TIC13" s="175"/>
      <c r="TID13" s="175"/>
      <c r="TIE13" s="175"/>
      <c r="TIF13" s="175"/>
      <c r="TIG13" s="175"/>
      <c r="TIH13" s="175"/>
      <c r="TII13" s="175"/>
      <c r="TIJ13" s="175"/>
      <c r="TIK13" s="175"/>
      <c r="TIL13" s="175"/>
      <c r="TIM13" s="175"/>
      <c r="TIN13" s="175"/>
      <c r="TIO13" s="175"/>
      <c r="TIP13" s="175"/>
      <c r="TIQ13" s="175"/>
      <c r="TIR13" s="175"/>
      <c r="TIS13" s="175"/>
      <c r="TIT13" s="175"/>
      <c r="TIU13" s="175"/>
      <c r="TIV13" s="175"/>
      <c r="TIW13" s="175"/>
      <c r="TIX13" s="175"/>
      <c r="TIY13" s="175"/>
      <c r="TIZ13" s="175"/>
      <c r="TJA13" s="175"/>
      <c r="TJB13" s="175"/>
      <c r="TJC13" s="175"/>
      <c r="TJD13" s="175"/>
      <c r="TJE13" s="175"/>
      <c r="TJF13" s="175"/>
      <c r="TJG13" s="175"/>
      <c r="TJH13" s="175"/>
      <c r="TJI13" s="175"/>
      <c r="TJJ13" s="175"/>
      <c r="TJK13" s="175"/>
      <c r="TJL13" s="175"/>
      <c r="TJM13" s="175"/>
      <c r="TJN13" s="175"/>
      <c r="TJO13" s="175"/>
      <c r="TJP13" s="175"/>
      <c r="TJQ13" s="175"/>
      <c r="TJR13" s="175"/>
      <c r="TJS13" s="175"/>
      <c r="TJT13" s="175"/>
      <c r="TJU13" s="175"/>
      <c r="TJV13" s="175"/>
      <c r="TJW13" s="175"/>
      <c r="TJX13" s="175"/>
      <c r="TJY13" s="175"/>
      <c r="TJZ13" s="175"/>
      <c r="TKA13" s="175"/>
      <c r="TKB13" s="175"/>
      <c r="TKC13" s="175"/>
      <c r="TKD13" s="175"/>
      <c r="TKE13" s="175"/>
      <c r="TKF13" s="175"/>
      <c r="TKG13" s="175"/>
      <c r="TKH13" s="175"/>
      <c r="TKI13" s="175"/>
      <c r="TKJ13" s="175"/>
      <c r="TKK13" s="175"/>
      <c r="TKL13" s="175"/>
      <c r="TKM13" s="175"/>
      <c r="TKN13" s="175"/>
      <c r="TKO13" s="175"/>
      <c r="TKP13" s="175"/>
      <c r="TKQ13" s="175"/>
      <c r="TKR13" s="175"/>
      <c r="TKS13" s="175"/>
      <c r="TKT13" s="175"/>
      <c r="TKU13" s="175"/>
      <c r="TKV13" s="175"/>
      <c r="TKW13" s="175"/>
      <c r="TKX13" s="175"/>
      <c r="TKY13" s="175"/>
      <c r="TKZ13" s="175"/>
      <c r="TLA13" s="175"/>
      <c r="TLB13" s="175"/>
      <c r="TLC13" s="175"/>
      <c r="TLD13" s="175"/>
      <c r="TLE13" s="175"/>
      <c r="TLF13" s="175"/>
      <c r="TLG13" s="175"/>
      <c r="TLH13" s="175"/>
      <c r="TLI13" s="175"/>
      <c r="TLJ13" s="175"/>
      <c r="TLK13" s="175"/>
      <c r="TLL13" s="175"/>
      <c r="TLM13" s="175"/>
      <c r="TLN13" s="175"/>
      <c r="TLO13" s="175"/>
      <c r="TLP13" s="175"/>
      <c r="TLQ13" s="175"/>
      <c r="TLR13" s="175"/>
      <c r="TLS13" s="175"/>
      <c r="TLT13" s="175"/>
      <c r="TLU13" s="175"/>
      <c r="TLV13" s="175"/>
      <c r="TLW13" s="175"/>
      <c r="TLX13" s="175"/>
      <c r="TLY13" s="175"/>
      <c r="TLZ13" s="175"/>
      <c r="TMA13" s="175"/>
      <c r="TMB13" s="175"/>
      <c r="TMC13" s="175"/>
      <c r="TMD13" s="175"/>
      <c r="TME13" s="175"/>
      <c r="TMF13" s="175"/>
      <c r="TMG13" s="175"/>
      <c r="TMH13" s="175"/>
      <c r="TMI13" s="175"/>
      <c r="TMJ13" s="175"/>
      <c r="TMK13" s="175"/>
      <c r="TML13" s="175"/>
      <c r="TMM13" s="175"/>
      <c r="TMN13" s="175"/>
      <c r="TMO13" s="175"/>
      <c r="TMP13" s="175"/>
      <c r="TMQ13" s="175"/>
      <c r="TMR13" s="175"/>
      <c r="TMS13" s="175"/>
      <c r="TMT13" s="175"/>
      <c r="TMU13" s="175"/>
      <c r="TMV13" s="175"/>
      <c r="TMW13" s="175"/>
      <c r="TMX13" s="175"/>
      <c r="TMY13" s="175"/>
      <c r="TMZ13" s="175"/>
      <c r="TNA13" s="175"/>
      <c r="TNB13" s="175"/>
      <c r="TNC13" s="175"/>
      <c r="TND13" s="175"/>
      <c r="TNE13" s="175"/>
      <c r="TNF13" s="175"/>
      <c r="TNG13" s="175"/>
      <c r="TNH13" s="175"/>
      <c r="TNI13" s="175"/>
      <c r="TNJ13" s="175"/>
      <c r="TNK13" s="175"/>
      <c r="TNL13" s="175"/>
      <c r="TNM13" s="175"/>
      <c r="TNN13" s="175"/>
      <c r="TNO13" s="175"/>
      <c r="TNP13" s="175"/>
      <c r="TNQ13" s="175"/>
      <c r="TNR13" s="175"/>
      <c r="TNS13" s="175"/>
      <c r="TNT13" s="175"/>
      <c r="TNU13" s="175"/>
      <c r="TNV13" s="175"/>
      <c r="TNW13" s="175"/>
      <c r="TNX13" s="175"/>
      <c r="TNY13" s="175"/>
      <c r="TNZ13" s="175"/>
      <c r="TOA13" s="175"/>
      <c r="TOB13" s="175"/>
      <c r="TOC13" s="175"/>
      <c r="TOD13" s="175"/>
      <c r="TOE13" s="175"/>
      <c r="TOF13" s="175"/>
      <c r="TOG13" s="175"/>
      <c r="TOH13" s="175"/>
      <c r="TOI13" s="175"/>
      <c r="TOJ13" s="175"/>
      <c r="TOK13" s="175"/>
      <c r="TOL13" s="175"/>
      <c r="TOM13" s="175"/>
      <c r="TON13" s="175"/>
      <c r="TOO13" s="175"/>
      <c r="TOP13" s="175"/>
      <c r="TOQ13" s="175"/>
      <c r="TOR13" s="175"/>
      <c r="TOS13" s="175"/>
      <c r="TOT13" s="175"/>
      <c r="TOU13" s="175"/>
      <c r="TOV13" s="175"/>
      <c r="TOW13" s="175"/>
      <c r="TOX13" s="175"/>
      <c r="TOY13" s="175"/>
      <c r="TOZ13" s="175"/>
      <c r="TPA13" s="175"/>
      <c r="TPB13" s="175"/>
      <c r="TPC13" s="175"/>
      <c r="TPD13" s="175"/>
      <c r="TPE13" s="175"/>
      <c r="TPF13" s="175"/>
      <c r="TPG13" s="175"/>
      <c r="TPH13" s="175"/>
      <c r="TPI13" s="175"/>
      <c r="TPJ13" s="175"/>
      <c r="TPK13" s="175"/>
      <c r="TPL13" s="175"/>
      <c r="TPM13" s="175"/>
      <c r="TPN13" s="175"/>
      <c r="TPO13" s="175"/>
      <c r="TPP13" s="175"/>
      <c r="TPQ13" s="175"/>
      <c r="TPR13" s="175"/>
      <c r="TPS13" s="175"/>
      <c r="TPT13" s="175"/>
      <c r="TPU13" s="175"/>
      <c r="TPV13" s="175"/>
      <c r="TPW13" s="175"/>
      <c r="TPX13" s="175"/>
      <c r="TPY13" s="175"/>
      <c r="TPZ13" s="175"/>
      <c r="TQA13" s="175"/>
      <c r="TQB13" s="175"/>
      <c r="TQC13" s="175"/>
      <c r="TQD13" s="175"/>
      <c r="TQE13" s="175"/>
      <c r="TQF13" s="175"/>
      <c r="TQG13" s="175"/>
      <c r="TQH13" s="175"/>
      <c r="TQI13" s="175"/>
      <c r="TQJ13" s="175"/>
      <c r="TQK13" s="175"/>
      <c r="TQL13" s="175"/>
      <c r="TQM13" s="175"/>
      <c r="TQN13" s="175"/>
      <c r="TQO13" s="175"/>
      <c r="TQP13" s="175"/>
      <c r="TQQ13" s="175"/>
      <c r="TQR13" s="175"/>
      <c r="TQS13" s="175"/>
      <c r="TQT13" s="175"/>
      <c r="TQU13" s="175"/>
      <c r="TQV13" s="175"/>
      <c r="TQW13" s="175"/>
      <c r="TQX13" s="175"/>
      <c r="TQY13" s="175"/>
      <c r="TQZ13" s="175"/>
      <c r="TRA13" s="175"/>
      <c r="TRB13" s="175"/>
      <c r="TRC13" s="175"/>
      <c r="TRD13" s="175"/>
      <c r="TRE13" s="175"/>
      <c r="TRF13" s="175"/>
      <c r="TRG13" s="175"/>
      <c r="TRH13" s="175"/>
      <c r="TRI13" s="175"/>
      <c r="TRJ13" s="175"/>
      <c r="TRK13" s="175"/>
      <c r="TRL13" s="175"/>
      <c r="TRM13" s="175"/>
      <c r="TRN13" s="175"/>
      <c r="TRO13" s="175"/>
      <c r="TRP13" s="175"/>
      <c r="TRQ13" s="175"/>
      <c r="TRR13" s="175"/>
      <c r="TRS13" s="175"/>
      <c r="TRT13" s="175"/>
      <c r="TRU13" s="175"/>
      <c r="TRV13" s="175"/>
      <c r="TRW13" s="175"/>
      <c r="TRX13" s="175"/>
      <c r="TRY13" s="175"/>
      <c r="TRZ13" s="175"/>
      <c r="TSA13" s="175"/>
      <c r="TSB13" s="175"/>
      <c r="TSC13" s="175"/>
      <c r="TSD13" s="175"/>
      <c r="TSE13" s="175"/>
      <c r="TSF13" s="175"/>
      <c r="TSG13" s="175"/>
      <c r="TSH13" s="175"/>
      <c r="TSI13" s="175"/>
      <c r="TSJ13" s="175"/>
      <c r="TSK13" s="175"/>
      <c r="TSL13" s="175"/>
      <c r="TSM13" s="175"/>
      <c r="TSN13" s="175"/>
      <c r="TSO13" s="175"/>
      <c r="TSP13" s="175"/>
      <c r="TSQ13" s="175"/>
      <c r="TSR13" s="175"/>
      <c r="TSS13" s="175"/>
      <c r="TST13" s="175"/>
      <c r="TSU13" s="175"/>
      <c r="TSV13" s="175"/>
      <c r="TSW13" s="175"/>
      <c r="TSX13" s="175"/>
      <c r="TSY13" s="175"/>
      <c r="TSZ13" s="175"/>
      <c r="TTA13" s="175"/>
      <c r="TTB13" s="175"/>
      <c r="TTC13" s="175"/>
      <c r="TTD13" s="175"/>
      <c r="TTE13" s="175"/>
      <c r="TTF13" s="175"/>
      <c r="TTG13" s="175"/>
      <c r="TTH13" s="175"/>
      <c r="TTI13" s="175"/>
      <c r="TTJ13" s="175"/>
      <c r="TTK13" s="175"/>
      <c r="TTL13" s="175"/>
      <c r="TTM13" s="175"/>
      <c r="TTN13" s="175"/>
      <c r="TTO13" s="175"/>
      <c r="TTP13" s="175"/>
      <c r="TTQ13" s="175"/>
      <c r="TTR13" s="175"/>
      <c r="TTS13" s="175"/>
      <c r="TTT13" s="175"/>
      <c r="TTU13" s="175"/>
      <c r="TTV13" s="175"/>
      <c r="TTW13" s="175"/>
      <c r="TTX13" s="175"/>
      <c r="TTY13" s="175"/>
      <c r="TTZ13" s="175"/>
      <c r="TUA13" s="175"/>
      <c r="TUB13" s="175"/>
      <c r="TUC13" s="175"/>
      <c r="TUD13" s="175"/>
      <c r="TUE13" s="175"/>
      <c r="TUF13" s="175"/>
      <c r="TUG13" s="175"/>
      <c r="TUH13" s="175"/>
      <c r="TUI13" s="175"/>
      <c r="TUJ13" s="175"/>
      <c r="TUK13" s="175"/>
      <c r="TUL13" s="175"/>
      <c r="TUM13" s="175"/>
      <c r="TUN13" s="175"/>
      <c r="TUO13" s="175"/>
      <c r="TUP13" s="175"/>
      <c r="TUQ13" s="175"/>
      <c r="TUR13" s="175"/>
      <c r="TUS13" s="175"/>
      <c r="TUT13" s="175"/>
      <c r="TUU13" s="175"/>
      <c r="TUV13" s="175"/>
      <c r="TUW13" s="175"/>
      <c r="TUX13" s="175"/>
      <c r="TUY13" s="175"/>
      <c r="TUZ13" s="175"/>
      <c r="TVA13" s="175"/>
      <c r="TVB13" s="175"/>
      <c r="TVC13" s="175"/>
      <c r="TVD13" s="175"/>
      <c r="TVE13" s="175"/>
      <c r="TVF13" s="175"/>
      <c r="TVG13" s="175"/>
      <c r="TVH13" s="175"/>
      <c r="TVI13" s="175"/>
      <c r="TVJ13" s="175"/>
      <c r="TVK13" s="175"/>
      <c r="TVL13" s="175"/>
      <c r="TVM13" s="175"/>
      <c r="TVN13" s="175"/>
      <c r="TVO13" s="175"/>
      <c r="TVP13" s="175"/>
      <c r="TVQ13" s="175"/>
      <c r="TVR13" s="175"/>
      <c r="TVS13" s="175"/>
      <c r="TVT13" s="175"/>
      <c r="TVU13" s="175"/>
      <c r="TVV13" s="175"/>
      <c r="TVW13" s="175"/>
      <c r="TVX13" s="175"/>
      <c r="TVY13" s="175"/>
      <c r="TVZ13" s="175"/>
      <c r="TWA13" s="175"/>
      <c r="TWB13" s="175"/>
      <c r="TWC13" s="175"/>
      <c r="TWD13" s="175"/>
      <c r="TWE13" s="175"/>
      <c r="TWF13" s="175"/>
      <c r="TWG13" s="175"/>
      <c r="TWH13" s="175"/>
      <c r="TWI13" s="175"/>
      <c r="TWJ13" s="175"/>
      <c r="TWK13" s="175"/>
      <c r="TWL13" s="175"/>
      <c r="TWM13" s="175"/>
      <c r="TWN13" s="175"/>
      <c r="TWO13" s="175"/>
      <c r="TWP13" s="175"/>
      <c r="TWQ13" s="175"/>
      <c r="TWR13" s="175"/>
      <c r="TWS13" s="175"/>
      <c r="TWT13" s="175"/>
      <c r="TWU13" s="175"/>
      <c r="TWV13" s="175"/>
      <c r="TWW13" s="175"/>
      <c r="TWX13" s="175"/>
      <c r="TWY13" s="175"/>
      <c r="TWZ13" s="175"/>
      <c r="TXA13" s="175"/>
      <c r="TXB13" s="175"/>
      <c r="TXC13" s="175"/>
      <c r="TXD13" s="175"/>
      <c r="TXE13" s="175"/>
      <c r="TXF13" s="175"/>
      <c r="TXG13" s="175"/>
      <c r="TXH13" s="175"/>
      <c r="TXI13" s="175"/>
      <c r="TXJ13" s="175"/>
      <c r="TXK13" s="175"/>
      <c r="TXL13" s="175"/>
      <c r="TXM13" s="175"/>
      <c r="TXN13" s="175"/>
      <c r="TXO13" s="175"/>
      <c r="TXP13" s="175"/>
      <c r="TXQ13" s="175"/>
      <c r="TXR13" s="175"/>
      <c r="TXS13" s="175"/>
      <c r="TXT13" s="175"/>
      <c r="TXU13" s="175"/>
      <c r="TXV13" s="175"/>
      <c r="TXW13" s="175"/>
      <c r="TXX13" s="175"/>
      <c r="TXY13" s="175"/>
      <c r="TXZ13" s="175"/>
      <c r="TYA13" s="175"/>
      <c r="TYB13" s="175"/>
      <c r="TYC13" s="175"/>
      <c r="TYD13" s="175"/>
      <c r="TYE13" s="175"/>
      <c r="TYF13" s="175"/>
      <c r="TYG13" s="175"/>
      <c r="TYH13" s="175"/>
      <c r="TYI13" s="175"/>
      <c r="TYJ13" s="175"/>
      <c r="TYK13" s="175"/>
      <c r="TYL13" s="175"/>
      <c r="TYM13" s="175"/>
      <c r="TYN13" s="175"/>
      <c r="TYO13" s="175"/>
      <c r="TYP13" s="175"/>
      <c r="TYQ13" s="175"/>
      <c r="TYR13" s="175"/>
      <c r="TYS13" s="175"/>
      <c r="TYT13" s="175"/>
      <c r="TYU13" s="175"/>
      <c r="TYV13" s="175"/>
      <c r="TYW13" s="175"/>
      <c r="TYX13" s="175"/>
      <c r="TYY13" s="175"/>
      <c r="TYZ13" s="175"/>
      <c r="TZA13" s="175"/>
      <c r="TZB13" s="175"/>
      <c r="TZC13" s="175"/>
      <c r="TZD13" s="175"/>
      <c r="TZE13" s="175"/>
      <c r="TZF13" s="175"/>
      <c r="TZG13" s="175"/>
      <c r="TZH13" s="175"/>
      <c r="TZI13" s="175"/>
      <c r="TZJ13" s="175"/>
      <c r="TZK13" s="175"/>
      <c r="TZL13" s="175"/>
      <c r="TZM13" s="175"/>
      <c r="TZN13" s="175"/>
      <c r="TZO13" s="175"/>
      <c r="TZP13" s="175"/>
      <c r="TZQ13" s="175"/>
      <c r="TZR13" s="175"/>
      <c r="TZS13" s="175"/>
      <c r="TZT13" s="175"/>
      <c r="TZU13" s="175"/>
      <c r="TZV13" s="175"/>
      <c r="TZW13" s="175"/>
      <c r="TZX13" s="175"/>
      <c r="TZY13" s="175"/>
      <c r="TZZ13" s="175"/>
      <c r="UAA13" s="175"/>
      <c r="UAB13" s="175"/>
      <c r="UAC13" s="175"/>
      <c r="UAD13" s="175"/>
      <c r="UAE13" s="175"/>
      <c r="UAF13" s="175"/>
      <c r="UAG13" s="175"/>
      <c r="UAH13" s="175"/>
      <c r="UAI13" s="175"/>
      <c r="UAJ13" s="175"/>
      <c r="UAK13" s="175"/>
      <c r="UAL13" s="175"/>
      <c r="UAM13" s="175"/>
      <c r="UAN13" s="175"/>
      <c r="UAO13" s="175"/>
      <c r="UAP13" s="175"/>
      <c r="UAQ13" s="175"/>
      <c r="UAR13" s="175"/>
      <c r="UAS13" s="175"/>
      <c r="UAT13" s="175"/>
      <c r="UAU13" s="175"/>
      <c r="UAV13" s="175"/>
      <c r="UAW13" s="175"/>
      <c r="UAX13" s="175"/>
      <c r="UAY13" s="175"/>
      <c r="UAZ13" s="175"/>
      <c r="UBA13" s="175"/>
      <c r="UBB13" s="175"/>
      <c r="UBC13" s="175"/>
      <c r="UBD13" s="175"/>
      <c r="UBE13" s="175"/>
      <c r="UBF13" s="175"/>
      <c r="UBG13" s="175"/>
      <c r="UBH13" s="175"/>
      <c r="UBI13" s="175"/>
      <c r="UBJ13" s="175"/>
      <c r="UBK13" s="175"/>
      <c r="UBL13" s="175"/>
      <c r="UBM13" s="175"/>
      <c r="UBN13" s="175"/>
      <c r="UBO13" s="175"/>
      <c r="UBP13" s="175"/>
      <c r="UBQ13" s="175"/>
      <c r="UBR13" s="175"/>
      <c r="UBS13" s="175"/>
      <c r="UBT13" s="175"/>
      <c r="UBU13" s="175"/>
      <c r="UBV13" s="175"/>
      <c r="UBW13" s="175"/>
      <c r="UBX13" s="175"/>
      <c r="UBY13" s="175"/>
      <c r="UBZ13" s="175"/>
      <c r="UCA13" s="175"/>
      <c r="UCB13" s="175"/>
      <c r="UCC13" s="175"/>
      <c r="UCD13" s="175"/>
      <c r="UCE13" s="175"/>
      <c r="UCF13" s="175"/>
      <c r="UCG13" s="175"/>
      <c r="UCH13" s="175"/>
      <c r="UCI13" s="175"/>
      <c r="UCJ13" s="175"/>
      <c r="UCK13" s="175"/>
      <c r="UCL13" s="175"/>
      <c r="UCM13" s="175"/>
      <c r="UCN13" s="175"/>
      <c r="UCO13" s="175"/>
      <c r="UCP13" s="175"/>
      <c r="UCQ13" s="175"/>
      <c r="UCR13" s="175"/>
      <c r="UCS13" s="175"/>
      <c r="UCT13" s="175"/>
      <c r="UCU13" s="175"/>
      <c r="UCV13" s="175"/>
      <c r="UCW13" s="175"/>
      <c r="UCX13" s="175"/>
      <c r="UCY13" s="175"/>
      <c r="UCZ13" s="175"/>
      <c r="UDA13" s="175"/>
      <c r="UDB13" s="175"/>
      <c r="UDC13" s="175"/>
      <c r="UDD13" s="175"/>
      <c r="UDE13" s="175"/>
      <c r="UDF13" s="175"/>
      <c r="UDG13" s="175"/>
      <c r="UDH13" s="175"/>
      <c r="UDI13" s="175"/>
      <c r="UDJ13" s="175"/>
      <c r="UDK13" s="175"/>
      <c r="UDL13" s="175"/>
      <c r="UDM13" s="175"/>
      <c r="UDN13" s="175"/>
      <c r="UDO13" s="175"/>
      <c r="UDP13" s="175"/>
      <c r="UDQ13" s="175"/>
      <c r="UDR13" s="175"/>
      <c r="UDS13" s="175"/>
      <c r="UDT13" s="175"/>
      <c r="UDU13" s="175"/>
      <c r="UDV13" s="175"/>
      <c r="UDW13" s="175"/>
      <c r="UDX13" s="175"/>
      <c r="UDY13" s="175"/>
      <c r="UDZ13" s="175"/>
      <c r="UEA13" s="175"/>
      <c r="UEB13" s="175"/>
      <c r="UEC13" s="175"/>
      <c r="UED13" s="175"/>
      <c r="UEE13" s="175"/>
      <c r="UEF13" s="175"/>
      <c r="UEG13" s="175"/>
      <c r="UEH13" s="175"/>
      <c r="UEI13" s="175"/>
      <c r="UEJ13" s="175"/>
      <c r="UEK13" s="175"/>
      <c r="UEL13" s="175"/>
      <c r="UEM13" s="175"/>
      <c r="UEN13" s="175"/>
      <c r="UEO13" s="175"/>
      <c r="UEP13" s="175"/>
      <c r="UEQ13" s="175"/>
      <c r="UER13" s="175"/>
      <c r="UES13" s="175"/>
      <c r="UET13" s="175"/>
      <c r="UEU13" s="175"/>
      <c r="UEV13" s="175"/>
      <c r="UEW13" s="175"/>
      <c r="UEX13" s="175"/>
      <c r="UEY13" s="175"/>
      <c r="UEZ13" s="175"/>
      <c r="UFA13" s="175"/>
      <c r="UFB13" s="175"/>
      <c r="UFC13" s="175"/>
      <c r="UFD13" s="175"/>
      <c r="UFE13" s="175"/>
      <c r="UFF13" s="175"/>
      <c r="UFG13" s="175"/>
      <c r="UFH13" s="175"/>
      <c r="UFI13" s="175"/>
      <c r="UFJ13" s="175"/>
      <c r="UFK13" s="175"/>
      <c r="UFL13" s="175"/>
      <c r="UFM13" s="175"/>
      <c r="UFN13" s="175"/>
      <c r="UFO13" s="175"/>
      <c r="UFP13" s="175"/>
      <c r="UFQ13" s="175"/>
      <c r="UFR13" s="175"/>
      <c r="UFS13" s="175"/>
      <c r="UFT13" s="175"/>
      <c r="UFU13" s="175"/>
      <c r="UFV13" s="175"/>
      <c r="UFW13" s="175"/>
      <c r="UFX13" s="175"/>
      <c r="UFY13" s="175"/>
      <c r="UFZ13" s="175"/>
      <c r="UGA13" s="175"/>
      <c r="UGB13" s="175"/>
      <c r="UGC13" s="175"/>
      <c r="UGD13" s="175"/>
      <c r="UGE13" s="175"/>
      <c r="UGF13" s="175"/>
      <c r="UGG13" s="175"/>
      <c r="UGH13" s="175"/>
      <c r="UGI13" s="175"/>
      <c r="UGJ13" s="175"/>
      <c r="UGK13" s="175"/>
      <c r="UGL13" s="175"/>
      <c r="UGM13" s="175"/>
      <c r="UGN13" s="175"/>
      <c r="UGO13" s="175"/>
      <c r="UGP13" s="175"/>
      <c r="UGQ13" s="175"/>
      <c r="UGR13" s="175"/>
      <c r="UGS13" s="175"/>
      <c r="UGT13" s="175"/>
      <c r="UGU13" s="175"/>
      <c r="UGV13" s="175"/>
      <c r="UGW13" s="175"/>
      <c r="UGX13" s="175"/>
      <c r="UGY13" s="175"/>
      <c r="UGZ13" s="175"/>
      <c r="UHA13" s="175"/>
      <c r="UHB13" s="175"/>
      <c r="UHC13" s="175"/>
      <c r="UHD13" s="175"/>
      <c r="UHE13" s="175"/>
      <c r="UHF13" s="175"/>
      <c r="UHG13" s="175"/>
      <c r="UHH13" s="175"/>
      <c r="UHI13" s="175"/>
      <c r="UHJ13" s="175"/>
      <c r="UHK13" s="175"/>
      <c r="UHL13" s="175"/>
      <c r="UHM13" s="175"/>
      <c r="UHN13" s="175"/>
      <c r="UHO13" s="175"/>
      <c r="UHP13" s="175"/>
      <c r="UHQ13" s="175"/>
      <c r="UHR13" s="175"/>
      <c r="UHS13" s="175"/>
      <c r="UHT13" s="175"/>
      <c r="UHU13" s="175"/>
      <c r="UHV13" s="175"/>
      <c r="UHW13" s="175"/>
      <c r="UHX13" s="175"/>
      <c r="UHY13" s="175"/>
      <c r="UHZ13" s="175"/>
      <c r="UIA13" s="175"/>
      <c r="UIB13" s="175"/>
      <c r="UIC13" s="175"/>
      <c r="UID13" s="175"/>
      <c r="UIE13" s="175"/>
      <c r="UIF13" s="175"/>
      <c r="UIG13" s="175"/>
      <c r="UIH13" s="175"/>
      <c r="UII13" s="175"/>
      <c r="UIJ13" s="175"/>
      <c r="UIK13" s="175"/>
      <c r="UIL13" s="175"/>
      <c r="UIM13" s="175"/>
      <c r="UIN13" s="175"/>
      <c r="UIO13" s="175"/>
      <c r="UIP13" s="175"/>
      <c r="UIQ13" s="175"/>
      <c r="UIR13" s="175"/>
      <c r="UIS13" s="175"/>
      <c r="UIT13" s="175"/>
      <c r="UIU13" s="175"/>
      <c r="UIV13" s="175"/>
      <c r="UIW13" s="175"/>
      <c r="UIX13" s="175"/>
      <c r="UIY13" s="175"/>
      <c r="UIZ13" s="175"/>
      <c r="UJA13" s="175"/>
      <c r="UJB13" s="175"/>
      <c r="UJC13" s="175"/>
      <c r="UJD13" s="175"/>
      <c r="UJE13" s="175"/>
      <c r="UJF13" s="175"/>
      <c r="UJG13" s="175"/>
      <c r="UJH13" s="175"/>
      <c r="UJI13" s="175"/>
      <c r="UJJ13" s="175"/>
      <c r="UJK13" s="175"/>
      <c r="UJL13" s="175"/>
      <c r="UJM13" s="175"/>
      <c r="UJN13" s="175"/>
      <c r="UJO13" s="175"/>
      <c r="UJP13" s="175"/>
      <c r="UJQ13" s="175"/>
      <c r="UJR13" s="175"/>
      <c r="UJS13" s="175"/>
      <c r="UJT13" s="175"/>
      <c r="UJU13" s="175"/>
      <c r="UJV13" s="175"/>
      <c r="UJW13" s="175"/>
      <c r="UJX13" s="175"/>
      <c r="UJY13" s="175"/>
      <c r="UJZ13" s="175"/>
      <c r="UKA13" s="175"/>
      <c r="UKB13" s="175"/>
      <c r="UKC13" s="175"/>
      <c r="UKD13" s="175"/>
      <c r="UKE13" s="175"/>
      <c r="UKF13" s="175"/>
      <c r="UKG13" s="175"/>
      <c r="UKH13" s="175"/>
      <c r="UKI13" s="175"/>
      <c r="UKJ13" s="175"/>
      <c r="UKK13" s="175"/>
      <c r="UKL13" s="175"/>
      <c r="UKM13" s="175"/>
      <c r="UKN13" s="175"/>
      <c r="UKO13" s="175"/>
      <c r="UKP13" s="175"/>
      <c r="UKQ13" s="175"/>
      <c r="UKR13" s="175"/>
      <c r="UKS13" s="175"/>
      <c r="UKT13" s="175"/>
      <c r="UKU13" s="175"/>
      <c r="UKV13" s="175"/>
      <c r="UKW13" s="175"/>
      <c r="UKX13" s="175"/>
      <c r="UKY13" s="175"/>
      <c r="UKZ13" s="175"/>
      <c r="ULA13" s="175"/>
      <c r="ULB13" s="175"/>
      <c r="ULC13" s="175"/>
      <c r="ULD13" s="175"/>
      <c r="ULE13" s="175"/>
      <c r="ULF13" s="175"/>
      <c r="ULG13" s="175"/>
      <c r="ULH13" s="175"/>
      <c r="ULI13" s="175"/>
      <c r="ULJ13" s="175"/>
      <c r="ULK13" s="175"/>
      <c r="ULL13" s="175"/>
      <c r="ULM13" s="175"/>
      <c r="ULN13" s="175"/>
      <c r="ULO13" s="175"/>
      <c r="ULP13" s="175"/>
      <c r="ULQ13" s="175"/>
      <c r="ULR13" s="175"/>
      <c r="ULS13" s="175"/>
      <c r="ULT13" s="175"/>
      <c r="ULU13" s="175"/>
      <c r="ULV13" s="175"/>
      <c r="ULW13" s="175"/>
      <c r="ULX13" s="175"/>
      <c r="ULY13" s="175"/>
      <c r="ULZ13" s="175"/>
      <c r="UMA13" s="175"/>
      <c r="UMB13" s="175"/>
      <c r="UMC13" s="175"/>
      <c r="UMD13" s="175"/>
      <c r="UME13" s="175"/>
      <c r="UMF13" s="175"/>
      <c r="UMG13" s="175"/>
      <c r="UMH13" s="175"/>
      <c r="UMI13" s="175"/>
      <c r="UMJ13" s="175"/>
      <c r="UMK13" s="175"/>
      <c r="UML13" s="175"/>
      <c r="UMM13" s="175"/>
      <c r="UMN13" s="175"/>
      <c r="UMO13" s="175"/>
      <c r="UMP13" s="175"/>
      <c r="UMQ13" s="175"/>
      <c r="UMR13" s="175"/>
      <c r="UMS13" s="175"/>
      <c r="UMT13" s="175"/>
      <c r="UMU13" s="175"/>
      <c r="UMV13" s="175"/>
      <c r="UMW13" s="175"/>
      <c r="UMX13" s="175"/>
      <c r="UMY13" s="175"/>
      <c r="UMZ13" s="175"/>
      <c r="UNA13" s="175"/>
      <c r="UNB13" s="175"/>
      <c r="UNC13" s="175"/>
      <c r="UND13" s="175"/>
      <c r="UNE13" s="175"/>
      <c r="UNF13" s="175"/>
      <c r="UNG13" s="175"/>
      <c r="UNH13" s="175"/>
      <c r="UNI13" s="175"/>
      <c r="UNJ13" s="175"/>
      <c r="UNK13" s="175"/>
      <c r="UNL13" s="175"/>
      <c r="UNM13" s="175"/>
      <c r="UNN13" s="175"/>
      <c r="UNO13" s="175"/>
      <c r="UNP13" s="175"/>
      <c r="UNQ13" s="175"/>
      <c r="UNR13" s="175"/>
      <c r="UNS13" s="175"/>
      <c r="UNT13" s="175"/>
      <c r="UNU13" s="175"/>
      <c r="UNV13" s="175"/>
      <c r="UNW13" s="175"/>
      <c r="UNX13" s="175"/>
      <c r="UNY13" s="175"/>
      <c r="UNZ13" s="175"/>
      <c r="UOA13" s="175"/>
      <c r="UOB13" s="175"/>
      <c r="UOC13" s="175"/>
      <c r="UOD13" s="175"/>
      <c r="UOE13" s="175"/>
      <c r="UOF13" s="175"/>
      <c r="UOG13" s="175"/>
      <c r="UOH13" s="175"/>
      <c r="UOI13" s="175"/>
      <c r="UOJ13" s="175"/>
      <c r="UOK13" s="175"/>
      <c r="UOL13" s="175"/>
      <c r="UOM13" s="175"/>
      <c r="UON13" s="175"/>
      <c r="UOO13" s="175"/>
      <c r="UOP13" s="175"/>
      <c r="UOQ13" s="175"/>
      <c r="UOR13" s="175"/>
      <c r="UOS13" s="175"/>
      <c r="UOT13" s="175"/>
      <c r="UOU13" s="175"/>
      <c r="UOV13" s="175"/>
      <c r="UOW13" s="175"/>
      <c r="UOX13" s="175"/>
      <c r="UOY13" s="175"/>
      <c r="UOZ13" s="175"/>
      <c r="UPA13" s="175"/>
      <c r="UPB13" s="175"/>
      <c r="UPC13" s="175"/>
      <c r="UPD13" s="175"/>
      <c r="UPE13" s="175"/>
      <c r="UPF13" s="175"/>
      <c r="UPG13" s="175"/>
      <c r="UPH13" s="175"/>
      <c r="UPI13" s="175"/>
      <c r="UPJ13" s="175"/>
      <c r="UPK13" s="175"/>
      <c r="UPL13" s="175"/>
      <c r="UPM13" s="175"/>
      <c r="UPN13" s="175"/>
      <c r="UPO13" s="175"/>
      <c r="UPP13" s="175"/>
      <c r="UPQ13" s="175"/>
      <c r="UPR13" s="175"/>
      <c r="UPS13" s="175"/>
      <c r="UPT13" s="175"/>
      <c r="UPU13" s="175"/>
      <c r="UPV13" s="175"/>
      <c r="UPW13" s="175"/>
      <c r="UPX13" s="175"/>
      <c r="UPY13" s="175"/>
      <c r="UPZ13" s="175"/>
      <c r="UQA13" s="175"/>
      <c r="UQB13" s="175"/>
      <c r="UQC13" s="175"/>
      <c r="UQD13" s="175"/>
      <c r="UQE13" s="175"/>
      <c r="UQF13" s="175"/>
      <c r="UQG13" s="175"/>
      <c r="UQH13" s="175"/>
      <c r="UQI13" s="175"/>
      <c r="UQJ13" s="175"/>
      <c r="UQK13" s="175"/>
      <c r="UQL13" s="175"/>
      <c r="UQM13" s="175"/>
      <c r="UQN13" s="175"/>
      <c r="UQO13" s="175"/>
      <c r="UQP13" s="175"/>
      <c r="UQQ13" s="175"/>
      <c r="UQR13" s="175"/>
      <c r="UQS13" s="175"/>
      <c r="UQT13" s="175"/>
      <c r="UQU13" s="175"/>
      <c r="UQV13" s="175"/>
      <c r="UQW13" s="175"/>
      <c r="UQX13" s="175"/>
      <c r="UQY13" s="175"/>
      <c r="UQZ13" s="175"/>
      <c r="URA13" s="175"/>
      <c r="URB13" s="175"/>
      <c r="URC13" s="175"/>
      <c r="URD13" s="175"/>
      <c r="URE13" s="175"/>
      <c r="URF13" s="175"/>
      <c r="URG13" s="175"/>
      <c r="URH13" s="175"/>
      <c r="URI13" s="175"/>
      <c r="URJ13" s="175"/>
      <c r="URK13" s="175"/>
      <c r="URL13" s="175"/>
      <c r="URM13" s="175"/>
      <c r="URN13" s="175"/>
      <c r="URO13" s="175"/>
      <c r="URP13" s="175"/>
      <c r="URQ13" s="175"/>
      <c r="URR13" s="175"/>
      <c r="URS13" s="175"/>
      <c r="URT13" s="175"/>
      <c r="URU13" s="175"/>
      <c r="URV13" s="175"/>
      <c r="URW13" s="175"/>
      <c r="URX13" s="175"/>
      <c r="URY13" s="175"/>
      <c r="URZ13" s="175"/>
      <c r="USA13" s="175"/>
      <c r="USB13" s="175"/>
      <c r="USC13" s="175"/>
      <c r="USD13" s="175"/>
      <c r="USE13" s="175"/>
      <c r="USF13" s="175"/>
      <c r="USG13" s="175"/>
      <c r="USH13" s="175"/>
      <c r="USI13" s="175"/>
      <c r="USJ13" s="175"/>
      <c r="USK13" s="175"/>
      <c r="USL13" s="175"/>
      <c r="USM13" s="175"/>
      <c r="USN13" s="175"/>
      <c r="USO13" s="175"/>
      <c r="USP13" s="175"/>
      <c r="USQ13" s="175"/>
      <c r="USR13" s="175"/>
      <c r="USS13" s="175"/>
      <c r="UST13" s="175"/>
      <c r="USU13" s="175"/>
      <c r="USV13" s="175"/>
      <c r="USW13" s="175"/>
      <c r="USX13" s="175"/>
      <c r="USY13" s="175"/>
      <c r="USZ13" s="175"/>
      <c r="UTA13" s="175"/>
      <c r="UTB13" s="175"/>
      <c r="UTC13" s="175"/>
      <c r="UTD13" s="175"/>
      <c r="UTE13" s="175"/>
      <c r="UTF13" s="175"/>
      <c r="UTG13" s="175"/>
      <c r="UTH13" s="175"/>
      <c r="UTI13" s="175"/>
      <c r="UTJ13" s="175"/>
      <c r="UTK13" s="175"/>
      <c r="UTL13" s="175"/>
      <c r="UTM13" s="175"/>
      <c r="UTN13" s="175"/>
      <c r="UTO13" s="175"/>
      <c r="UTP13" s="175"/>
      <c r="UTQ13" s="175"/>
      <c r="UTR13" s="175"/>
      <c r="UTS13" s="175"/>
      <c r="UTT13" s="175"/>
      <c r="UTU13" s="175"/>
      <c r="UTV13" s="175"/>
      <c r="UTW13" s="175"/>
      <c r="UTX13" s="175"/>
      <c r="UTY13" s="175"/>
      <c r="UTZ13" s="175"/>
      <c r="UUA13" s="175"/>
      <c r="UUB13" s="175"/>
      <c r="UUC13" s="175"/>
      <c r="UUD13" s="175"/>
      <c r="UUE13" s="175"/>
      <c r="UUF13" s="175"/>
      <c r="UUG13" s="175"/>
      <c r="UUH13" s="175"/>
      <c r="UUI13" s="175"/>
      <c r="UUJ13" s="175"/>
      <c r="UUK13" s="175"/>
      <c r="UUL13" s="175"/>
      <c r="UUM13" s="175"/>
      <c r="UUN13" s="175"/>
      <c r="UUO13" s="175"/>
      <c r="UUP13" s="175"/>
      <c r="UUQ13" s="175"/>
      <c r="UUR13" s="175"/>
      <c r="UUS13" s="175"/>
      <c r="UUT13" s="175"/>
      <c r="UUU13" s="175"/>
      <c r="UUV13" s="175"/>
      <c r="UUW13" s="175"/>
      <c r="UUX13" s="175"/>
      <c r="UUY13" s="175"/>
      <c r="UUZ13" s="175"/>
      <c r="UVA13" s="175"/>
      <c r="UVB13" s="175"/>
      <c r="UVC13" s="175"/>
      <c r="UVD13" s="175"/>
      <c r="UVE13" s="175"/>
      <c r="UVF13" s="175"/>
      <c r="UVG13" s="175"/>
      <c r="UVH13" s="175"/>
      <c r="UVI13" s="175"/>
      <c r="UVJ13" s="175"/>
      <c r="UVK13" s="175"/>
      <c r="UVL13" s="175"/>
      <c r="UVM13" s="175"/>
      <c r="UVN13" s="175"/>
      <c r="UVO13" s="175"/>
      <c r="UVP13" s="175"/>
      <c r="UVQ13" s="175"/>
      <c r="UVR13" s="175"/>
      <c r="UVS13" s="175"/>
      <c r="UVT13" s="175"/>
      <c r="UVU13" s="175"/>
      <c r="UVV13" s="175"/>
      <c r="UVW13" s="175"/>
      <c r="UVX13" s="175"/>
      <c r="UVY13" s="175"/>
      <c r="UVZ13" s="175"/>
      <c r="UWA13" s="175"/>
      <c r="UWB13" s="175"/>
      <c r="UWC13" s="175"/>
      <c r="UWD13" s="175"/>
      <c r="UWE13" s="175"/>
      <c r="UWF13" s="175"/>
      <c r="UWG13" s="175"/>
      <c r="UWH13" s="175"/>
      <c r="UWI13" s="175"/>
      <c r="UWJ13" s="175"/>
      <c r="UWK13" s="175"/>
      <c r="UWL13" s="175"/>
      <c r="UWM13" s="175"/>
      <c r="UWN13" s="175"/>
      <c r="UWO13" s="175"/>
      <c r="UWP13" s="175"/>
      <c r="UWQ13" s="175"/>
      <c r="UWR13" s="175"/>
      <c r="UWS13" s="175"/>
      <c r="UWT13" s="175"/>
      <c r="UWU13" s="175"/>
      <c r="UWV13" s="175"/>
      <c r="UWW13" s="175"/>
      <c r="UWX13" s="175"/>
      <c r="UWY13" s="175"/>
      <c r="UWZ13" s="175"/>
      <c r="UXA13" s="175"/>
      <c r="UXB13" s="175"/>
      <c r="UXC13" s="175"/>
      <c r="UXD13" s="175"/>
      <c r="UXE13" s="175"/>
      <c r="UXF13" s="175"/>
      <c r="UXG13" s="175"/>
      <c r="UXH13" s="175"/>
      <c r="UXI13" s="175"/>
      <c r="UXJ13" s="175"/>
      <c r="UXK13" s="175"/>
      <c r="UXL13" s="175"/>
      <c r="UXM13" s="175"/>
      <c r="UXN13" s="175"/>
      <c r="UXO13" s="175"/>
      <c r="UXP13" s="175"/>
      <c r="UXQ13" s="175"/>
      <c r="UXR13" s="175"/>
      <c r="UXS13" s="175"/>
      <c r="UXT13" s="175"/>
      <c r="UXU13" s="175"/>
      <c r="UXV13" s="175"/>
      <c r="UXW13" s="175"/>
      <c r="UXX13" s="175"/>
      <c r="UXY13" s="175"/>
      <c r="UXZ13" s="175"/>
      <c r="UYA13" s="175"/>
      <c r="UYB13" s="175"/>
      <c r="UYC13" s="175"/>
      <c r="UYD13" s="175"/>
      <c r="UYE13" s="175"/>
      <c r="UYF13" s="175"/>
      <c r="UYG13" s="175"/>
      <c r="UYH13" s="175"/>
      <c r="UYI13" s="175"/>
      <c r="UYJ13" s="175"/>
      <c r="UYK13" s="175"/>
      <c r="UYL13" s="175"/>
      <c r="UYM13" s="175"/>
      <c r="UYN13" s="175"/>
      <c r="UYO13" s="175"/>
      <c r="UYP13" s="175"/>
      <c r="UYQ13" s="175"/>
      <c r="UYR13" s="175"/>
      <c r="UYS13" s="175"/>
      <c r="UYT13" s="175"/>
      <c r="UYU13" s="175"/>
      <c r="UYV13" s="175"/>
      <c r="UYW13" s="175"/>
      <c r="UYX13" s="175"/>
      <c r="UYY13" s="175"/>
      <c r="UYZ13" s="175"/>
      <c r="UZA13" s="175"/>
      <c r="UZB13" s="175"/>
      <c r="UZC13" s="175"/>
      <c r="UZD13" s="175"/>
      <c r="UZE13" s="175"/>
      <c r="UZF13" s="175"/>
      <c r="UZG13" s="175"/>
      <c r="UZH13" s="175"/>
      <c r="UZI13" s="175"/>
      <c r="UZJ13" s="175"/>
      <c r="UZK13" s="175"/>
      <c r="UZL13" s="175"/>
      <c r="UZM13" s="175"/>
      <c r="UZN13" s="175"/>
      <c r="UZO13" s="175"/>
      <c r="UZP13" s="175"/>
      <c r="UZQ13" s="175"/>
      <c r="UZR13" s="175"/>
      <c r="UZS13" s="175"/>
      <c r="UZT13" s="175"/>
      <c r="UZU13" s="175"/>
      <c r="UZV13" s="175"/>
      <c r="UZW13" s="175"/>
      <c r="UZX13" s="175"/>
      <c r="UZY13" s="175"/>
      <c r="UZZ13" s="175"/>
      <c r="VAA13" s="175"/>
      <c r="VAB13" s="175"/>
      <c r="VAC13" s="175"/>
      <c r="VAD13" s="175"/>
      <c r="VAE13" s="175"/>
      <c r="VAF13" s="175"/>
      <c r="VAG13" s="175"/>
      <c r="VAH13" s="175"/>
      <c r="VAI13" s="175"/>
      <c r="VAJ13" s="175"/>
      <c r="VAK13" s="175"/>
      <c r="VAL13" s="175"/>
      <c r="VAM13" s="175"/>
      <c r="VAN13" s="175"/>
      <c r="VAO13" s="175"/>
      <c r="VAP13" s="175"/>
      <c r="VAQ13" s="175"/>
      <c r="VAR13" s="175"/>
      <c r="VAS13" s="175"/>
      <c r="VAT13" s="175"/>
      <c r="VAU13" s="175"/>
      <c r="VAV13" s="175"/>
      <c r="VAW13" s="175"/>
      <c r="VAX13" s="175"/>
      <c r="VAY13" s="175"/>
      <c r="VAZ13" s="175"/>
      <c r="VBA13" s="175"/>
      <c r="VBB13" s="175"/>
      <c r="VBC13" s="175"/>
      <c r="VBD13" s="175"/>
      <c r="VBE13" s="175"/>
      <c r="VBF13" s="175"/>
      <c r="VBG13" s="175"/>
      <c r="VBH13" s="175"/>
      <c r="VBI13" s="175"/>
      <c r="VBJ13" s="175"/>
      <c r="VBK13" s="175"/>
      <c r="VBL13" s="175"/>
      <c r="VBM13" s="175"/>
      <c r="VBN13" s="175"/>
      <c r="VBO13" s="175"/>
      <c r="VBP13" s="175"/>
      <c r="VBQ13" s="175"/>
      <c r="VBR13" s="175"/>
      <c r="VBS13" s="175"/>
      <c r="VBT13" s="175"/>
      <c r="VBU13" s="175"/>
      <c r="VBV13" s="175"/>
      <c r="VBW13" s="175"/>
      <c r="VBX13" s="175"/>
      <c r="VBY13" s="175"/>
      <c r="VBZ13" s="175"/>
      <c r="VCA13" s="175"/>
      <c r="VCB13" s="175"/>
      <c r="VCC13" s="175"/>
      <c r="VCD13" s="175"/>
      <c r="VCE13" s="175"/>
      <c r="VCF13" s="175"/>
      <c r="VCG13" s="175"/>
      <c r="VCH13" s="175"/>
      <c r="VCI13" s="175"/>
      <c r="VCJ13" s="175"/>
      <c r="VCK13" s="175"/>
      <c r="VCL13" s="175"/>
      <c r="VCM13" s="175"/>
      <c r="VCN13" s="175"/>
      <c r="VCO13" s="175"/>
      <c r="VCP13" s="175"/>
      <c r="VCQ13" s="175"/>
      <c r="VCR13" s="175"/>
      <c r="VCS13" s="175"/>
      <c r="VCT13" s="175"/>
      <c r="VCU13" s="175"/>
      <c r="VCV13" s="175"/>
      <c r="VCW13" s="175"/>
      <c r="VCX13" s="175"/>
      <c r="VCY13" s="175"/>
      <c r="VCZ13" s="175"/>
      <c r="VDA13" s="175"/>
      <c r="VDB13" s="175"/>
      <c r="VDC13" s="175"/>
      <c r="VDD13" s="175"/>
      <c r="VDE13" s="175"/>
      <c r="VDF13" s="175"/>
      <c r="VDG13" s="175"/>
      <c r="VDH13" s="175"/>
      <c r="VDI13" s="175"/>
      <c r="VDJ13" s="175"/>
      <c r="VDK13" s="175"/>
      <c r="VDL13" s="175"/>
      <c r="VDM13" s="175"/>
      <c r="VDN13" s="175"/>
      <c r="VDO13" s="175"/>
      <c r="VDP13" s="175"/>
      <c r="VDQ13" s="175"/>
      <c r="VDR13" s="175"/>
      <c r="VDS13" s="175"/>
      <c r="VDT13" s="175"/>
      <c r="VDU13" s="175"/>
      <c r="VDV13" s="175"/>
      <c r="VDW13" s="175"/>
      <c r="VDX13" s="175"/>
      <c r="VDY13" s="175"/>
      <c r="VDZ13" s="175"/>
      <c r="VEA13" s="175"/>
      <c r="VEB13" s="175"/>
      <c r="VEC13" s="175"/>
      <c r="VED13" s="175"/>
      <c r="VEE13" s="175"/>
      <c r="VEF13" s="175"/>
      <c r="VEG13" s="175"/>
      <c r="VEH13" s="175"/>
      <c r="VEI13" s="175"/>
      <c r="VEJ13" s="175"/>
      <c r="VEK13" s="175"/>
      <c r="VEL13" s="175"/>
      <c r="VEM13" s="175"/>
      <c r="VEN13" s="175"/>
      <c r="VEO13" s="175"/>
      <c r="VEP13" s="175"/>
      <c r="VEQ13" s="175"/>
      <c r="VER13" s="175"/>
      <c r="VES13" s="175"/>
      <c r="VET13" s="175"/>
      <c r="VEU13" s="175"/>
      <c r="VEV13" s="175"/>
      <c r="VEW13" s="175"/>
      <c r="VEX13" s="175"/>
      <c r="VEY13" s="175"/>
      <c r="VEZ13" s="175"/>
      <c r="VFA13" s="175"/>
      <c r="VFB13" s="175"/>
      <c r="VFC13" s="175"/>
      <c r="VFD13" s="175"/>
      <c r="VFE13" s="175"/>
      <c r="VFF13" s="175"/>
      <c r="VFG13" s="175"/>
      <c r="VFH13" s="175"/>
      <c r="VFI13" s="175"/>
      <c r="VFJ13" s="175"/>
      <c r="VFK13" s="175"/>
      <c r="VFL13" s="175"/>
      <c r="VFM13" s="175"/>
      <c r="VFN13" s="175"/>
      <c r="VFO13" s="175"/>
      <c r="VFP13" s="175"/>
      <c r="VFQ13" s="175"/>
      <c r="VFR13" s="175"/>
      <c r="VFS13" s="175"/>
      <c r="VFT13" s="175"/>
      <c r="VFU13" s="175"/>
      <c r="VFV13" s="175"/>
      <c r="VFW13" s="175"/>
      <c r="VFX13" s="175"/>
      <c r="VFY13" s="175"/>
      <c r="VFZ13" s="175"/>
      <c r="VGA13" s="175"/>
      <c r="VGB13" s="175"/>
      <c r="VGC13" s="175"/>
      <c r="VGD13" s="175"/>
      <c r="VGE13" s="175"/>
      <c r="VGF13" s="175"/>
      <c r="VGG13" s="175"/>
      <c r="VGH13" s="175"/>
      <c r="VGI13" s="175"/>
      <c r="VGJ13" s="175"/>
      <c r="VGK13" s="175"/>
      <c r="VGL13" s="175"/>
      <c r="VGM13" s="175"/>
      <c r="VGN13" s="175"/>
      <c r="VGO13" s="175"/>
      <c r="VGP13" s="175"/>
      <c r="VGQ13" s="175"/>
      <c r="VGR13" s="175"/>
      <c r="VGS13" s="175"/>
      <c r="VGT13" s="175"/>
      <c r="VGU13" s="175"/>
      <c r="VGV13" s="175"/>
      <c r="VGW13" s="175"/>
      <c r="VGX13" s="175"/>
      <c r="VGY13" s="175"/>
      <c r="VGZ13" s="175"/>
      <c r="VHA13" s="175"/>
      <c r="VHB13" s="175"/>
      <c r="VHC13" s="175"/>
      <c r="VHD13" s="175"/>
      <c r="VHE13" s="175"/>
      <c r="VHF13" s="175"/>
      <c r="VHG13" s="175"/>
      <c r="VHH13" s="175"/>
      <c r="VHI13" s="175"/>
      <c r="VHJ13" s="175"/>
      <c r="VHK13" s="175"/>
      <c r="VHL13" s="175"/>
      <c r="VHM13" s="175"/>
      <c r="VHN13" s="175"/>
      <c r="VHO13" s="175"/>
      <c r="VHP13" s="175"/>
      <c r="VHQ13" s="175"/>
      <c r="VHR13" s="175"/>
      <c r="VHS13" s="175"/>
      <c r="VHT13" s="175"/>
      <c r="VHU13" s="175"/>
      <c r="VHV13" s="175"/>
      <c r="VHW13" s="175"/>
      <c r="VHX13" s="175"/>
      <c r="VHY13" s="175"/>
      <c r="VHZ13" s="175"/>
      <c r="VIA13" s="175"/>
      <c r="VIB13" s="175"/>
      <c r="VIC13" s="175"/>
      <c r="VID13" s="175"/>
      <c r="VIE13" s="175"/>
      <c r="VIF13" s="175"/>
      <c r="VIG13" s="175"/>
      <c r="VIH13" s="175"/>
      <c r="VII13" s="175"/>
      <c r="VIJ13" s="175"/>
      <c r="VIK13" s="175"/>
      <c r="VIL13" s="175"/>
      <c r="VIM13" s="175"/>
      <c r="VIN13" s="175"/>
      <c r="VIO13" s="175"/>
      <c r="VIP13" s="175"/>
      <c r="VIQ13" s="175"/>
      <c r="VIR13" s="175"/>
      <c r="VIS13" s="175"/>
      <c r="VIT13" s="175"/>
      <c r="VIU13" s="175"/>
      <c r="VIV13" s="175"/>
      <c r="VIW13" s="175"/>
      <c r="VIX13" s="175"/>
      <c r="VIY13" s="175"/>
      <c r="VIZ13" s="175"/>
      <c r="VJA13" s="175"/>
      <c r="VJB13" s="175"/>
      <c r="VJC13" s="175"/>
      <c r="VJD13" s="175"/>
      <c r="VJE13" s="175"/>
      <c r="VJF13" s="175"/>
      <c r="VJG13" s="175"/>
      <c r="VJH13" s="175"/>
      <c r="VJI13" s="175"/>
      <c r="VJJ13" s="175"/>
      <c r="VJK13" s="175"/>
      <c r="VJL13" s="175"/>
      <c r="VJM13" s="175"/>
      <c r="VJN13" s="175"/>
      <c r="VJO13" s="175"/>
      <c r="VJP13" s="175"/>
      <c r="VJQ13" s="175"/>
      <c r="VJR13" s="175"/>
      <c r="VJS13" s="175"/>
      <c r="VJT13" s="175"/>
      <c r="VJU13" s="175"/>
      <c r="VJV13" s="175"/>
      <c r="VJW13" s="175"/>
      <c r="VJX13" s="175"/>
      <c r="VJY13" s="175"/>
      <c r="VJZ13" s="175"/>
      <c r="VKA13" s="175"/>
      <c r="VKB13" s="175"/>
      <c r="VKC13" s="175"/>
      <c r="VKD13" s="175"/>
      <c r="VKE13" s="175"/>
      <c r="VKF13" s="175"/>
      <c r="VKG13" s="175"/>
      <c r="VKH13" s="175"/>
      <c r="VKI13" s="175"/>
      <c r="VKJ13" s="175"/>
      <c r="VKK13" s="175"/>
      <c r="VKL13" s="175"/>
      <c r="VKM13" s="175"/>
      <c r="VKN13" s="175"/>
      <c r="VKO13" s="175"/>
      <c r="VKP13" s="175"/>
      <c r="VKQ13" s="175"/>
      <c r="VKR13" s="175"/>
      <c r="VKS13" s="175"/>
      <c r="VKT13" s="175"/>
      <c r="VKU13" s="175"/>
      <c r="VKV13" s="175"/>
      <c r="VKW13" s="175"/>
      <c r="VKX13" s="175"/>
      <c r="VKY13" s="175"/>
      <c r="VKZ13" s="175"/>
      <c r="VLA13" s="175"/>
      <c r="VLB13" s="175"/>
      <c r="VLC13" s="175"/>
      <c r="VLD13" s="175"/>
      <c r="VLE13" s="175"/>
      <c r="VLF13" s="175"/>
      <c r="VLG13" s="175"/>
      <c r="VLH13" s="175"/>
      <c r="VLI13" s="175"/>
      <c r="VLJ13" s="175"/>
      <c r="VLK13" s="175"/>
      <c r="VLL13" s="175"/>
      <c r="VLM13" s="175"/>
      <c r="VLN13" s="175"/>
      <c r="VLO13" s="175"/>
      <c r="VLP13" s="175"/>
      <c r="VLQ13" s="175"/>
      <c r="VLR13" s="175"/>
      <c r="VLS13" s="175"/>
      <c r="VLT13" s="175"/>
      <c r="VLU13" s="175"/>
      <c r="VLV13" s="175"/>
      <c r="VLW13" s="175"/>
      <c r="VLX13" s="175"/>
      <c r="VLY13" s="175"/>
      <c r="VLZ13" s="175"/>
      <c r="VMA13" s="175"/>
      <c r="VMB13" s="175"/>
      <c r="VMC13" s="175"/>
      <c r="VMD13" s="175"/>
      <c r="VME13" s="175"/>
      <c r="VMF13" s="175"/>
      <c r="VMG13" s="175"/>
      <c r="VMH13" s="175"/>
      <c r="VMI13" s="175"/>
      <c r="VMJ13" s="175"/>
      <c r="VMK13" s="175"/>
      <c r="VML13" s="175"/>
      <c r="VMM13" s="175"/>
      <c r="VMN13" s="175"/>
      <c r="VMO13" s="175"/>
      <c r="VMP13" s="175"/>
      <c r="VMQ13" s="175"/>
      <c r="VMR13" s="175"/>
      <c r="VMS13" s="175"/>
      <c r="VMT13" s="175"/>
      <c r="VMU13" s="175"/>
      <c r="VMV13" s="175"/>
      <c r="VMW13" s="175"/>
      <c r="VMX13" s="175"/>
      <c r="VMY13" s="175"/>
      <c r="VMZ13" s="175"/>
      <c r="VNA13" s="175"/>
      <c r="VNB13" s="175"/>
      <c r="VNC13" s="175"/>
      <c r="VND13" s="175"/>
      <c r="VNE13" s="175"/>
      <c r="VNF13" s="175"/>
      <c r="VNG13" s="175"/>
      <c r="VNH13" s="175"/>
      <c r="VNI13" s="175"/>
      <c r="VNJ13" s="175"/>
      <c r="VNK13" s="175"/>
      <c r="VNL13" s="175"/>
      <c r="VNM13" s="175"/>
      <c r="VNN13" s="175"/>
      <c r="VNO13" s="175"/>
      <c r="VNP13" s="175"/>
      <c r="VNQ13" s="175"/>
      <c r="VNR13" s="175"/>
      <c r="VNS13" s="175"/>
      <c r="VNT13" s="175"/>
      <c r="VNU13" s="175"/>
      <c r="VNV13" s="175"/>
      <c r="VNW13" s="175"/>
      <c r="VNX13" s="175"/>
      <c r="VNY13" s="175"/>
      <c r="VNZ13" s="175"/>
      <c r="VOA13" s="175"/>
      <c r="VOB13" s="175"/>
      <c r="VOC13" s="175"/>
      <c r="VOD13" s="175"/>
      <c r="VOE13" s="175"/>
      <c r="VOF13" s="175"/>
      <c r="VOG13" s="175"/>
      <c r="VOH13" s="175"/>
      <c r="VOI13" s="175"/>
      <c r="VOJ13" s="175"/>
      <c r="VOK13" s="175"/>
      <c r="VOL13" s="175"/>
      <c r="VOM13" s="175"/>
      <c r="VON13" s="175"/>
      <c r="VOO13" s="175"/>
      <c r="VOP13" s="175"/>
      <c r="VOQ13" s="175"/>
      <c r="VOR13" s="175"/>
      <c r="VOS13" s="175"/>
      <c r="VOT13" s="175"/>
      <c r="VOU13" s="175"/>
      <c r="VOV13" s="175"/>
      <c r="VOW13" s="175"/>
      <c r="VOX13" s="175"/>
      <c r="VOY13" s="175"/>
      <c r="VOZ13" s="175"/>
      <c r="VPA13" s="175"/>
      <c r="VPB13" s="175"/>
      <c r="VPC13" s="175"/>
      <c r="VPD13" s="175"/>
      <c r="VPE13" s="175"/>
      <c r="VPF13" s="175"/>
      <c r="VPG13" s="175"/>
      <c r="VPH13" s="175"/>
      <c r="VPI13" s="175"/>
      <c r="VPJ13" s="175"/>
      <c r="VPK13" s="175"/>
      <c r="VPL13" s="175"/>
      <c r="VPM13" s="175"/>
      <c r="VPN13" s="175"/>
      <c r="VPO13" s="175"/>
      <c r="VPP13" s="175"/>
      <c r="VPQ13" s="175"/>
      <c r="VPR13" s="175"/>
      <c r="VPS13" s="175"/>
      <c r="VPT13" s="175"/>
      <c r="VPU13" s="175"/>
      <c r="VPV13" s="175"/>
      <c r="VPW13" s="175"/>
      <c r="VPX13" s="175"/>
      <c r="VPY13" s="175"/>
      <c r="VPZ13" s="175"/>
      <c r="VQA13" s="175"/>
      <c r="VQB13" s="175"/>
      <c r="VQC13" s="175"/>
      <c r="VQD13" s="175"/>
      <c r="VQE13" s="175"/>
      <c r="VQF13" s="175"/>
      <c r="VQG13" s="175"/>
      <c r="VQH13" s="175"/>
      <c r="VQI13" s="175"/>
      <c r="VQJ13" s="175"/>
      <c r="VQK13" s="175"/>
      <c r="VQL13" s="175"/>
      <c r="VQM13" s="175"/>
      <c r="VQN13" s="175"/>
      <c r="VQO13" s="175"/>
      <c r="VQP13" s="175"/>
      <c r="VQQ13" s="175"/>
      <c r="VQR13" s="175"/>
      <c r="VQS13" s="175"/>
      <c r="VQT13" s="175"/>
      <c r="VQU13" s="175"/>
      <c r="VQV13" s="175"/>
      <c r="VQW13" s="175"/>
      <c r="VQX13" s="175"/>
      <c r="VQY13" s="175"/>
      <c r="VQZ13" s="175"/>
      <c r="VRA13" s="175"/>
      <c r="VRB13" s="175"/>
      <c r="VRC13" s="175"/>
      <c r="VRD13" s="175"/>
      <c r="VRE13" s="175"/>
      <c r="VRF13" s="175"/>
      <c r="VRG13" s="175"/>
      <c r="VRH13" s="175"/>
      <c r="VRI13" s="175"/>
      <c r="VRJ13" s="175"/>
      <c r="VRK13" s="175"/>
      <c r="VRL13" s="175"/>
      <c r="VRM13" s="175"/>
      <c r="VRN13" s="175"/>
      <c r="VRO13" s="175"/>
      <c r="VRP13" s="175"/>
      <c r="VRQ13" s="175"/>
      <c r="VRR13" s="175"/>
      <c r="VRS13" s="175"/>
      <c r="VRT13" s="175"/>
      <c r="VRU13" s="175"/>
      <c r="VRV13" s="175"/>
      <c r="VRW13" s="175"/>
      <c r="VRX13" s="175"/>
      <c r="VRY13" s="175"/>
      <c r="VRZ13" s="175"/>
      <c r="VSA13" s="175"/>
      <c r="VSB13" s="175"/>
      <c r="VSC13" s="175"/>
      <c r="VSD13" s="175"/>
      <c r="VSE13" s="175"/>
      <c r="VSF13" s="175"/>
      <c r="VSG13" s="175"/>
      <c r="VSH13" s="175"/>
      <c r="VSI13" s="175"/>
      <c r="VSJ13" s="175"/>
      <c r="VSK13" s="175"/>
      <c r="VSL13" s="175"/>
      <c r="VSM13" s="175"/>
      <c r="VSN13" s="175"/>
      <c r="VSO13" s="175"/>
      <c r="VSP13" s="175"/>
      <c r="VSQ13" s="175"/>
      <c r="VSR13" s="175"/>
      <c r="VSS13" s="175"/>
      <c r="VST13" s="175"/>
      <c r="VSU13" s="175"/>
      <c r="VSV13" s="175"/>
      <c r="VSW13" s="175"/>
      <c r="VSX13" s="175"/>
      <c r="VSY13" s="175"/>
      <c r="VSZ13" s="175"/>
      <c r="VTA13" s="175"/>
      <c r="VTB13" s="175"/>
      <c r="VTC13" s="175"/>
      <c r="VTD13" s="175"/>
      <c r="VTE13" s="175"/>
      <c r="VTF13" s="175"/>
      <c r="VTG13" s="175"/>
      <c r="VTH13" s="175"/>
      <c r="VTI13" s="175"/>
      <c r="VTJ13" s="175"/>
      <c r="VTK13" s="175"/>
      <c r="VTL13" s="175"/>
      <c r="VTM13" s="175"/>
      <c r="VTN13" s="175"/>
      <c r="VTO13" s="175"/>
      <c r="VTP13" s="175"/>
      <c r="VTQ13" s="175"/>
      <c r="VTR13" s="175"/>
      <c r="VTS13" s="175"/>
      <c r="VTT13" s="175"/>
      <c r="VTU13" s="175"/>
      <c r="VTV13" s="175"/>
      <c r="VTW13" s="175"/>
      <c r="VTX13" s="175"/>
      <c r="VTY13" s="175"/>
      <c r="VTZ13" s="175"/>
      <c r="VUA13" s="175"/>
      <c r="VUB13" s="175"/>
      <c r="VUC13" s="175"/>
      <c r="VUD13" s="175"/>
      <c r="VUE13" s="175"/>
      <c r="VUF13" s="175"/>
      <c r="VUG13" s="175"/>
      <c r="VUH13" s="175"/>
      <c r="VUI13" s="175"/>
      <c r="VUJ13" s="175"/>
      <c r="VUK13" s="175"/>
      <c r="VUL13" s="175"/>
      <c r="VUM13" s="175"/>
      <c r="VUN13" s="175"/>
      <c r="VUO13" s="175"/>
      <c r="VUP13" s="175"/>
      <c r="VUQ13" s="175"/>
      <c r="VUR13" s="175"/>
      <c r="VUS13" s="175"/>
      <c r="VUT13" s="175"/>
      <c r="VUU13" s="175"/>
      <c r="VUV13" s="175"/>
      <c r="VUW13" s="175"/>
      <c r="VUX13" s="175"/>
      <c r="VUY13" s="175"/>
      <c r="VUZ13" s="175"/>
      <c r="VVA13" s="175"/>
      <c r="VVB13" s="175"/>
      <c r="VVC13" s="175"/>
      <c r="VVD13" s="175"/>
      <c r="VVE13" s="175"/>
      <c r="VVF13" s="175"/>
      <c r="VVG13" s="175"/>
      <c r="VVH13" s="175"/>
      <c r="VVI13" s="175"/>
      <c r="VVJ13" s="175"/>
      <c r="VVK13" s="175"/>
      <c r="VVL13" s="175"/>
      <c r="VVM13" s="175"/>
      <c r="VVN13" s="175"/>
      <c r="VVO13" s="175"/>
      <c r="VVP13" s="175"/>
      <c r="VVQ13" s="175"/>
      <c r="VVR13" s="175"/>
      <c r="VVS13" s="175"/>
      <c r="VVT13" s="175"/>
      <c r="VVU13" s="175"/>
      <c r="VVV13" s="175"/>
      <c r="VVW13" s="175"/>
      <c r="VVX13" s="175"/>
      <c r="VVY13" s="175"/>
      <c r="VVZ13" s="175"/>
      <c r="VWA13" s="175"/>
      <c r="VWB13" s="175"/>
      <c r="VWC13" s="175"/>
      <c r="VWD13" s="175"/>
      <c r="VWE13" s="175"/>
      <c r="VWF13" s="175"/>
      <c r="VWG13" s="175"/>
      <c r="VWH13" s="175"/>
      <c r="VWI13" s="175"/>
      <c r="VWJ13" s="175"/>
      <c r="VWK13" s="175"/>
      <c r="VWL13" s="175"/>
      <c r="VWM13" s="175"/>
      <c r="VWN13" s="175"/>
      <c r="VWO13" s="175"/>
      <c r="VWP13" s="175"/>
      <c r="VWQ13" s="175"/>
      <c r="VWR13" s="175"/>
      <c r="VWS13" s="175"/>
      <c r="VWT13" s="175"/>
      <c r="VWU13" s="175"/>
      <c r="VWV13" s="175"/>
      <c r="VWW13" s="175"/>
      <c r="VWX13" s="175"/>
      <c r="VWY13" s="175"/>
      <c r="VWZ13" s="175"/>
      <c r="VXA13" s="175"/>
      <c r="VXB13" s="175"/>
      <c r="VXC13" s="175"/>
      <c r="VXD13" s="175"/>
      <c r="VXE13" s="175"/>
      <c r="VXF13" s="175"/>
      <c r="VXG13" s="175"/>
      <c r="VXH13" s="175"/>
      <c r="VXI13" s="175"/>
      <c r="VXJ13" s="175"/>
      <c r="VXK13" s="175"/>
      <c r="VXL13" s="175"/>
      <c r="VXM13" s="175"/>
      <c r="VXN13" s="175"/>
      <c r="VXO13" s="175"/>
      <c r="VXP13" s="175"/>
      <c r="VXQ13" s="175"/>
      <c r="VXR13" s="175"/>
      <c r="VXS13" s="175"/>
      <c r="VXT13" s="175"/>
      <c r="VXU13" s="175"/>
      <c r="VXV13" s="175"/>
      <c r="VXW13" s="175"/>
      <c r="VXX13" s="175"/>
      <c r="VXY13" s="175"/>
      <c r="VXZ13" s="175"/>
      <c r="VYA13" s="175"/>
      <c r="VYB13" s="175"/>
      <c r="VYC13" s="175"/>
      <c r="VYD13" s="175"/>
      <c r="VYE13" s="175"/>
      <c r="VYF13" s="175"/>
      <c r="VYG13" s="175"/>
      <c r="VYH13" s="175"/>
      <c r="VYI13" s="175"/>
      <c r="VYJ13" s="175"/>
      <c r="VYK13" s="175"/>
      <c r="VYL13" s="175"/>
      <c r="VYM13" s="175"/>
      <c r="VYN13" s="175"/>
      <c r="VYO13" s="175"/>
      <c r="VYP13" s="175"/>
      <c r="VYQ13" s="175"/>
      <c r="VYR13" s="175"/>
      <c r="VYS13" s="175"/>
      <c r="VYT13" s="175"/>
      <c r="VYU13" s="175"/>
      <c r="VYV13" s="175"/>
      <c r="VYW13" s="175"/>
      <c r="VYX13" s="175"/>
      <c r="VYY13" s="175"/>
      <c r="VYZ13" s="175"/>
      <c r="VZA13" s="175"/>
      <c r="VZB13" s="175"/>
      <c r="VZC13" s="175"/>
      <c r="VZD13" s="175"/>
      <c r="VZE13" s="175"/>
      <c r="VZF13" s="175"/>
      <c r="VZG13" s="175"/>
      <c r="VZH13" s="175"/>
      <c r="VZI13" s="175"/>
      <c r="VZJ13" s="175"/>
      <c r="VZK13" s="175"/>
      <c r="VZL13" s="175"/>
      <c r="VZM13" s="175"/>
      <c r="VZN13" s="175"/>
      <c r="VZO13" s="175"/>
      <c r="VZP13" s="175"/>
      <c r="VZQ13" s="175"/>
      <c r="VZR13" s="175"/>
      <c r="VZS13" s="175"/>
      <c r="VZT13" s="175"/>
      <c r="VZU13" s="175"/>
      <c r="VZV13" s="175"/>
      <c r="VZW13" s="175"/>
      <c r="VZX13" s="175"/>
      <c r="VZY13" s="175"/>
      <c r="VZZ13" s="175"/>
      <c r="WAA13" s="175"/>
      <c r="WAB13" s="175"/>
      <c r="WAC13" s="175"/>
      <c r="WAD13" s="175"/>
      <c r="WAE13" s="175"/>
      <c r="WAF13" s="175"/>
      <c r="WAG13" s="175"/>
      <c r="WAH13" s="175"/>
      <c r="WAI13" s="175"/>
      <c r="WAJ13" s="175"/>
      <c r="WAK13" s="175"/>
      <c r="WAL13" s="175"/>
      <c r="WAM13" s="175"/>
      <c r="WAN13" s="175"/>
      <c r="WAO13" s="175"/>
      <c r="WAP13" s="175"/>
      <c r="WAQ13" s="175"/>
      <c r="WAR13" s="175"/>
      <c r="WAS13" s="175"/>
      <c r="WAT13" s="175"/>
      <c r="WAU13" s="175"/>
      <c r="WAV13" s="175"/>
      <c r="WAW13" s="175"/>
      <c r="WAX13" s="175"/>
      <c r="WAY13" s="175"/>
      <c r="WAZ13" s="175"/>
      <c r="WBA13" s="175"/>
      <c r="WBB13" s="175"/>
      <c r="WBC13" s="175"/>
      <c r="WBD13" s="175"/>
      <c r="WBE13" s="175"/>
      <c r="WBF13" s="175"/>
      <c r="WBG13" s="175"/>
      <c r="WBH13" s="175"/>
      <c r="WBI13" s="175"/>
      <c r="WBJ13" s="175"/>
      <c r="WBK13" s="175"/>
      <c r="WBL13" s="175"/>
      <c r="WBM13" s="175"/>
      <c r="WBN13" s="175"/>
      <c r="WBO13" s="175"/>
      <c r="WBP13" s="175"/>
      <c r="WBQ13" s="175"/>
      <c r="WBR13" s="175"/>
      <c r="WBS13" s="175"/>
      <c r="WBT13" s="175"/>
      <c r="WBU13" s="175"/>
      <c r="WBV13" s="175"/>
      <c r="WBW13" s="175"/>
      <c r="WBX13" s="175"/>
      <c r="WBY13" s="175"/>
      <c r="WBZ13" s="175"/>
      <c r="WCA13" s="175"/>
      <c r="WCB13" s="175"/>
      <c r="WCC13" s="175"/>
      <c r="WCD13" s="175"/>
      <c r="WCE13" s="175"/>
      <c r="WCF13" s="175"/>
      <c r="WCG13" s="175"/>
      <c r="WCH13" s="175"/>
      <c r="WCI13" s="175"/>
      <c r="WCJ13" s="175"/>
      <c r="WCK13" s="175"/>
      <c r="WCL13" s="175"/>
      <c r="WCM13" s="175"/>
      <c r="WCN13" s="175"/>
      <c r="WCO13" s="175"/>
      <c r="WCP13" s="175"/>
      <c r="WCQ13" s="175"/>
      <c r="WCR13" s="175"/>
      <c r="WCS13" s="175"/>
      <c r="WCT13" s="175"/>
      <c r="WCU13" s="175"/>
      <c r="WCV13" s="175"/>
      <c r="WCW13" s="175"/>
      <c r="WCX13" s="175"/>
      <c r="WCY13" s="175"/>
      <c r="WCZ13" s="175"/>
      <c r="WDA13" s="175"/>
      <c r="WDB13" s="175"/>
      <c r="WDC13" s="175"/>
      <c r="WDD13" s="175"/>
      <c r="WDE13" s="175"/>
      <c r="WDF13" s="175"/>
      <c r="WDG13" s="175"/>
      <c r="WDH13" s="175"/>
      <c r="WDI13" s="175"/>
      <c r="WDJ13" s="175"/>
      <c r="WDK13" s="175"/>
      <c r="WDL13" s="175"/>
      <c r="WDM13" s="175"/>
      <c r="WDN13" s="175"/>
      <c r="WDO13" s="175"/>
      <c r="WDP13" s="175"/>
      <c r="WDQ13" s="175"/>
      <c r="WDR13" s="175"/>
      <c r="WDS13" s="175"/>
      <c r="WDT13" s="175"/>
      <c r="WDU13" s="175"/>
      <c r="WDV13" s="175"/>
      <c r="WDW13" s="175"/>
      <c r="WDX13" s="175"/>
      <c r="WDY13" s="175"/>
      <c r="WDZ13" s="175"/>
      <c r="WEA13" s="175"/>
      <c r="WEB13" s="175"/>
      <c r="WEC13" s="175"/>
      <c r="WED13" s="175"/>
      <c r="WEE13" s="175"/>
      <c r="WEF13" s="175"/>
      <c r="WEG13" s="175"/>
      <c r="WEH13" s="175"/>
      <c r="WEI13" s="175"/>
      <c r="WEJ13" s="175"/>
      <c r="WEK13" s="175"/>
      <c r="WEL13" s="175"/>
      <c r="WEM13" s="175"/>
      <c r="WEN13" s="175"/>
      <c r="WEO13" s="175"/>
      <c r="WEP13" s="175"/>
      <c r="WEQ13" s="175"/>
      <c r="WER13" s="175"/>
      <c r="WES13" s="175"/>
      <c r="WET13" s="175"/>
      <c r="WEU13" s="175"/>
      <c r="WEV13" s="175"/>
      <c r="WEW13" s="175"/>
      <c r="WEX13" s="175"/>
      <c r="WEY13" s="175"/>
      <c r="WEZ13" s="175"/>
      <c r="WFA13" s="175"/>
      <c r="WFB13" s="175"/>
      <c r="WFC13" s="175"/>
      <c r="WFD13" s="175"/>
      <c r="WFE13" s="175"/>
      <c r="WFF13" s="175"/>
      <c r="WFG13" s="175"/>
      <c r="WFH13" s="175"/>
      <c r="WFI13" s="175"/>
      <c r="WFJ13" s="175"/>
      <c r="WFK13" s="175"/>
      <c r="WFL13" s="175"/>
      <c r="WFM13" s="175"/>
      <c r="WFN13" s="175"/>
      <c r="WFO13" s="175"/>
      <c r="WFP13" s="175"/>
      <c r="WFQ13" s="175"/>
      <c r="WFR13" s="175"/>
      <c r="WFS13" s="175"/>
      <c r="WFT13" s="175"/>
      <c r="WFU13" s="175"/>
      <c r="WFV13" s="175"/>
      <c r="WFW13" s="175"/>
      <c r="WFX13" s="175"/>
      <c r="WFY13" s="175"/>
      <c r="WFZ13" s="175"/>
      <c r="WGA13" s="175"/>
      <c r="WGB13" s="175"/>
      <c r="WGC13" s="175"/>
      <c r="WGD13" s="175"/>
      <c r="WGE13" s="175"/>
      <c r="WGF13" s="175"/>
      <c r="WGG13" s="175"/>
      <c r="WGH13" s="175"/>
      <c r="WGI13" s="175"/>
      <c r="WGJ13" s="175"/>
      <c r="WGK13" s="175"/>
      <c r="WGL13" s="175"/>
      <c r="WGM13" s="175"/>
      <c r="WGN13" s="175"/>
      <c r="WGO13" s="175"/>
      <c r="WGP13" s="175"/>
      <c r="WGQ13" s="175"/>
      <c r="WGR13" s="175"/>
      <c r="WGS13" s="175"/>
      <c r="WGT13" s="175"/>
      <c r="WGU13" s="175"/>
      <c r="WGV13" s="175"/>
      <c r="WGW13" s="175"/>
      <c r="WGX13" s="175"/>
      <c r="WGY13" s="175"/>
      <c r="WGZ13" s="175"/>
      <c r="WHA13" s="175"/>
      <c r="WHB13" s="175"/>
      <c r="WHC13" s="175"/>
      <c r="WHD13" s="175"/>
      <c r="WHE13" s="175"/>
      <c r="WHF13" s="175"/>
      <c r="WHG13" s="175"/>
      <c r="WHH13" s="175"/>
      <c r="WHI13" s="175"/>
      <c r="WHJ13" s="175"/>
      <c r="WHK13" s="175"/>
      <c r="WHL13" s="175"/>
      <c r="WHM13" s="175"/>
      <c r="WHN13" s="175"/>
      <c r="WHO13" s="175"/>
      <c r="WHP13" s="175"/>
      <c r="WHQ13" s="175"/>
      <c r="WHR13" s="175"/>
      <c r="WHS13" s="175"/>
      <c r="WHT13" s="175"/>
      <c r="WHU13" s="175"/>
      <c r="WHV13" s="175"/>
      <c r="WHW13" s="175"/>
      <c r="WHX13" s="175"/>
      <c r="WHY13" s="175"/>
      <c r="WHZ13" s="175"/>
      <c r="WIA13" s="175"/>
      <c r="WIB13" s="175"/>
      <c r="WIC13" s="175"/>
      <c r="WID13" s="175"/>
      <c r="WIE13" s="175"/>
      <c r="WIF13" s="175"/>
      <c r="WIG13" s="175"/>
      <c r="WIH13" s="175"/>
      <c r="WII13" s="175"/>
      <c r="WIJ13" s="175"/>
      <c r="WIK13" s="175"/>
      <c r="WIL13" s="175"/>
      <c r="WIM13" s="175"/>
      <c r="WIN13" s="175"/>
      <c r="WIO13" s="175"/>
      <c r="WIP13" s="175"/>
      <c r="WIQ13" s="175"/>
      <c r="WIR13" s="175"/>
      <c r="WIS13" s="175"/>
      <c r="WIT13" s="175"/>
      <c r="WIU13" s="175"/>
      <c r="WIV13" s="175"/>
      <c r="WIW13" s="175"/>
      <c r="WIX13" s="175"/>
      <c r="WIY13" s="175"/>
      <c r="WIZ13" s="175"/>
      <c r="WJA13" s="175"/>
      <c r="WJB13" s="175"/>
      <c r="WJC13" s="175"/>
      <c r="WJD13" s="175"/>
      <c r="WJE13" s="175"/>
      <c r="WJF13" s="175"/>
      <c r="WJG13" s="175"/>
      <c r="WJH13" s="175"/>
      <c r="WJI13" s="175"/>
      <c r="WJJ13" s="175"/>
      <c r="WJK13" s="175"/>
      <c r="WJL13" s="175"/>
      <c r="WJM13" s="175"/>
      <c r="WJN13" s="175"/>
      <c r="WJO13" s="175"/>
      <c r="WJP13" s="175"/>
      <c r="WJQ13" s="175"/>
      <c r="WJR13" s="175"/>
      <c r="WJS13" s="175"/>
      <c r="WJT13" s="175"/>
      <c r="WJU13" s="175"/>
      <c r="WJV13" s="175"/>
      <c r="WJW13" s="175"/>
      <c r="WJX13" s="175"/>
      <c r="WJY13" s="175"/>
      <c r="WJZ13" s="175"/>
      <c r="WKA13" s="175"/>
      <c r="WKB13" s="175"/>
      <c r="WKC13" s="175"/>
      <c r="WKD13" s="175"/>
      <c r="WKE13" s="175"/>
      <c r="WKF13" s="175"/>
      <c r="WKG13" s="175"/>
      <c r="WKH13" s="175"/>
      <c r="WKI13" s="175"/>
      <c r="WKJ13" s="175"/>
      <c r="WKK13" s="175"/>
      <c r="WKL13" s="175"/>
      <c r="WKM13" s="175"/>
      <c r="WKN13" s="175"/>
      <c r="WKO13" s="175"/>
      <c r="WKP13" s="175"/>
      <c r="WKQ13" s="175"/>
      <c r="WKR13" s="175"/>
      <c r="WKS13" s="175"/>
      <c r="WKT13" s="175"/>
      <c r="WKU13" s="175"/>
      <c r="WKV13" s="175"/>
      <c r="WKW13" s="175"/>
      <c r="WKX13" s="175"/>
      <c r="WKY13" s="175"/>
      <c r="WKZ13" s="175"/>
      <c r="WLA13" s="175"/>
      <c r="WLB13" s="175"/>
      <c r="WLC13" s="175"/>
      <c r="WLD13" s="175"/>
      <c r="WLE13" s="175"/>
      <c r="WLF13" s="175"/>
      <c r="WLG13" s="175"/>
      <c r="WLH13" s="175"/>
      <c r="WLI13" s="175"/>
      <c r="WLJ13" s="175"/>
      <c r="WLK13" s="175"/>
      <c r="WLL13" s="175"/>
      <c r="WLM13" s="175"/>
      <c r="WLN13" s="175"/>
      <c r="WLO13" s="175"/>
      <c r="WLP13" s="175"/>
      <c r="WLQ13" s="175"/>
      <c r="WLR13" s="175"/>
      <c r="WLS13" s="175"/>
      <c r="WLT13" s="175"/>
      <c r="WLU13" s="175"/>
      <c r="WLV13" s="175"/>
      <c r="WLW13" s="175"/>
      <c r="WLX13" s="175"/>
      <c r="WLY13" s="175"/>
      <c r="WLZ13" s="175"/>
      <c r="WMA13" s="175"/>
      <c r="WMB13" s="175"/>
      <c r="WMC13" s="175"/>
      <c r="WMD13" s="175"/>
      <c r="WME13" s="175"/>
      <c r="WMF13" s="175"/>
      <c r="WMG13" s="175"/>
      <c r="WMH13" s="175"/>
      <c r="WMI13" s="175"/>
      <c r="WMJ13" s="175"/>
      <c r="WMK13" s="175"/>
      <c r="WML13" s="175"/>
      <c r="WMM13" s="175"/>
      <c r="WMN13" s="175"/>
      <c r="WMO13" s="175"/>
      <c r="WMP13" s="175"/>
      <c r="WMQ13" s="175"/>
      <c r="WMR13" s="175"/>
      <c r="WMS13" s="175"/>
      <c r="WMT13" s="175"/>
      <c r="WMU13" s="175"/>
      <c r="WMV13" s="175"/>
      <c r="WMW13" s="175"/>
      <c r="WMX13" s="175"/>
      <c r="WMY13" s="175"/>
      <c r="WMZ13" s="175"/>
      <c r="WNA13" s="175"/>
      <c r="WNB13" s="175"/>
      <c r="WNC13" s="175"/>
      <c r="WND13" s="175"/>
      <c r="WNE13" s="175"/>
      <c r="WNF13" s="175"/>
      <c r="WNG13" s="175"/>
      <c r="WNH13" s="175"/>
      <c r="WNI13" s="175"/>
      <c r="WNJ13" s="175"/>
      <c r="WNK13" s="175"/>
      <c r="WNL13" s="175"/>
      <c r="WNM13" s="175"/>
      <c r="WNN13" s="175"/>
      <c r="WNO13" s="175"/>
      <c r="WNP13" s="175"/>
      <c r="WNQ13" s="175"/>
      <c r="WNR13" s="175"/>
      <c r="WNS13" s="175"/>
      <c r="WNT13" s="175"/>
      <c r="WNU13" s="175"/>
      <c r="WNV13" s="175"/>
      <c r="WNW13" s="175"/>
      <c r="WNX13" s="175"/>
      <c r="WNY13" s="175"/>
      <c r="WNZ13" s="175"/>
      <c r="WOA13" s="175"/>
      <c r="WOB13" s="175"/>
      <c r="WOC13" s="175"/>
      <c r="WOD13" s="175"/>
      <c r="WOE13" s="175"/>
      <c r="WOF13" s="175"/>
      <c r="WOG13" s="175"/>
      <c r="WOH13" s="175"/>
      <c r="WOI13" s="175"/>
      <c r="WOJ13" s="175"/>
      <c r="WOK13" s="175"/>
      <c r="WOL13" s="175"/>
      <c r="WOM13" s="175"/>
      <c r="WON13" s="175"/>
      <c r="WOO13" s="175"/>
      <c r="WOP13" s="175"/>
      <c r="WOQ13" s="175"/>
      <c r="WOR13" s="175"/>
      <c r="WOS13" s="175"/>
      <c r="WOT13" s="175"/>
      <c r="WOU13" s="175"/>
      <c r="WOV13" s="175"/>
      <c r="WOW13" s="175"/>
      <c r="WOX13" s="175"/>
      <c r="WOY13" s="175"/>
      <c r="WOZ13" s="175"/>
      <c r="WPA13" s="175"/>
      <c r="WPB13" s="175"/>
      <c r="WPC13" s="175"/>
      <c r="WPD13" s="175"/>
      <c r="WPE13" s="175"/>
      <c r="WPF13" s="175"/>
      <c r="WPG13" s="175"/>
      <c r="WPH13" s="175"/>
      <c r="WPI13" s="175"/>
      <c r="WPJ13" s="175"/>
      <c r="WPK13" s="175"/>
      <c r="WPL13" s="175"/>
      <c r="WPM13" s="175"/>
      <c r="WPN13" s="175"/>
      <c r="WPO13" s="175"/>
      <c r="WPP13" s="175"/>
      <c r="WPQ13" s="175"/>
      <c r="WPR13" s="175"/>
      <c r="WPS13" s="175"/>
      <c r="WPT13" s="175"/>
      <c r="WPU13" s="175"/>
      <c r="WPV13" s="175"/>
      <c r="WPW13" s="175"/>
      <c r="WPX13" s="175"/>
      <c r="WPY13" s="175"/>
      <c r="WPZ13" s="175"/>
      <c r="WQA13" s="175"/>
      <c r="WQB13" s="175"/>
      <c r="WQC13" s="175"/>
      <c r="WQD13" s="175"/>
      <c r="WQE13" s="175"/>
      <c r="WQF13" s="175"/>
      <c r="WQG13" s="175"/>
      <c r="WQH13" s="175"/>
      <c r="WQI13" s="175"/>
      <c r="WQJ13" s="175"/>
      <c r="WQK13" s="175"/>
      <c r="WQL13" s="175"/>
      <c r="WQM13" s="175"/>
      <c r="WQN13" s="175"/>
      <c r="WQO13" s="175"/>
      <c r="WQP13" s="175"/>
      <c r="WQQ13" s="175"/>
      <c r="WQR13" s="175"/>
      <c r="WQS13" s="175"/>
      <c r="WQT13" s="175"/>
      <c r="WQU13" s="175"/>
      <c r="WQV13" s="175"/>
      <c r="WQW13" s="175"/>
      <c r="WQX13" s="175"/>
      <c r="WQY13" s="175"/>
      <c r="WQZ13" s="175"/>
      <c r="WRA13" s="175"/>
      <c r="WRB13" s="175"/>
      <c r="WRC13" s="175"/>
      <c r="WRD13" s="175"/>
      <c r="WRE13" s="175"/>
      <c r="WRF13" s="175"/>
      <c r="WRG13" s="175"/>
      <c r="WRH13" s="175"/>
      <c r="WRI13" s="175"/>
      <c r="WRJ13" s="175"/>
      <c r="WRK13" s="175"/>
      <c r="WRL13" s="175"/>
      <c r="WRM13" s="175"/>
      <c r="WRN13" s="175"/>
      <c r="WRO13" s="175"/>
      <c r="WRP13" s="175"/>
      <c r="WRQ13" s="175"/>
      <c r="WRR13" s="175"/>
      <c r="WRS13" s="175"/>
      <c r="WRT13" s="175"/>
      <c r="WRU13" s="175"/>
      <c r="WRV13" s="175"/>
      <c r="WRW13" s="175"/>
      <c r="WRX13" s="175"/>
      <c r="WRY13" s="175"/>
      <c r="WRZ13" s="175"/>
      <c r="WSA13" s="175"/>
      <c r="WSB13" s="175"/>
      <c r="WSC13" s="175"/>
      <c r="WSD13" s="175"/>
      <c r="WSE13" s="175"/>
      <c r="WSF13" s="175"/>
      <c r="WSG13" s="175"/>
      <c r="WSH13" s="175"/>
      <c r="WSI13" s="175"/>
      <c r="WSJ13" s="175"/>
      <c r="WSK13" s="175"/>
      <c r="WSL13" s="175"/>
      <c r="WSM13" s="175"/>
      <c r="WSN13" s="175"/>
      <c r="WSO13" s="175"/>
      <c r="WSP13" s="175"/>
      <c r="WSQ13" s="175"/>
      <c r="WSR13" s="175"/>
      <c r="WSS13" s="175"/>
      <c r="WST13" s="175"/>
      <c r="WSU13" s="175"/>
      <c r="WSV13" s="175"/>
      <c r="WSW13" s="175"/>
      <c r="WSX13" s="175"/>
      <c r="WSY13" s="175"/>
      <c r="WSZ13" s="175"/>
      <c r="WTA13" s="175"/>
      <c r="WTB13" s="175"/>
      <c r="WTC13" s="175"/>
      <c r="WTD13" s="175"/>
      <c r="WTE13" s="175"/>
      <c r="WTF13" s="175"/>
      <c r="WTG13" s="175"/>
      <c r="WTH13" s="175"/>
      <c r="WTI13" s="175"/>
      <c r="WTJ13" s="175"/>
      <c r="WTK13" s="175"/>
      <c r="WTL13" s="175"/>
      <c r="WTM13" s="175"/>
      <c r="WTN13" s="175"/>
      <c r="WTO13" s="175"/>
      <c r="WTP13" s="175"/>
      <c r="WTQ13" s="175"/>
      <c r="WTR13" s="175"/>
      <c r="WTS13" s="175"/>
      <c r="WTT13" s="175"/>
      <c r="WTU13" s="175"/>
      <c r="WTV13" s="175"/>
      <c r="WTW13" s="175"/>
      <c r="WTX13" s="175"/>
      <c r="WTY13" s="175"/>
      <c r="WTZ13" s="175"/>
      <c r="WUA13" s="175"/>
      <c r="WUB13" s="175"/>
      <c r="WUC13" s="175"/>
      <c r="WUD13" s="175"/>
      <c r="WUE13" s="175"/>
      <c r="WUF13" s="175"/>
      <c r="WUG13" s="175"/>
      <c r="WUH13" s="175"/>
      <c r="WUI13" s="175"/>
      <c r="WUJ13" s="175"/>
      <c r="WUK13" s="175"/>
      <c r="WUL13" s="175"/>
      <c r="WUM13" s="175"/>
      <c r="WUN13" s="175"/>
      <c r="WUO13" s="175"/>
      <c r="WUP13" s="175"/>
      <c r="WUQ13" s="175"/>
      <c r="WUR13" s="175"/>
      <c r="WUS13" s="175"/>
      <c r="WUT13" s="175"/>
      <c r="WUU13" s="175"/>
      <c r="WUV13" s="175"/>
      <c r="WUW13" s="175"/>
      <c r="WUX13" s="175"/>
      <c r="WUY13" s="175"/>
      <c r="WUZ13" s="175"/>
      <c r="WVA13" s="175"/>
      <c r="WVB13" s="175"/>
      <c r="WVC13" s="175"/>
      <c r="WVD13" s="175"/>
      <c r="WVE13" s="175"/>
      <c r="WVF13" s="175"/>
      <c r="WVG13" s="175"/>
      <c r="WVH13" s="175"/>
      <c r="WVI13" s="175"/>
      <c r="WVJ13" s="175"/>
      <c r="WVK13" s="175"/>
      <c r="WVL13" s="175"/>
      <c r="WVM13" s="175"/>
      <c r="WVN13" s="175"/>
      <c r="WVO13" s="175"/>
      <c r="WVP13" s="175"/>
      <c r="WVQ13" s="175"/>
      <c r="WVR13" s="175"/>
      <c r="WVS13" s="175"/>
      <c r="WVT13" s="175"/>
      <c r="WVU13" s="175"/>
      <c r="WVV13" s="175"/>
      <c r="WVW13" s="175"/>
      <c r="WVX13" s="175"/>
      <c r="WVY13" s="175"/>
      <c r="WVZ13" s="175"/>
      <c r="WWA13" s="175"/>
      <c r="WWB13" s="175"/>
      <c r="WWC13" s="175"/>
      <c r="WWD13" s="175"/>
      <c r="WWE13" s="175"/>
      <c r="WWF13" s="175"/>
      <c r="WWG13" s="175"/>
      <c r="WWH13" s="175"/>
      <c r="WWI13" s="175"/>
      <c r="WWJ13" s="175"/>
      <c r="WWK13" s="175"/>
      <c r="WWL13" s="175"/>
      <c r="WWM13" s="175"/>
      <c r="WWN13" s="175"/>
      <c r="WWO13" s="175"/>
      <c r="WWP13" s="175"/>
      <c r="WWQ13" s="175"/>
      <c r="WWR13" s="175"/>
      <c r="WWS13" s="175"/>
      <c r="WWT13" s="175"/>
      <c r="WWU13" s="175"/>
      <c r="WWV13" s="175"/>
      <c r="WWW13" s="175"/>
      <c r="WWX13" s="175"/>
      <c r="WWY13" s="175"/>
      <c r="WWZ13" s="175"/>
      <c r="WXA13" s="175"/>
      <c r="WXB13" s="175"/>
      <c r="WXC13" s="175"/>
      <c r="WXD13" s="175"/>
      <c r="WXE13" s="175"/>
      <c r="WXF13" s="175"/>
      <c r="WXG13" s="175"/>
      <c r="WXH13" s="175"/>
      <c r="WXI13" s="175"/>
      <c r="WXJ13" s="175"/>
      <c r="WXK13" s="175"/>
      <c r="WXL13" s="175"/>
      <c r="WXM13" s="175"/>
      <c r="WXN13" s="175"/>
      <c r="WXO13" s="175"/>
      <c r="WXP13" s="175"/>
      <c r="WXQ13" s="175"/>
      <c r="WXR13" s="175"/>
      <c r="WXS13" s="175"/>
      <c r="WXT13" s="175"/>
      <c r="WXU13" s="175"/>
      <c r="WXV13" s="175"/>
      <c r="WXW13" s="175"/>
      <c r="WXX13" s="175"/>
      <c r="WXY13" s="175"/>
      <c r="WXZ13" s="175"/>
      <c r="WYA13" s="175"/>
      <c r="WYB13" s="175"/>
      <c r="WYC13" s="175"/>
      <c r="WYD13" s="175"/>
      <c r="WYE13" s="175"/>
      <c r="WYF13" s="175"/>
      <c r="WYG13" s="175"/>
      <c r="WYH13" s="175"/>
      <c r="WYI13" s="175"/>
      <c r="WYJ13" s="175"/>
      <c r="WYK13" s="175"/>
      <c r="WYL13" s="175"/>
      <c r="WYM13" s="175"/>
      <c r="WYN13" s="175"/>
      <c r="WYO13" s="175"/>
      <c r="WYP13" s="175"/>
      <c r="WYQ13" s="175"/>
      <c r="WYR13" s="175"/>
      <c r="WYS13" s="175"/>
      <c r="WYT13" s="175"/>
      <c r="WYU13" s="175"/>
      <c r="WYV13" s="175"/>
      <c r="WYW13" s="175"/>
      <c r="WYX13" s="175"/>
      <c r="WYY13" s="175"/>
      <c r="WYZ13" s="175"/>
      <c r="WZA13" s="175"/>
      <c r="WZB13" s="175"/>
      <c r="WZC13" s="175"/>
      <c r="WZD13" s="175"/>
      <c r="WZE13" s="175"/>
      <c r="WZF13" s="175"/>
      <c r="WZG13" s="175"/>
      <c r="WZH13" s="175"/>
      <c r="WZI13" s="175"/>
      <c r="WZJ13" s="175"/>
      <c r="WZK13" s="175"/>
      <c r="WZL13" s="175"/>
      <c r="WZM13" s="175"/>
      <c r="WZN13" s="175"/>
      <c r="WZO13" s="175"/>
      <c r="WZP13" s="175"/>
      <c r="WZQ13" s="175"/>
      <c r="WZR13" s="175"/>
      <c r="WZS13" s="175"/>
      <c r="WZT13" s="175"/>
      <c r="WZU13" s="175"/>
      <c r="WZV13" s="175"/>
      <c r="WZW13" s="175"/>
      <c r="WZX13" s="175"/>
      <c r="WZY13" s="175"/>
      <c r="WZZ13" s="175"/>
      <c r="XAA13" s="175"/>
      <c r="XAB13" s="175"/>
      <c r="XAC13" s="175"/>
      <c r="XAD13" s="175"/>
      <c r="XAE13" s="175"/>
      <c r="XAF13" s="175"/>
      <c r="XAG13" s="175"/>
      <c r="XAH13" s="175"/>
      <c r="XAI13" s="175"/>
      <c r="XAJ13" s="175"/>
      <c r="XAK13" s="175"/>
      <c r="XAL13" s="175"/>
      <c r="XAM13" s="175"/>
      <c r="XAN13" s="175"/>
      <c r="XAO13" s="175"/>
      <c r="XAP13" s="175"/>
      <c r="XAQ13" s="175"/>
      <c r="XAR13" s="175"/>
      <c r="XAS13" s="175"/>
      <c r="XAT13" s="175"/>
      <c r="XAU13" s="175"/>
      <c r="XAV13" s="175"/>
      <c r="XAW13" s="175"/>
      <c r="XAX13" s="175"/>
      <c r="XAY13" s="175"/>
      <c r="XAZ13" s="175"/>
      <c r="XBA13" s="175"/>
      <c r="XBB13" s="175"/>
      <c r="XBC13" s="175"/>
      <c r="XBD13" s="175"/>
      <c r="XBE13" s="175"/>
      <c r="XBF13" s="175"/>
    </row>
    <row r="14" spans="1:16282" x14ac:dyDescent="0.35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60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</row>
    <row r="15" spans="1:16282" x14ac:dyDescent="0.35"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X15" s="142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</row>
    <row r="16" spans="1:16282" x14ac:dyDescent="0.35">
      <c r="A16" t="s">
        <v>172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X16" s="142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</row>
    <row r="17" spans="1:16282" x14ac:dyDescent="0.35"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X17" s="142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</row>
    <row r="18" spans="1:16282" x14ac:dyDescent="0.35"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X18" s="142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</row>
    <row r="19" spans="1:16282" x14ac:dyDescent="0.35"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X19" s="142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</row>
    <row r="20" spans="1:16282" x14ac:dyDescent="0.35"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X20" s="142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</row>
    <row r="21" spans="1:16282" x14ac:dyDescent="0.35"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X21" s="142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144"/>
      <c r="DC21" s="144"/>
      <c r="DD21" s="144"/>
    </row>
    <row r="22" spans="1:16282" x14ac:dyDescent="0.35"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X22" s="142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</row>
    <row r="23" spans="1:16282" x14ac:dyDescent="0.35"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42"/>
      <c r="X23" s="142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</row>
    <row r="24" spans="1:16282" x14ac:dyDescent="0.35"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42"/>
      <c r="X24" s="142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</row>
    <row r="25" spans="1:16282" x14ac:dyDescent="0.35"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42"/>
      <c r="X25" s="142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  <c r="DD25" s="144"/>
    </row>
    <row r="26" spans="1:16282" x14ac:dyDescent="0.35"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42"/>
      <c r="X26" s="142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</row>
    <row r="27" spans="1:16282" x14ac:dyDescent="0.35"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42"/>
      <c r="X27" s="142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</row>
    <row r="28" spans="1:16282" x14ac:dyDescent="0.35"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42"/>
      <c r="X28" s="142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</row>
    <row r="29" spans="1:16282" x14ac:dyDescent="0.35"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2"/>
      <c r="X29" s="142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</row>
    <row r="30" spans="1:16282" x14ac:dyDescent="0.35"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42"/>
      <c r="X30" s="142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</row>
    <row r="31" spans="1:16282" x14ac:dyDescent="0.35">
      <c r="A31" s="133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42"/>
      <c r="X31" s="142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  <c r="CW31" s="141"/>
      <c r="CX31" s="141"/>
      <c r="CY31" s="141"/>
      <c r="CZ31" s="141"/>
      <c r="DA31" s="141"/>
      <c r="DB31" s="141"/>
      <c r="DC31" s="141"/>
      <c r="DD31" s="141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133"/>
      <c r="GO31" s="133"/>
      <c r="GP31" s="133"/>
      <c r="GQ31" s="133"/>
      <c r="GR31" s="133"/>
      <c r="GS31" s="133"/>
      <c r="GT31" s="133"/>
      <c r="GU31" s="133"/>
      <c r="GV31" s="133"/>
      <c r="GW31" s="133"/>
      <c r="GX31" s="133"/>
      <c r="GY31" s="133"/>
      <c r="GZ31" s="133"/>
      <c r="HA31" s="133"/>
      <c r="HB31" s="133"/>
      <c r="HC31" s="133"/>
      <c r="HD31" s="133"/>
      <c r="HE31" s="133"/>
      <c r="HF31" s="133"/>
      <c r="HG31" s="133"/>
      <c r="HH31" s="133"/>
      <c r="HI31" s="133"/>
      <c r="HJ31" s="133"/>
      <c r="HK31" s="133"/>
      <c r="HL31" s="133"/>
      <c r="HM31" s="133"/>
      <c r="HN31" s="133"/>
      <c r="HO31" s="133"/>
      <c r="HP31" s="133"/>
      <c r="HQ31" s="133"/>
      <c r="HR31" s="133"/>
      <c r="HS31" s="133"/>
      <c r="HT31" s="133"/>
      <c r="HU31" s="133"/>
      <c r="HV31" s="133"/>
      <c r="HW31" s="133"/>
      <c r="HX31" s="133"/>
      <c r="HY31" s="133"/>
      <c r="HZ31" s="133"/>
      <c r="IA31" s="133"/>
      <c r="IB31" s="133"/>
      <c r="IC31" s="133"/>
      <c r="ID31" s="133"/>
      <c r="IE31" s="133"/>
      <c r="IF31" s="133"/>
      <c r="IG31" s="133"/>
      <c r="IH31" s="133"/>
      <c r="II31" s="133"/>
      <c r="IJ31" s="133"/>
      <c r="IK31" s="133"/>
      <c r="IL31" s="133"/>
      <c r="IM31" s="133"/>
      <c r="IN31" s="133"/>
      <c r="IO31" s="133"/>
      <c r="IP31" s="133"/>
      <c r="IQ31" s="133"/>
      <c r="IR31" s="133"/>
      <c r="IS31" s="133"/>
      <c r="IT31" s="133"/>
      <c r="IU31" s="133"/>
      <c r="IV31" s="133"/>
      <c r="IW31" s="133"/>
      <c r="IX31" s="133"/>
      <c r="IY31" s="133"/>
      <c r="IZ31" s="133"/>
      <c r="JA31" s="133"/>
      <c r="JB31" s="133"/>
      <c r="JC31" s="133"/>
      <c r="JD31" s="133"/>
      <c r="JE31" s="133"/>
      <c r="JF31" s="133"/>
      <c r="JG31" s="133"/>
      <c r="JH31" s="133"/>
      <c r="JI31" s="133"/>
      <c r="JJ31" s="133"/>
      <c r="JK31" s="133"/>
      <c r="JL31" s="133"/>
      <c r="JM31" s="133"/>
      <c r="JN31" s="133"/>
      <c r="JO31" s="133"/>
      <c r="JP31" s="133"/>
      <c r="JQ31" s="133"/>
      <c r="JR31" s="133"/>
      <c r="JS31" s="133"/>
      <c r="JT31" s="133"/>
      <c r="JU31" s="133"/>
      <c r="JV31" s="133"/>
      <c r="JW31" s="133"/>
      <c r="JX31" s="133"/>
      <c r="JY31" s="133"/>
      <c r="JZ31" s="133"/>
      <c r="KA31" s="133"/>
      <c r="KB31" s="133"/>
      <c r="KC31" s="133"/>
      <c r="KD31" s="133"/>
      <c r="KE31" s="133"/>
      <c r="KF31" s="133"/>
      <c r="KG31" s="133"/>
      <c r="KH31" s="133"/>
      <c r="KI31" s="133"/>
      <c r="KJ31" s="133"/>
      <c r="KK31" s="133"/>
      <c r="KL31" s="133"/>
      <c r="KM31" s="133"/>
      <c r="KN31" s="133"/>
      <c r="KO31" s="133"/>
      <c r="KP31" s="133"/>
      <c r="KQ31" s="133"/>
      <c r="KR31" s="133"/>
      <c r="KS31" s="133"/>
      <c r="KT31" s="133"/>
      <c r="KU31" s="133"/>
      <c r="KV31" s="133"/>
      <c r="KW31" s="133"/>
      <c r="KX31" s="133"/>
      <c r="KY31" s="133"/>
      <c r="KZ31" s="133"/>
      <c r="LA31" s="133"/>
      <c r="LB31" s="133"/>
      <c r="LC31" s="133"/>
      <c r="LD31" s="133"/>
      <c r="LE31" s="133"/>
      <c r="LF31" s="133"/>
      <c r="LG31" s="133"/>
      <c r="LH31" s="133"/>
      <c r="LI31" s="133"/>
      <c r="LJ31" s="133"/>
      <c r="LK31" s="133"/>
      <c r="LL31" s="133"/>
      <c r="LM31" s="133"/>
      <c r="LN31" s="133"/>
      <c r="LO31" s="133"/>
      <c r="LP31" s="133"/>
      <c r="LQ31" s="133"/>
      <c r="LR31" s="133"/>
      <c r="LS31" s="133"/>
      <c r="LT31" s="133"/>
      <c r="LU31" s="133"/>
      <c r="LV31" s="133"/>
      <c r="LW31" s="133"/>
      <c r="LX31" s="133"/>
      <c r="LY31" s="133"/>
      <c r="LZ31" s="133"/>
      <c r="MA31" s="133"/>
      <c r="MB31" s="133"/>
      <c r="MC31" s="133"/>
      <c r="MD31" s="133"/>
      <c r="ME31" s="133"/>
      <c r="MF31" s="133"/>
      <c r="MG31" s="133"/>
      <c r="MH31" s="133"/>
      <c r="MI31" s="133"/>
      <c r="MJ31" s="133"/>
      <c r="MK31" s="133"/>
      <c r="ML31" s="133"/>
      <c r="MM31" s="133"/>
      <c r="MN31" s="133"/>
      <c r="MO31" s="133"/>
      <c r="MP31" s="133"/>
      <c r="MQ31" s="133"/>
      <c r="MR31" s="133"/>
      <c r="MS31" s="133"/>
      <c r="MT31" s="133"/>
      <c r="MU31" s="133"/>
      <c r="MV31" s="133"/>
      <c r="MW31" s="133"/>
      <c r="MX31" s="133"/>
      <c r="MY31" s="133"/>
      <c r="MZ31" s="133"/>
      <c r="NA31" s="133"/>
      <c r="NB31" s="133"/>
      <c r="NC31" s="133"/>
      <c r="ND31" s="133"/>
      <c r="NE31" s="133"/>
      <c r="NF31" s="133"/>
      <c r="NG31" s="133"/>
      <c r="NH31" s="133"/>
      <c r="NI31" s="133"/>
      <c r="NJ31" s="133"/>
      <c r="NK31" s="133"/>
      <c r="NL31" s="133"/>
      <c r="NM31" s="133"/>
      <c r="NN31" s="133"/>
      <c r="NO31" s="133"/>
      <c r="NP31" s="133"/>
      <c r="NQ31" s="133"/>
      <c r="NR31" s="133"/>
      <c r="NS31" s="133"/>
      <c r="NT31" s="133"/>
      <c r="NU31" s="133"/>
      <c r="NV31" s="133"/>
      <c r="NW31" s="133"/>
      <c r="NX31" s="133"/>
      <c r="NY31" s="133"/>
      <c r="NZ31" s="133"/>
      <c r="OA31" s="133"/>
      <c r="OB31" s="133"/>
      <c r="OC31" s="133"/>
      <c r="OD31" s="133"/>
      <c r="OE31" s="133"/>
      <c r="OF31" s="133"/>
      <c r="OG31" s="133"/>
      <c r="OH31" s="133"/>
      <c r="OI31" s="133"/>
      <c r="OJ31" s="133"/>
      <c r="OK31" s="133"/>
      <c r="OL31" s="133"/>
      <c r="OM31" s="133"/>
      <c r="ON31" s="133"/>
      <c r="OO31" s="133"/>
      <c r="OP31" s="133"/>
      <c r="OQ31" s="133"/>
      <c r="OR31" s="133"/>
      <c r="OS31" s="133"/>
      <c r="OT31" s="133"/>
      <c r="OU31" s="133"/>
      <c r="OV31" s="133"/>
      <c r="OW31" s="133"/>
      <c r="OX31" s="133"/>
      <c r="OY31" s="133"/>
      <c r="OZ31" s="133"/>
      <c r="PA31" s="133"/>
      <c r="PB31" s="133"/>
      <c r="PC31" s="133"/>
      <c r="PD31" s="133"/>
      <c r="PE31" s="133"/>
      <c r="PF31" s="133"/>
      <c r="PG31" s="133"/>
      <c r="PH31" s="133"/>
      <c r="PI31" s="133"/>
      <c r="PJ31" s="133"/>
      <c r="PK31" s="133"/>
      <c r="PL31" s="133"/>
      <c r="PM31" s="133"/>
      <c r="PN31" s="133"/>
      <c r="PO31" s="133"/>
      <c r="PP31" s="133"/>
      <c r="PQ31" s="133"/>
      <c r="PR31" s="133"/>
      <c r="PS31" s="133"/>
      <c r="PT31" s="133"/>
      <c r="PU31" s="133"/>
      <c r="PV31" s="133"/>
      <c r="PW31" s="133"/>
      <c r="PX31" s="133"/>
      <c r="PY31" s="133"/>
      <c r="PZ31" s="133"/>
      <c r="QA31" s="133"/>
      <c r="QB31" s="133"/>
      <c r="QC31" s="133"/>
      <c r="QD31" s="133"/>
      <c r="QE31" s="133"/>
      <c r="QF31" s="133"/>
      <c r="QG31" s="133"/>
      <c r="QH31" s="133"/>
      <c r="QI31" s="133"/>
      <c r="QJ31" s="133"/>
      <c r="QK31" s="133"/>
      <c r="QL31" s="133"/>
      <c r="QM31" s="133"/>
      <c r="QN31" s="133"/>
      <c r="QO31" s="133"/>
      <c r="QP31" s="133"/>
      <c r="QQ31" s="133"/>
      <c r="QR31" s="133"/>
      <c r="QS31" s="133"/>
      <c r="QT31" s="133"/>
      <c r="QU31" s="133"/>
      <c r="QV31" s="133"/>
      <c r="QW31" s="133"/>
      <c r="QX31" s="133"/>
      <c r="QY31" s="133"/>
      <c r="QZ31" s="133"/>
      <c r="RA31" s="133"/>
      <c r="RB31" s="133"/>
      <c r="RC31" s="133"/>
      <c r="RD31" s="133"/>
      <c r="RE31" s="133"/>
      <c r="RF31" s="133"/>
      <c r="RG31" s="133"/>
      <c r="RH31" s="133"/>
      <c r="RI31" s="133"/>
      <c r="RJ31" s="133"/>
      <c r="RK31" s="133"/>
      <c r="RL31" s="133"/>
      <c r="RM31" s="133"/>
      <c r="RN31" s="133"/>
      <c r="RO31" s="133"/>
      <c r="RP31" s="133"/>
      <c r="RQ31" s="133"/>
      <c r="RR31" s="133"/>
      <c r="RS31" s="133"/>
      <c r="RT31" s="133"/>
      <c r="RU31" s="133"/>
      <c r="RV31" s="133"/>
      <c r="RW31" s="133"/>
      <c r="RX31" s="133"/>
      <c r="RY31" s="133"/>
      <c r="RZ31" s="133"/>
      <c r="SA31" s="133"/>
      <c r="SB31" s="133"/>
      <c r="SC31" s="133"/>
      <c r="SD31" s="133"/>
      <c r="SE31" s="133"/>
      <c r="SF31" s="133"/>
      <c r="SG31" s="133"/>
      <c r="SH31" s="133"/>
      <c r="SI31" s="133"/>
      <c r="SJ31" s="133"/>
      <c r="SK31" s="133"/>
      <c r="SL31" s="133"/>
      <c r="SM31" s="133"/>
      <c r="SN31" s="133"/>
      <c r="SO31" s="133"/>
      <c r="SP31" s="133"/>
      <c r="SQ31" s="133"/>
      <c r="SR31" s="133"/>
      <c r="SS31" s="133"/>
      <c r="ST31" s="133"/>
      <c r="SU31" s="133"/>
      <c r="SV31" s="133"/>
      <c r="SW31" s="133"/>
      <c r="SX31" s="133"/>
      <c r="SY31" s="133"/>
      <c r="SZ31" s="133"/>
      <c r="TA31" s="133"/>
      <c r="TB31" s="133"/>
      <c r="TC31" s="133"/>
      <c r="TD31" s="133"/>
      <c r="TE31" s="133"/>
      <c r="TF31" s="133"/>
      <c r="TG31" s="133"/>
      <c r="TH31" s="133"/>
      <c r="TI31" s="133"/>
      <c r="TJ31" s="133"/>
      <c r="TK31" s="133"/>
      <c r="TL31" s="133"/>
      <c r="TM31" s="133"/>
      <c r="TN31" s="133"/>
      <c r="TO31" s="133"/>
      <c r="TP31" s="133"/>
      <c r="TQ31" s="133"/>
      <c r="TR31" s="133"/>
      <c r="TS31" s="133"/>
      <c r="TT31" s="133"/>
      <c r="TU31" s="133"/>
      <c r="TV31" s="133"/>
      <c r="TW31" s="133"/>
      <c r="TX31" s="133"/>
      <c r="TY31" s="133"/>
      <c r="TZ31" s="133"/>
      <c r="UA31" s="133"/>
      <c r="UB31" s="133"/>
      <c r="UC31" s="133"/>
      <c r="UD31" s="133"/>
      <c r="UE31" s="133"/>
      <c r="UF31" s="133"/>
      <c r="UG31" s="133"/>
      <c r="UH31" s="133"/>
      <c r="UI31" s="133"/>
      <c r="UJ31" s="133"/>
      <c r="UK31" s="133"/>
      <c r="UL31" s="133"/>
      <c r="UM31" s="133"/>
      <c r="UN31" s="133"/>
      <c r="UO31" s="133"/>
      <c r="UP31" s="133"/>
      <c r="UQ31" s="133"/>
      <c r="UR31" s="133"/>
      <c r="US31" s="133"/>
      <c r="UT31" s="133"/>
      <c r="UU31" s="133"/>
      <c r="UV31" s="133"/>
      <c r="UW31" s="133"/>
      <c r="UX31" s="133"/>
      <c r="UY31" s="133"/>
      <c r="UZ31" s="133"/>
      <c r="VA31" s="133"/>
      <c r="VB31" s="133"/>
      <c r="VC31" s="133"/>
      <c r="VD31" s="133"/>
      <c r="VE31" s="133"/>
      <c r="VF31" s="133"/>
      <c r="VG31" s="133"/>
      <c r="VH31" s="133"/>
      <c r="VI31" s="133"/>
      <c r="VJ31" s="133"/>
      <c r="VK31" s="133"/>
      <c r="VL31" s="133"/>
      <c r="VM31" s="133"/>
      <c r="VN31" s="133"/>
      <c r="VO31" s="133"/>
      <c r="VP31" s="133"/>
      <c r="VQ31" s="133"/>
      <c r="VR31" s="133"/>
      <c r="VS31" s="133"/>
      <c r="VT31" s="133"/>
      <c r="VU31" s="133"/>
      <c r="VV31" s="133"/>
      <c r="VW31" s="133"/>
      <c r="VX31" s="133"/>
      <c r="VY31" s="133"/>
      <c r="VZ31" s="133"/>
      <c r="WA31" s="133"/>
      <c r="WB31" s="133"/>
      <c r="WC31" s="133"/>
      <c r="WD31" s="133"/>
      <c r="WE31" s="133"/>
      <c r="WF31" s="133"/>
      <c r="WG31" s="133"/>
      <c r="WH31" s="133"/>
      <c r="WI31" s="133"/>
      <c r="WJ31" s="133"/>
      <c r="WK31" s="133"/>
      <c r="WL31" s="133"/>
      <c r="WM31" s="133"/>
      <c r="WN31" s="133"/>
      <c r="WO31" s="133"/>
      <c r="WP31" s="133"/>
      <c r="WQ31" s="133"/>
      <c r="WR31" s="133"/>
      <c r="WS31" s="133"/>
      <c r="WT31" s="133"/>
      <c r="WU31" s="133"/>
      <c r="WV31" s="133"/>
      <c r="WW31" s="133"/>
      <c r="WX31" s="133"/>
      <c r="WY31" s="133"/>
      <c r="WZ31" s="133"/>
      <c r="XA31" s="133"/>
      <c r="XB31" s="133"/>
      <c r="XC31" s="133"/>
      <c r="XD31" s="133"/>
      <c r="XE31" s="133"/>
      <c r="XF31" s="133"/>
      <c r="XG31" s="133"/>
      <c r="XH31" s="133"/>
      <c r="XI31" s="133"/>
      <c r="XJ31" s="133"/>
      <c r="XK31" s="133"/>
      <c r="XL31" s="133"/>
      <c r="XM31" s="133"/>
      <c r="XN31" s="133"/>
      <c r="XO31" s="133"/>
      <c r="XP31" s="133"/>
      <c r="XQ31" s="133"/>
      <c r="XR31" s="133"/>
      <c r="XS31" s="133"/>
      <c r="XT31" s="133"/>
      <c r="XU31" s="133"/>
      <c r="XV31" s="133"/>
      <c r="XW31" s="133"/>
      <c r="XX31" s="133"/>
      <c r="XY31" s="133"/>
      <c r="XZ31" s="133"/>
      <c r="YA31" s="133"/>
      <c r="YB31" s="133"/>
      <c r="YC31" s="133"/>
      <c r="YD31" s="133"/>
      <c r="YE31" s="133"/>
      <c r="YF31" s="133"/>
      <c r="YG31" s="133"/>
      <c r="YH31" s="133"/>
      <c r="YI31" s="133"/>
      <c r="YJ31" s="133"/>
      <c r="YK31" s="133"/>
      <c r="YL31" s="133"/>
      <c r="YM31" s="133"/>
      <c r="YN31" s="133"/>
      <c r="YO31" s="133"/>
      <c r="YP31" s="133"/>
      <c r="YQ31" s="133"/>
      <c r="YR31" s="133"/>
      <c r="YS31" s="133"/>
      <c r="YT31" s="133"/>
      <c r="YU31" s="133"/>
      <c r="YV31" s="133"/>
      <c r="YW31" s="133"/>
      <c r="YX31" s="133"/>
      <c r="YY31" s="133"/>
      <c r="YZ31" s="133"/>
      <c r="ZA31" s="133"/>
      <c r="ZB31" s="133"/>
      <c r="ZC31" s="133"/>
      <c r="ZD31" s="133"/>
      <c r="ZE31" s="133"/>
      <c r="ZF31" s="133"/>
      <c r="ZG31" s="133"/>
      <c r="ZH31" s="133"/>
      <c r="ZI31" s="133"/>
      <c r="ZJ31" s="133"/>
      <c r="ZK31" s="133"/>
      <c r="ZL31" s="133"/>
      <c r="ZM31" s="133"/>
      <c r="ZN31" s="133"/>
      <c r="ZO31" s="133"/>
      <c r="ZP31" s="133"/>
      <c r="ZQ31" s="133"/>
      <c r="ZR31" s="133"/>
      <c r="ZS31" s="133"/>
      <c r="ZT31" s="133"/>
      <c r="ZU31" s="133"/>
      <c r="ZV31" s="133"/>
      <c r="ZW31" s="133"/>
      <c r="ZX31" s="133"/>
      <c r="ZY31" s="133"/>
      <c r="ZZ31" s="133"/>
      <c r="AAA31" s="133"/>
      <c r="AAB31" s="133"/>
      <c r="AAC31" s="133"/>
      <c r="AAD31" s="133"/>
      <c r="AAE31" s="133"/>
      <c r="AAF31" s="133"/>
      <c r="AAG31" s="133"/>
      <c r="AAH31" s="133"/>
      <c r="AAI31" s="133"/>
      <c r="AAJ31" s="133"/>
      <c r="AAK31" s="133"/>
      <c r="AAL31" s="133"/>
      <c r="AAM31" s="133"/>
      <c r="AAN31" s="133"/>
      <c r="AAO31" s="133"/>
      <c r="AAP31" s="133"/>
      <c r="AAQ31" s="133"/>
      <c r="AAR31" s="133"/>
      <c r="AAS31" s="133"/>
      <c r="AAT31" s="133"/>
      <c r="AAU31" s="133"/>
      <c r="AAV31" s="133"/>
      <c r="AAW31" s="133"/>
      <c r="AAX31" s="133"/>
      <c r="AAY31" s="133"/>
      <c r="AAZ31" s="133"/>
      <c r="ABA31" s="133"/>
      <c r="ABB31" s="133"/>
      <c r="ABC31" s="133"/>
      <c r="ABD31" s="133"/>
      <c r="ABE31" s="133"/>
      <c r="ABF31" s="133"/>
      <c r="ABG31" s="133"/>
      <c r="ABH31" s="133"/>
      <c r="ABI31" s="133"/>
      <c r="ABJ31" s="133"/>
      <c r="ABK31" s="133"/>
      <c r="ABL31" s="133"/>
      <c r="ABM31" s="133"/>
      <c r="ABN31" s="133"/>
      <c r="ABO31" s="133"/>
      <c r="ABP31" s="133"/>
      <c r="ABQ31" s="133"/>
      <c r="ABR31" s="133"/>
      <c r="ABS31" s="133"/>
      <c r="ABT31" s="133"/>
      <c r="ABU31" s="133"/>
      <c r="ABV31" s="133"/>
      <c r="ABW31" s="133"/>
      <c r="ABX31" s="133"/>
      <c r="ABY31" s="133"/>
      <c r="ABZ31" s="133"/>
      <c r="ACA31" s="133"/>
      <c r="ACB31" s="133"/>
      <c r="ACC31" s="133"/>
      <c r="ACD31" s="133"/>
      <c r="ACE31" s="133"/>
      <c r="ACF31" s="133"/>
      <c r="ACG31" s="133"/>
      <c r="ACH31" s="133"/>
      <c r="ACI31" s="133"/>
      <c r="ACJ31" s="133"/>
      <c r="ACK31" s="133"/>
      <c r="ACL31" s="133"/>
      <c r="ACM31" s="133"/>
      <c r="ACN31" s="133"/>
      <c r="ACO31" s="133"/>
      <c r="ACP31" s="133"/>
      <c r="ACQ31" s="133"/>
      <c r="ACR31" s="133"/>
      <c r="ACS31" s="133"/>
      <c r="ACT31" s="133"/>
      <c r="ACU31" s="133"/>
      <c r="ACV31" s="133"/>
      <c r="ACW31" s="133"/>
      <c r="ACX31" s="133"/>
      <c r="ACY31" s="133"/>
      <c r="ACZ31" s="133"/>
      <c r="ADA31" s="133"/>
      <c r="ADB31" s="133"/>
      <c r="ADC31" s="133"/>
      <c r="ADD31" s="133"/>
      <c r="ADE31" s="133"/>
      <c r="ADF31" s="133"/>
      <c r="ADG31" s="133"/>
      <c r="ADH31" s="133"/>
      <c r="ADI31" s="133"/>
      <c r="ADJ31" s="133"/>
      <c r="ADK31" s="133"/>
      <c r="ADL31" s="133"/>
      <c r="ADM31" s="133"/>
      <c r="ADN31" s="133"/>
      <c r="ADO31" s="133"/>
      <c r="ADP31" s="133"/>
      <c r="ADQ31" s="133"/>
      <c r="ADR31" s="133"/>
      <c r="ADS31" s="133"/>
      <c r="ADT31" s="133"/>
      <c r="ADU31" s="133"/>
      <c r="ADV31" s="133"/>
      <c r="ADW31" s="133"/>
      <c r="ADX31" s="133"/>
      <c r="ADY31" s="133"/>
      <c r="ADZ31" s="133"/>
      <c r="AEA31" s="133"/>
      <c r="AEB31" s="133"/>
      <c r="AEC31" s="133"/>
      <c r="AED31" s="133"/>
      <c r="AEE31" s="133"/>
      <c r="AEF31" s="133"/>
      <c r="AEG31" s="133"/>
      <c r="AEH31" s="133"/>
      <c r="AEI31" s="133"/>
      <c r="AEJ31" s="133"/>
      <c r="AEK31" s="133"/>
      <c r="AEL31" s="133"/>
      <c r="AEM31" s="133"/>
      <c r="AEN31" s="133"/>
      <c r="AEO31" s="133"/>
      <c r="AEP31" s="133"/>
      <c r="AEQ31" s="133"/>
      <c r="AER31" s="133"/>
      <c r="AES31" s="133"/>
      <c r="AET31" s="133"/>
      <c r="AEU31" s="133"/>
      <c r="AEV31" s="133"/>
      <c r="AEW31" s="133"/>
      <c r="AEX31" s="133"/>
      <c r="AEY31" s="133"/>
      <c r="AEZ31" s="133"/>
      <c r="AFA31" s="133"/>
      <c r="AFB31" s="133"/>
      <c r="AFC31" s="133"/>
      <c r="AFD31" s="133"/>
      <c r="AFE31" s="133"/>
      <c r="AFF31" s="133"/>
      <c r="AFG31" s="133"/>
      <c r="AFH31" s="133"/>
      <c r="AFI31" s="133"/>
      <c r="AFJ31" s="133"/>
      <c r="AFK31" s="133"/>
      <c r="AFL31" s="133"/>
      <c r="AFM31" s="133"/>
      <c r="AFN31" s="133"/>
      <c r="AFO31" s="133"/>
      <c r="AFP31" s="133"/>
      <c r="AFQ31" s="133"/>
      <c r="AFR31" s="133"/>
      <c r="AFS31" s="133"/>
      <c r="AFT31" s="133"/>
      <c r="AFU31" s="133"/>
      <c r="AFV31" s="133"/>
      <c r="AFW31" s="133"/>
      <c r="AFX31" s="133"/>
      <c r="AFY31" s="133"/>
      <c r="AFZ31" s="133"/>
      <c r="AGA31" s="133"/>
      <c r="AGB31" s="133"/>
      <c r="AGC31" s="133"/>
      <c r="AGD31" s="133"/>
      <c r="AGE31" s="133"/>
      <c r="AGF31" s="133"/>
      <c r="AGG31" s="133"/>
      <c r="AGH31" s="133"/>
      <c r="AGI31" s="133"/>
      <c r="AGJ31" s="133"/>
      <c r="AGK31" s="133"/>
      <c r="AGL31" s="133"/>
      <c r="AGM31" s="133"/>
      <c r="AGN31" s="133"/>
      <c r="AGO31" s="133"/>
      <c r="AGP31" s="133"/>
      <c r="AGQ31" s="133"/>
      <c r="AGR31" s="133"/>
      <c r="AGS31" s="133"/>
      <c r="AGT31" s="133"/>
      <c r="AGU31" s="133"/>
      <c r="AGV31" s="133"/>
      <c r="AGW31" s="133"/>
      <c r="AGX31" s="133"/>
      <c r="AGY31" s="133"/>
      <c r="AGZ31" s="133"/>
      <c r="AHA31" s="133"/>
      <c r="AHB31" s="133"/>
      <c r="AHC31" s="133"/>
      <c r="AHD31" s="133"/>
      <c r="AHE31" s="133"/>
      <c r="AHF31" s="133"/>
      <c r="AHG31" s="133"/>
      <c r="AHH31" s="133"/>
      <c r="AHI31" s="133"/>
      <c r="AHJ31" s="133"/>
      <c r="AHK31" s="133"/>
      <c r="AHL31" s="133"/>
      <c r="AHM31" s="133"/>
      <c r="AHN31" s="133"/>
      <c r="AHO31" s="133"/>
      <c r="AHP31" s="133"/>
      <c r="AHQ31" s="133"/>
      <c r="AHR31" s="133"/>
      <c r="AHS31" s="133"/>
      <c r="AHT31" s="133"/>
      <c r="AHU31" s="133"/>
      <c r="AHV31" s="133"/>
      <c r="AHW31" s="133"/>
      <c r="AHX31" s="133"/>
      <c r="AHY31" s="133"/>
      <c r="AHZ31" s="133"/>
      <c r="AIA31" s="133"/>
      <c r="AIB31" s="133"/>
      <c r="AIC31" s="133"/>
      <c r="AID31" s="133"/>
      <c r="AIE31" s="133"/>
      <c r="AIF31" s="133"/>
      <c r="AIG31" s="133"/>
      <c r="AIH31" s="133"/>
      <c r="AII31" s="133"/>
      <c r="AIJ31" s="133"/>
      <c r="AIK31" s="133"/>
      <c r="AIL31" s="133"/>
      <c r="AIM31" s="133"/>
      <c r="AIN31" s="133"/>
      <c r="AIO31" s="133"/>
      <c r="AIP31" s="133"/>
      <c r="AIQ31" s="133"/>
      <c r="AIR31" s="133"/>
      <c r="AIS31" s="133"/>
      <c r="AIT31" s="133"/>
      <c r="AIU31" s="133"/>
      <c r="AIV31" s="133"/>
      <c r="AIW31" s="133"/>
      <c r="AIX31" s="133"/>
      <c r="AIY31" s="133"/>
      <c r="AIZ31" s="133"/>
      <c r="AJA31" s="133"/>
      <c r="AJB31" s="133"/>
      <c r="AJC31" s="133"/>
      <c r="AJD31" s="133"/>
      <c r="AJE31" s="133"/>
      <c r="AJF31" s="133"/>
      <c r="AJG31" s="133"/>
      <c r="AJH31" s="133"/>
      <c r="AJI31" s="133"/>
      <c r="AJJ31" s="133"/>
      <c r="AJK31" s="133"/>
      <c r="AJL31" s="133"/>
      <c r="AJM31" s="133"/>
      <c r="AJN31" s="133"/>
      <c r="AJO31" s="133"/>
      <c r="AJP31" s="133"/>
      <c r="AJQ31" s="133"/>
      <c r="AJR31" s="133"/>
      <c r="AJS31" s="133"/>
      <c r="AJT31" s="133"/>
      <c r="AJU31" s="133"/>
      <c r="AJV31" s="133"/>
      <c r="AJW31" s="133"/>
      <c r="AJX31" s="133"/>
      <c r="AJY31" s="133"/>
      <c r="AJZ31" s="133"/>
      <c r="AKA31" s="133"/>
      <c r="AKB31" s="133"/>
      <c r="AKC31" s="133"/>
      <c r="AKD31" s="133"/>
      <c r="AKE31" s="133"/>
      <c r="AKF31" s="133"/>
      <c r="AKG31" s="133"/>
      <c r="AKH31" s="133"/>
      <c r="AKI31" s="133"/>
      <c r="AKJ31" s="133"/>
      <c r="AKK31" s="133"/>
      <c r="AKL31" s="133"/>
      <c r="AKM31" s="133"/>
      <c r="AKN31" s="133"/>
      <c r="AKO31" s="133"/>
      <c r="AKP31" s="133"/>
      <c r="AKQ31" s="133"/>
      <c r="AKR31" s="133"/>
      <c r="AKS31" s="133"/>
      <c r="AKT31" s="133"/>
      <c r="AKU31" s="133"/>
      <c r="AKV31" s="133"/>
      <c r="AKW31" s="133"/>
      <c r="AKX31" s="133"/>
      <c r="AKY31" s="133"/>
      <c r="AKZ31" s="133"/>
      <c r="ALA31" s="133"/>
      <c r="ALB31" s="133"/>
      <c r="ALC31" s="133"/>
      <c r="ALD31" s="133"/>
      <c r="ALE31" s="133"/>
      <c r="ALF31" s="133"/>
      <c r="ALG31" s="133"/>
      <c r="ALH31" s="133"/>
      <c r="ALI31" s="133"/>
      <c r="ALJ31" s="133"/>
      <c r="ALK31" s="133"/>
      <c r="ALL31" s="133"/>
      <c r="ALM31" s="133"/>
      <c r="ALN31" s="133"/>
      <c r="ALO31" s="133"/>
      <c r="ALP31" s="133"/>
      <c r="ALQ31" s="133"/>
      <c r="ALR31" s="133"/>
      <c r="ALS31" s="133"/>
      <c r="ALT31" s="133"/>
      <c r="ALU31" s="133"/>
      <c r="ALV31" s="133"/>
      <c r="ALW31" s="133"/>
      <c r="ALX31" s="133"/>
      <c r="ALY31" s="133"/>
      <c r="ALZ31" s="133"/>
      <c r="AMA31" s="133"/>
      <c r="AMB31" s="133"/>
      <c r="AMC31" s="133"/>
      <c r="AMD31" s="133"/>
      <c r="AME31" s="133"/>
      <c r="AMF31" s="133"/>
      <c r="AMG31" s="133"/>
      <c r="AMH31" s="133"/>
      <c r="AMI31" s="133"/>
      <c r="AMJ31" s="133"/>
      <c r="AMK31" s="133"/>
      <c r="AML31" s="133"/>
      <c r="AMM31" s="133"/>
      <c r="AMN31" s="133"/>
      <c r="AMO31" s="133"/>
      <c r="AMP31" s="133"/>
      <c r="AMQ31" s="133"/>
      <c r="AMR31" s="133"/>
      <c r="AMS31" s="133"/>
      <c r="AMT31" s="133"/>
      <c r="AMU31" s="133"/>
      <c r="AMV31" s="133"/>
      <c r="AMW31" s="133"/>
      <c r="AMX31" s="133"/>
      <c r="AMY31" s="133"/>
      <c r="AMZ31" s="133"/>
      <c r="ANA31" s="133"/>
      <c r="ANB31" s="133"/>
      <c r="ANC31" s="133"/>
      <c r="AND31" s="133"/>
      <c r="ANE31" s="133"/>
      <c r="ANF31" s="133"/>
      <c r="ANG31" s="133"/>
      <c r="ANH31" s="133"/>
      <c r="ANI31" s="133"/>
      <c r="ANJ31" s="133"/>
      <c r="ANK31" s="133"/>
      <c r="ANL31" s="133"/>
      <c r="ANM31" s="133"/>
      <c r="ANN31" s="133"/>
      <c r="ANO31" s="133"/>
      <c r="ANP31" s="133"/>
      <c r="ANQ31" s="133"/>
      <c r="ANR31" s="133"/>
      <c r="ANS31" s="133"/>
      <c r="ANT31" s="133"/>
      <c r="ANU31" s="133"/>
      <c r="ANV31" s="133"/>
      <c r="ANW31" s="133"/>
      <c r="ANX31" s="133"/>
      <c r="ANY31" s="133"/>
      <c r="ANZ31" s="133"/>
      <c r="AOA31" s="133"/>
      <c r="AOB31" s="133"/>
      <c r="AOC31" s="133"/>
      <c r="AOD31" s="133"/>
      <c r="AOE31" s="133"/>
      <c r="AOF31" s="133"/>
      <c r="AOG31" s="133"/>
      <c r="AOH31" s="133"/>
      <c r="AOI31" s="133"/>
      <c r="AOJ31" s="133"/>
      <c r="AOK31" s="133"/>
      <c r="AOL31" s="133"/>
      <c r="AOM31" s="133"/>
      <c r="AON31" s="133"/>
      <c r="AOO31" s="133"/>
      <c r="AOP31" s="133"/>
      <c r="AOQ31" s="133"/>
      <c r="AOR31" s="133"/>
      <c r="AOS31" s="133"/>
      <c r="AOT31" s="133"/>
      <c r="AOU31" s="133"/>
      <c r="AOV31" s="133"/>
      <c r="AOW31" s="133"/>
      <c r="AOX31" s="133"/>
      <c r="AOY31" s="133"/>
      <c r="AOZ31" s="133"/>
      <c r="APA31" s="133"/>
      <c r="APB31" s="133"/>
      <c r="APC31" s="133"/>
      <c r="APD31" s="133"/>
      <c r="APE31" s="133"/>
      <c r="APF31" s="133"/>
      <c r="APG31" s="133"/>
      <c r="APH31" s="133"/>
      <c r="API31" s="133"/>
      <c r="APJ31" s="133"/>
      <c r="APK31" s="133"/>
      <c r="APL31" s="133"/>
      <c r="APM31" s="133"/>
      <c r="APN31" s="133"/>
      <c r="APO31" s="133"/>
      <c r="APP31" s="133"/>
      <c r="APQ31" s="133"/>
      <c r="APR31" s="133"/>
      <c r="APS31" s="133"/>
      <c r="APT31" s="133"/>
      <c r="APU31" s="133"/>
      <c r="APV31" s="133"/>
      <c r="APW31" s="133"/>
      <c r="APX31" s="133"/>
      <c r="APY31" s="133"/>
      <c r="APZ31" s="133"/>
      <c r="AQA31" s="133"/>
      <c r="AQB31" s="133"/>
      <c r="AQC31" s="133"/>
      <c r="AQD31" s="133"/>
      <c r="AQE31" s="133"/>
      <c r="AQF31" s="133"/>
      <c r="AQG31" s="133"/>
      <c r="AQH31" s="133"/>
      <c r="AQI31" s="133"/>
      <c r="AQJ31" s="133"/>
      <c r="AQK31" s="133"/>
      <c r="AQL31" s="133"/>
      <c r="AQM31" s="133"/>
      <c r="AQN31" s="133"/>
      <c r="AQO31" s="133"/>
      <c r="AQP31" s="133"/>
      <c r="AQQ31" s="133"/>
      <c r="AQR31" s="133"/>
      <c r="AQS31" s="133"/>
      <c r="AQT31" s="133"/>
      <c r="AQU31" s="133"/>
      <c r="AQV31" s="133"/>
      <c r="AQW31" s="133"/>
      <c r="AQX31" s="133"/>
      <c r="AQY31" s="133"/>
      <c r="AQZ31" s="133"/>
      <c r="ARA31" s="133"/>
      <c r="ARB31" s="133"/>
      <c r="ARC31" s="133"/>
      <c r="ARD31" s="133"/>
      <c r="ARE31" s="133"/>
      <c r="ARF31" s="133"/>
      <c r="ARG31" s="133"/>
      <c r="ARH31" s="133"/>
      <c r="ARI31" s="133"/>
      <c r="ARJ31" s="133"/>
      <c r="ARK31" s="133"/>
      <c r="ARL31" s="133"/>
      <c r="ARM31" s="133"/>
      <c r="ARN31" s="133"/>
      <c r="ARO31" s="133"/>
      <c r="ARP31" s="133"/>
      <c r="ARQ31" s="133"/>
      <c r="ARR31" s="133"/>
      <c r="ARS31" s="133"/>
      <c r="ART31" s="133"/>
      <c r="ARU31" s="133"/>
      <c r="ARV31" s="133"/>
      <c r="ARW31" s="133"/>
      <c r="ARX31" s="133"/>
      <c r="ARY31" s="133"/>
      <c r="ARZ31" s="133"/>
      <c r="ASA31" s="133"/>
      <c r="ASB31" s="133"/>
      <c r="ASC31" s="133"/>
      <c r="ASD31" s="133"/>
      <c r="ASE31" s="133"/>
      <c r="ASF31" s="133"/>
      <c r="ASG31" s="133"/>
      <c r="ASH31" s="133"/>
      <c r="ASI31" s="133"/>
      <c r="ASJ31" s="133"/>
      <c r="ASK31" s="133"/>
      <c r="ASL31" s="133"/>
      <c r="ASM31" s="133"/>
      <c r="ASN31" s="133"/>
      <c r="ASO31" s="133"/>
      <c r="ASP31" s="133"/>
      <c r="ASQ31" s="133"/>
      <c r="ASR31" s="133"/>
      <c r="ASS31" s="133"/>
      <c r="AST31" s="133"/>
      <c r="ASU31" s="133"/>
      <c r="ASV31" s="133"/>
      <c r="ASW31" s="133"/>
      <c r="ASX31" s="133"/>
      <c r="ASY31" s="133"/>
      <c r="ASZ31" s="133"/>
      <c r="ATA31" s="133"/>
      <c r="ATB31" s="133"/>
      <c r="ATC31" s="133"/>
      <c r="ATD31" s="133"/>
      <c r="ATE31" s="133"/>
      <c r="ATF31" s="133"/>
      <c r="ATG31" s="133"/>
      <c r="ATH31" s="133"/>
      <c r="ATI31" s="133"/>
      <c r="ATJ31" s="133"/>
      <c r="ATK31" s="133"/>
      <c r="ATL31" s="133"/>
      <c r="ATM31" s="133"/>
      <c r="ATN31" s="133"/>
      <c r="ATO31" s="133"/>
      <c r="ATP31" s="133"/>
      <c r="ATQ31" s="133"/>
      <c r="ATR31" s="133"/>
      <c r="ATS31" s="133"/>
      <c r="ATT31" s="133"/>
      <c r="ATU31" s="133"/>
      <c r="ATV31" s="133"/>
      <c r="ATW31" s="133"/>
      <c r="ATX31" s="133"/>
      <c r="ATY31" s="133"/>
      <c r="ATZ31" s="133"/>
      <c r="AUA31" s="133"/>
      <c r="AUB31" s="133"/>
      <c r="AUC31" s="133"/>
      <c r="AUD31" s="133"/>
      <c r="AUE31" s="133"/>
      <c r="AUF31" s="133"/>
      <c r="AUG31" s="133"/>
      <c r="AUH31" s="133"/>
      <c r="AUI31" s="133"/>
      <c r="AUJ31" s="133"/>
      <c r="AUK31" s="133"/>
      <c r="AUL31" s="133"/>
      <c r="AUM31" s="133"/>
      <c r="AUN31" s="133"/>
      <c r="AUO31" s="133"/>
      <c r="AUP31" s="133"/>
      <c r="AUQ31" s="133"/>
      <c r="AUR31" s="133"/>
      <c r="AUS31" s="133"/>
      <c r="AUT31" s="133"/>
      <c r="AUU31" s="133"/>
      <c r="AUV31" s="133"/>
      <c r="AUW31" s="133"/>
      <c r="AUX31" s="133"/>
      <c r="AUY31" s="133"/>
      <c r="AUZ31" s="133"/>
      <c r="AVA31" s="133"/>
      <c r="AVB31" s="133"/>
      <c r="AVC31" s="133"/>
      <c r="AVD31" s="133"/>
      <c r="AVE31" s="133"/>
      <c r="AVF31" s="133"/>
      <c r="AVG31" s="133"/>
      <c r="AVH31" s="133"/>
      <c r="AVI31" s="133"/>
      <c r="AVJ31" s="133"/>
      <c r="AVK31" s="133"/>
      <c r="AVL31" s="133"/>
      <c r="AVM31" s="133"/>
      <c r="AVN31" s="133"/>
      <c r="AVO31" s="133"/>
      <c r="AVP31" s="133"/>
      <c r="AVQ31" s="133"/>
      <c r="AVR31" s="133"/>
      <c r="AVS31" s="133"/>
      <c r="AVT31" s="133"/>
      <c r="AVU31" s="133"/>
      <c r="AVV31" s="133"/>
      <c r="AVW31" s="133"/>
      <c r="AVX31" s="133"/>
      <c r="AVY31" s="133"/>
      <c r="AVZ31" s="133"/>
      <c r="AWA31" s="133"/>
      <c r="AWB31" s="133"/>
      <c r="AWC31" s="133"/>
      <c r="AWD31" s="133"/>
      <c r="AWE31" s="133"/>
      <c r="AWF31" s="133"/>
      <c r="AWG31" s="133"/>
      <c r="AWH31" s="133"/>
      <c r="AWI31" s="133"/>
      <c r="AWJ31" s="133"/>
      <c r="AWK31" s="133"/>
      <c r="AWL31" s="133"/>
      <c r="AWM31" s="133"/>
      <c r="AWN31" s="133"/>
      <c r="AWO31" s="133"/>
      <c r="AWP31" s="133"/>
      <c r="AWQ31" s="133"/>
      <c r="AWR31" s="133"/>
      <c r="AWS31" s="133"/>
      <c r="AWT31" s="133"/>
      <c r="AWU31" s="133"/>
      <c r="AWV31" s="133"/>
      <c r="AWW31" s="133"/>
      <c r="AWX31" s="133"/>
      <c r="AWY31" s="133"/>
      <c r="AWZ31" s="133"/>
      <c r="AXA31" s="133"/>
      <c r="AXB31" s="133"/>
      <c r="AXC31" s="133"/>
      <c r="AXD31" s="133"/>
      <c r="AXE31" s="133"/>
      <c r="AXF31" s="133"/>
      <c r="AXG31" s="133"/>
      <c r="AXH31" s="133"/>
      <c r="AXI31" s="133"/>
      <c r="AXJ31" s="133"/>
      <c r="AXK31" s="133"/>
      <c r="AXL31" s="133"/>
      <c r="AXM31" s="133"/>
      <c r="AXN31" s="133"/>
      <c r="AXO31" s="133"/>
      <c r="AXP31" s="133"/>
      <c r="AXQ31" s="133"/>
      <c r="AXR31" s="133"/>
      <c r="AXS31" s="133"/>
      <c r="AXT31" s="133"/>
      <c r="AXU31" s="133"/>
      <c r="AXV31" s="133"/>
      <c r="AXW31" s="133"/>
      <c r="AXX31" s="133"/>
      <c r="AXY31" s="133"/>
      <c r="AXZ31" s="133"/>
      <c r="AYA31" s="133"/>
      <c r="AYB31" s="133"/>
      <c r="AYC31" s="133"/>
      <c r="AYD31" s="133"/>
      <c r="AYE31" s="133"/>
      <c r="AYF31" s="133"/>
      <c r="AYG31" s="133"/>
      <c r="AYH31" s="133"/>
      <c r="AYI31" s="133"/>
      <c r="AYJ31" s="133"/>
      <c r="AYK31" s="133"/>
      <c r="AYL31" s="133"/>
      <c r="AYM31" s="133"/>
      <c r="AYN31" s="133"/>
      <c r="AYO31" s="133"/>
      <c r="AYP31" s="133"/>
      <c r="AYQ31" s="133"/>
      <c r="AYR31" s="133"/>
      <c r="AYS31" s="133"/>
      <c r="AYT31" s="133"/>
      <c r="AYU31" s="133"/>
      <c r="AYV31" s="133"/>
      <c r="AYW31" s="133"/>
      <c r="AYX31" s="133"/>
      <c r="AYY31" s="133"/>
      <c r="AYZ31" s="133"/>
      <c r="AZA31" s="133"/>
      <c r="AZB31" s="133"/>
      <c r="AZC31" s="133"/>
      <c r="AZD31" s="133"/>
      <c r="AZE31" s="133"/>
      <c r="AZF31" s="133"/>
      <c r="AZG31" s="133"/>
      <c r="AZH31" s="133"/>
      <c r="AZI31" s="133"/>
      <c r="AZJ31" s="133"/>
      <c r="AZK31" s="133"/>
      <c r="AZL31" s="133"/>
      <c r="AZM31" s="133"/>
      <c r="AZN31" s="133"/>
      <c r="AZO31" s="133"/>
      <c r="AZP31" s="133"/>
      <c r="AZQ31" s="133"/>
      <c r="AZR31" s="133"/>
      <c r="AZS31" s="133"/>
      <c r="AZT31" s="133"/>
      <c r="AZU31" s="133"/>
      <c r="AZV31" s="133"/>
      <c r="AZW31" s="133"/>
      <c r="AZX31" s="133"/>
      <c r="AZY31" s="133"/>
      <c r="AZZ31" s="133"/>
      <c r="BAA31" s="133"/>
      <c r="BAB31" s="133"/>
      <c r="BAC31" s="133"/>
      <c r="BAD31" s="133"/>
      <c r="BAE31" s="133"/>
      <c r="BAF31" s="133"/>
      <c r="BAG31" s="133"/>
      <c r="BAH31" s="133"/>
      <c r="BAI31" s="133"/>
      <c r="BAJ31" s="133"/>
      <c r="BAK31" s="133"/>
      <c r="BAL31" s="133"/>
      <c r="BAM31" s="133"/>
      <c r="BAN31" s="133"/>
      <c r="BAO31" s="133"/>
      <c r="BAP31" s="133"/>
      <c r="BAQ31" s="133"/>
      <c r="BAR31" s="133"/>
      <c r="BAS31" s="133"/>
      <c r="BAT31" s="133"/>
      <c r="BAU31" s="133"/>
      <c r="BAV31" s="133"/>
      <c r="BAW31" s="133"/>
      <c r="BAX31" s="133"/>
      <c r="BAY31" s="133"/>
      <c r="BAZ31" s="133"/>
      <c r="BBA31" s="133"/>
      <c r="BBB31" s="133"/>
      <c r="BBC31" s="133"/>
      <c r="BBD31" s="133"/>
      <c r="BBE31" s="133"/>
      <c r="BBF31" s="133"/>
      <c r="BBG31" s="133"/>
      <c r="BBH31" s="133"/>
      <c r="BBI31" s="133"/>
      <c r="BBJ31" s="133"/>
      <c r="BBK31" s="133"/>
      <c r="BBL31" s="133"/>
      <c r="BBM31" s="133"/>
      <c r="BBN31" s="133"/>
      <c r="BBO31" s="133"/>
      <c r="BBP31" s="133"/>
      <c r="BBQ31" s="133"/>
      <c r="BBR31" s="133"/>
      <c r="BBS31" s="133"/>
      <c r="BBT31" s="133"/>
      <c r="BBU31" s="133"/>
      <c r="BBV31" s="133"/>
      <c r="BBW31" s="133"/>
      <c r="BBX31" s="133"/>
      <c r="BBY31" s="133"/>
      <c r="BBZ31" s="133"/>
      <c r="BCA31" s="133"/>
      <c r="BCB31" s="133"/>
      <c r="BCC31" s="133"/>
      <c r="BCD31" s="133"/>
      <c r="BCE31" s="133"/>
      <c r="BCF31" s="133"/>
      <c r="BCG31" s="133"/>
      <c r="BCH31" s="133"/>
      <c r="BCI31" s="133"/>
      <c r="BCJ31" s="133"/>
      <c r="BCK31" s="133"/>
      <c r="BCL31" s="133"/>
      <c r="BCM31" s="133"/>
      <c r="BCN31" s="133"/>
      <c r="BCO31" s="133"/>
      <c r="BCP31" s="133"/>
      <c r="BCQ31" s="133"/>
      <c r="BCR31" s="133"/>
      <c r="BCS31" s="133"/>
      <c r="BCT31" s="133"/>
      <c r="BCU31" s="133"/>
      <c r="BCV31" s="133"/>
      <c r="BCW31" s="133"/>
      <c r="BCX31" s="133"/>
      <c r="BCY31" s="133"/>
      <c r="BCZ31" s="133"/>
      <c r="BDA31" s="133"/>
      <c r="BDB31" s="133"/>
      <c r="BDC31" s="133"/>
      <c r="BDD31" s="133"/>
      <c r="BDE31" s="133"/>
      <c r="BDF31" s="133"/>
      <c r="BDG31" s="133"/>
      <c r="BDH31" s="133"/>
      <c r="BDI31" s="133"/>
      <c r="BDJ31" s="133"/>
      <c r="BDK31" s="133"/>
      <c r="BDL31" s="133"/>
      <c r="BDM31" s="133"/>
      <c r="BDN31" s="133"/>
      <c r="BDO31" s="133"/>
      <c r="BDP31" s="133"/>
      <c r="BDQ31" s="133"/>
      <c r="BDR31" s="133"/>
      <c r="BDS31" s="133"/>
      <c r="BDT31" s="133"/>
      <c r="BDU31" s="133"/>
      <c r="BDV31" s="133"/>
      <c r="BDW31" s="133"/>
      <c r="BDX31" s="133"/>
      <c r="BDY31" s="133"/>
      <c r="BDZ31" s="133"/>
      <c r="BEA31" s="133"/>
      <c r="BEB31" s="133"/>
      <c r="BEC31" s="133"/>
      <c r="BED31" s="133"/>
      <c r="BEE31" s="133"/>
      <c r="BEF31" s="133"/>
      <c r="BEG31" s="133"/>
      <c r="BEH31" s="133"/>
      <c r="BEI31" s="133"/>
      <c r="BEJ31" s="133"/>
      <c r="BEK31" s="133"/>
      <c r="BEL31" s="133"/>
      <c r="BEM31" s="133"/>
      <c r="BEN31" s="133"/>
      <c r="BEO31" s="133"/>
      <c r="BEP31" s="133"/>
      <c r="BEQ31" s="133"/>
      <c r="BER31" s="133"/>
      <c r="BES31" s="133"/>
      <c r="BET31" s="133"/>
      <c r="BEU31" s="133"/>
      <c r="BEV31" s="133"/>
      <c r="BEW31" s="133"/>
      <c r="BEX31" s="133"/>
      <c r="BEY31" s="133"/>
      <c r="BEZ31" s="133"/>
      <c r="BFA31" s="133"/>
      <c r="BFB31" s="133"/>
      <c r="BFC31" s="133"/>
      <c r="BFD31" s="133"/>
      <c r="BFE31" s="133"/>
      <c r="BFF31" s="133"/>
      <c r="BFG31" s="133"/>
      <c r="BFH31" s="133"/>
      <c r="BFI31" s="133"/>
      <c r="BFJ31" s="133"/>
      <c r="BFK31" s="133"/>
      <c r="BFL31" s="133"/>
      <c r="BFM31" s="133"/>
      <c r="BFN31" s="133"/>
      <c r="BFO31" s="133"/>
      <c r="BFP31" s="133"/>
      <c r="BFQ31" s="133"/>
      <c r="BFR31" s="133"/>
      <c r="BFS31" s="133"/>
      <c r="BFT31" s="133"/>
      <c r="BFU31" s="133"/>
      <c r="BFV31" s="133"/>
      <c r="BFW31" s="133"/>
      <c r="BFX31" s="133"/>
      <c r="BFY31" s="133"/>
      <c r="BFZ31" s="133"/>
      <c r="BGA31" s="133"/>
      <c r="BGB31" s="133"/>
      <c r="BGC31" s="133"/>
      <c r="BGD31" s="133"/>
      <c r="BGE31" s="133"/>
      <c r="BGF31" s="133"/>
      <c r="BGG31" s="133"/>
      <c r="BGH31" s="133"/>
      <c r="BGI31" s="133"/>
      <c r="BGJ31" s="133"/>
      <c r="BGK31" s="133"/>
      <c r="BGL31" s="133"/>
      <c r="BGM31" s="133"/>
      <c r="BGN31" s="133"/>
      <c r="BGO31" s="133"/>
      <c r="BGP31" s="133"/>
      <c r="BGQ31" s="133"/>
      <c r="BGR31" s="133"/>
      <c r="BGS31" s="133"/>
      <c r="BGT31" s="133"/>
      <c r="BGU31" s="133"/>
      <c r="BGV31" s="133"/>
      <c r="BGW31" s="133"/>
      <c r="BGX31" s="133"/>
      <c r="BGY31" s="133"/>
      <c r="BGZ31" s="133"/>
      <c r="BHA31" s="133"/>
      <c r="BHB31" s="133"/>
      <c r="BHC31" s="133"/>
      <c r="BHD31" s="133"/>
      <c r="BHE31" s="133"/>
      <c r="BHF31" s="133"/>
      <c r="BHG31" s="133"/>
      <c r="BHH31" s="133"/>
      <c r="BHI31" s="133"/>
      <c r="BHJ31" s="133"/>
      <c r="BHK31" s="133"/>
      <c r="BHL31" s="133"/>
      <c r="BHM31" s="133"/>
      <c r="BHN31" s="133"/>
      <c r="BHO31" s="133"/>
      <c r="BHP31" s="133"/>
      <c r="BHQ31" s="133"/>
      <c r="BHR31" s="133"/>
      <c r="BHS31" s="133"/>
      <c r="BHT31" s="133"/>
      <c r="BHU31" s="133"/>
      <c r="BHV31" s="133"/>
      <c r="BHW31" s="133"/>
      <c r="BHX31" s="133"/>
      <c r="BHY31" s="133"/>
      <c r="BHZ31" s="133"/>
      <c r="BIA31" s="133"/>
      <c r="BIB31" s="133"/>
      <c r="BIC31" s="133"/>
      <c r="BID31" s="133"/>
      <c r="BIE31" s="133"/>
      <c r="BIF31" s="133"/>
      <c r="BIG31" s="133"/>
      <c r="BIH31" s="133"/>
      <c r="BII31" s="133"/>
      <c r="BIJ31" s="133"/>
      <c r="BIK31" s="133"/>
      <c r="BIL31" s="133"/>
      <c r="BIM31" s="133"/>
      <c r="BIN31" s="133"/>
      <c r="BIO31" s="133"/>
      <c r="BIP31" s="133"/>
      <c r="BIQ31" s="133"/>
      <c r="BIR31" s="133"/>
      <c r="BIS31" s="133"/>
      <c r="BIT31" s="133"/>
      <c r="BIU31" s="133"/>
      <c r="BIV31" s="133"/>
      <c r="BIW31" s="133"/>
      <c r="BIX31" s="133"/>
      <c r="BIY31" s="133"/>
      <c r="BIZ31" s="133"/>
      <c r="BJA31" s="133"/>
      <c r="BJB31" s="133"/>
      <c r="BJC31" s="133"/>
      <c r="BJD31" s="133"/>
      <c r="BJE31" s="133"/>
      <c r="BJF31" s="133"/>
      <c r="BJG31" s="133"/>
      <c r="BJH31" s="133"/>
      <c r="BJI31" s="133"/>
      <c r="BJJ31" s="133"/>
      <c r="BJK31" s="133"/>
      <c r="BJL31" s="133"/>
      <c r="BJM31" s="133"/>
      <c r="BJN31" s="133"/>
      <c r="BJO31" s="133"/>
      <c r="BJP31" s="133"/>
      <c r="BJQ31" s="133"/>
      <c r="BJR31" s="133"/>
      <c r="BJS31" s="133"/>
      <c r="BJT31" s="133"/>
      <c r="BJU31" s="133"/>
      <c r="BJV31" s="133"/>
      <c r="BJW31" s="133"/>
      <c r="BJX31" s="133"/>
      <c r="BJY31" s="133"/>
      <c r="BJZ31" s="133"/>
      <c r="BKA31" s="133"/>
      <c r="BKB31" s="133"/>
      <c r="BKC31" s="133"/>
      <c r="BKD31" s="133"/>
      <c r="BKE31" s="133"/>
      <c r="BKF31" s="133"/>
      <c r="BKG31" s="133"/>
      <c r="BKH31" s="133"/>
      <c r="BKI31" s="133"/>
      <c r="BKJ31" s="133"/>
      <c r="BKK31" s="133"/>
      <c r="BKL31" s="133"/>
      <c r="BKM31" s="133"/>
      <c r="BKN31" s="133"/>
      <c r="BKO31" s="133"/>
      <c r="BKP31" s="133"/>
      <c r="BKQ31" s="133"/>
      <c r="BKR31" s="133"/>
      <c r="BKS31" s="133"/>
      <c r="BKT31" s="133"/>
      <c r="BKU31" s="133"/>
      <c r="BKV31" s="133"/>
      <c r="BKW31" s="133"/>
      <c r="BKX31" s="133"/>
      <c r="BKY31" s="133"/>
      <c r="BKZ31" s="133"/>
      <c r="BLA31" s="133"/>
      <c r="BLB31" s="133"/>
      <c r="BLC31" s="133"/>
      <c r="BLD31" s="133"/>
      <c r="BLE31" s="133"/>
      <c r="BLF31" s="133"/>
      <c r="BLG31" s="133"/>
      <c r="BLH31" s="133"/>
      <c r="BLI31" s="133"/>
      <c r="BLJ31" s="133"/>
      <c r="BLK31" s="133"/>
      <c r="BLL31" s="133"/>
      <c r="BLM31" s="133"/>
      <c r="BLN31" s="133"/>
      <c r="BLO31" s="133"/>
      <c r="BLP31" s="133"/>
      <c r="BLQ31" s="133"/>
      <c r="BLR31" s="133"/>
      <c r="BLS31" s="133"/>
      <c r="BLT31" s="133"/>
      <c r="BLU31" s="133"/>
      <c r="BLV31" s="133"/>
      <c r="BLW31" s="133"/>
      <c r="BLX31" s="133"/>
      <c r="BLY31" s="133"/>
      <c r="BLZ31" s="133"/>
      <c r="BMA31" s="133"/>
      <c r="BMB31" s="133"/>
      <c r="BMC31" s="133"/>
      <c r="BMD31" s="133"/>
      <c r="BME31" s="133"/>
      <c r="BMF31" s="133"/>
      <c r="BMG31" s="133"/>
      <c r="BMH31" s="133"/>
      <c r="BMI31" s="133"/>
      <c r="BMJ31" s="133"/>
      <c r="BMK31" s="133"/>
      <c r="BML31" s="133"/>
      <c r="BMM31" s="133"/>
      <c r="BMN31" s="133"/>
      <c r="BMO31" s="133"/>
      <c r="BMP31" s="133"/>
      <c r="BMQ31" s="133"/>
      <c r="BMR31" s="133"/>
      <c r="BMS31" s="133"/>
      <c r="BMT31" s="133"/>
      <c r="BMU31" s="133"/>
      <c r="BMV31" s="133"/>
      <c r="BMW31" s="133"/>
      <c r="BMX31" s="133"/>
      <c r="BMY31" s="133"/>
      <c r="BMZ31" s="133"/>
      <c r="BNA31" s="133"/>
      <c r="BNB31" s="133"/>
      <c r="BNC31" s="133"/>
      <c r="BND31" s="133"/>
      <c r="BNE31" s="133"/>
      <c r="BNF31" s="133"/>
      <c r="BNG31" s="133"/>
      <c r="BNH31" s="133"/>
      <c r="BNI31" s="133"/>
      <c r="BNJ31" s="133"/>
      <c r="BNK31" s="133"/>
      <c r="BNL31" s="133"/>
      <c r="BNM31" s="133"/>
      <c r="BNN31" s="133"/>
      <c r="BNO31" s="133"/>
      <c r="BNP31" s="133"/>
      <c r="BNQ31" s="133"/>
      <c r="BNR31" s="133"/>
      <c r="BNS31" s="133"/>
      <c r="BNT31" s="133"/>
      <c r="BNU31" s="133"/>
      <c r="BNV31" s="133"/>
      <c r="BNW31" s="133"/>
      <c r="BNX31" s="133"/>
      <c r="BNY31" s="133"/>
      <c r="BNZ31" s="133"/>
      <c r="BOA31" s="133"/>
      <c r="BOB31" s="133"/>
      <c r="BOC31" s="133"/>
      <c r="BOD31" s="133"/>
      <c r="BOE31" s="133"/>
      <c r="BOF31" s="133"/>
      <c r="BOG31" s="133"/>
      <c r="BOH31" s="133"/>
      <c r="BOI31" s="133"/>
      <c r="BOJ31" s="133"/>
      <c r="BOK31" s="133"/>
      <c r="BOL31" s="133"/>
      <c r="BOM31" s="133"/>
      <c r="BON31" s="133"/>
      <c r="BOO31" s="133"/>
      <c r="BOP31" s="133"/>
      <c r="BOQ31" s="133"/>
      <c r="BOR31" s="133"/>
      <c r="BOS31" s="133"/>
      <c r="BOT31" s="133"/>
      <c r="BOU31" s="133"/>
      <c r="BOV31" s="133"/>
      <c r="BOW31" s="133"/>
      <c r="BOX31" s="133"/>
      <c r="BOY31" s="133"/>
      <c r="BOZ31" s="133"/>
      <c r="BPA31" s="133"/>
      <c r="BPB31" s="133"/>
      <c r="BPC31" s="133"/>
      <c r="BPD31" s="133"/>
      <c r="BPE31" s="133"/>
      <c r="BPF31" s="133"/>
      <c r="BPG31" s="133"/>
      <c r="BPH31" s="133"/>
      <c r="BPI31" s="133"/>
      <c r="BPJ31" s="133"/>
      <c r="BPK31" s="133"/>
      <c r="BPL31" s="133"/>
      <c r="BPM31" s="133"/>
      <c r="BPN31" s="133"/>
      <c r="BPO31" s="133"/>
      <c r="BPP31" s="133"/>
      <c r="BPQ31" s="133"/>
      <c r="BPR31" s="133"/>
      <c r="BPS31" s="133"/>
      <c r="BPT31" s="133"/>
      <c r="BPU31" s="133"/>
      <c r="BPV31" s="133"/>
      <c r="BPW31" s="133"/>
      <c r="BPX31" s="133"/>
      <c r="BPY31" s="133"/>
      <c r="BPZ31" s="133"/>
      <c r="BQA31" s="133"/>
      <c r="BQB31" s="133"/>
      <c r="BQC31" s="133"/>
      <c r="BQD31" s="133"/>
      <c r="BQE31" s="133"/>
      <c r="BQF31" s="133"/>
      <c r="BQG31" s="133"/>
      <c r="BQH31" s="133"/>
      <c r="BQI31" s="133"/>
      <c r="BQJ31" s="133"/>
      <c r="BQK31" s="133"/>
      <c r="BQL31" s="133"/>
      <c r="BQM31" s="133"/>
      <c r="BQN31" s="133"/>
      <c r="BQO31" s="133"/>
      <c r="BQP31" s="133"/>
      <c r="BQQ31" s="133"/>
      <c r="BQR31" s="133"/>
      <c r="BQS31" s="133"/>
      <c r="BQT31" s="133"/>
      <c r="BQU31" s="133"/>
      <c r="BQV31" s="133"/>
      <c r="BQW31" s="133"/>
      <c r="BQX31" s="133"/>
      <c r="BQY31" s="133"/>
      <c r="BQZ31" s="133"/>
      <c r="BRA31" s="133"/>
      <c r="BRB31" s="133"/>
      <c r="BRC31" s="133"/>
      <c r="BRD31" s="133"/>
      <c r="BRE31" s="133"/>
      <c r="BRF31" s="133"/>
      <c r="BRG31" s="133"/>
      <c r="BRH31" s="133"/>
      <c r="BRI31" s="133"/>
      <c r="BRJ31" s="133"/>
      <c r="BRK31" s="133"/>
      <c r="BRL31" s="133"/>
      <c r="BRM31" s="133"/>
      <c r="BRN31" s="133"/>
      <c r="BRO31" s="133"/>
      <c r="BRP31" s="133"/>
      <c r="BRQ31" s="133"/>
      <c r="BRR31" s="133"/>
      <c r="BRS31" s="133"/>
      <c r="BRT31" s="133"/>
      <c r="BRU31" s="133"/>
      <c r="BRV31" s="133"/>
      <c r="BRW31" s="133"/>
      <c r="BRX31" s="133"/>
      <c r="BRY31" s="133"/>
      <c r="BRZ31" s="133"/>
      <c r="BSA31" s="133"/>
      <c r="BSB31" s="133"/>
      <c r="BSC31" s="133"/>
      <c r="BSD31" s="133"/>
      <c r="BSE31" s="133"/>
      <c r="BSF31" s="133"/>
      <c r="BSG31" s="133"/>
      <c r="BSH31" s="133"/>
      <c r="BSI31" s="133"/>
      <c r="BSJ31" s="133"/>
      <c r="BSK31" s="133"/>
      <c r="BSL31" s="133"/>
      <c r="BSM31" s="133"/>
      <c r="BSN31" s="133"/>
      <c r="BSO31" s="133"/>
      <c r="BSP31" s="133"/>
      <c r="BSQ31" s="133"/>
      <c r="BSR31" s="133"/>
      <c r="BSS31" s="133"/>
      <c r="BST31" s="133"/>
      <c r="BSU31" s="133"/>
      <c r="BSV31" s="133"/>
      <c r="BSW31" s="133"/>
      <c r="BSX31" s="133"/>
      <c r="BSY31" s="133"/>
      <c r="BSZ31" s="133"/>
      <c r="BTA31" s="133"/>
      <c r="BTB31" s="133"/>
      <c r="BTC31" s="133"/>
      <c r="BTD31" s="133"/>
      <c r="BTE31" s="133"/>
      <c r="BTF31" s="133"/>
      <c r="BTG31" s="133"/>
      <c r="BTH31" s="133"/>
      <c r="BTI31" s="133"/>
      <c r="BTJ31" s="133"/>
      <c r="BTK31" s="133"/>
      <c r="BTL31" s="133"/>
      <c r="BTM31" s="133"/>
      <c r="BTN31" s="133"/>
      <c r="BTO31" s="133"/>
      <c r="BTP31" s="133"/>
      <c r="BTQ31" s="133"/>
      <c r="BTR31" s="133"/>
      <c r="BTS31" s="133"/>
      <c r="BTT31" s="133"/>
      <c r="BTU31" s="133"/>
      <c r="BTV31" s="133"/>
      <c r="BTW31" s="133"/>
      <c r="BTX31" s="133"/>
      <c r="BTY31" s="133"/>
      <c r="BTZ31" s="133"/>
      <c r="BUA31" s="133"/>
      <c r="BUB31" s="133"/>
      <c r="BUC31" s="133"/>
      <c r="BUD31" s="133"/>
      <c r="BUE31" s="133"/>
      <c r="BUF31" s="133"/>
      <c r="BUG31" s="133"/>
      <c r="BUH31" s="133"/>
      <c r="BUI31" s="133"/>
      <c r="BUJ31" s="133"/>
      <c r="BUK31" s="133"/>
      <c r="BUL31" s="133"/>
      <c r="BUM31" s="133"/>
      <c r="BUN31" s="133"/>
      <c r="BUO31" s="133"/>
      <c r="BUP31" s="133"/>
      <c r="BUQ31" s="133"/>
      <c r="BUR31" s="133"/>
      <c r="BUS31" s="133"/>
      <c r="BUT31" s="133"/>
      <c r="BUU31" s="133"/>
      <c r="BUV31" s="133"/>
      <c r="BUW31" s="133"/>
      <c r="BUX31" s="133"/>
      <c r="BUY31" s="133"/>
      <c r="BUZ31" s="133"/>
      <c r="BVA31" s="133"/>
      <c r="BVB31" s="133"/>
      <c r="BVC31" s="133"/>
      <c r="BVD31" s="133"/>
      <c r="BVE31" s="133"/>
      <c r="BVF31" s="133"/>
      <c r="BVG31" s="133"/>
      <c r="BVH31" s="133"/>
      <c r="BVI31" s="133"/>
      <c r="BVJ31" s="133"/>
      <c r="BVK31" s="133"/>
      <c r="BVL31" s="133"/>
      <c r="BVM31" s="133"/>
      <c r="BVN31" s="133"/>
      <c r="BVO31" s="133"/>
      <c r="BVP31" s="133"/>
      <c r="BVQ31" s="133"/>
      <c r="BVR31" s="133"/>
      <c r="BVS31" s="133"/>
      <c r="BVT31" s="133"/>
      <c r="BVU31" s="133"/>
      <c r="BVV31" s="133"/>
      <c r="BVW31" s="133"/>
      <c r="BVX31" s="133"/>
      <c r="BVY31" s="133"/>
      <c r="BVZ31" s="133"/>
      <c r="BWA31" s="133"/>
      <c r="BWB31" s="133"/>
      <c r="BWC31" s="133"/>
      <c r="BWD31" s="133"/>
      <c r="BWE31" s="133"/>
      <c r="BWF31" s="133"/>
      <c r="BWG31" s="133"/>
      <c r="BWH31" s="133"/>
      <c r="BWI31" s="133"/>
      <c r="BWJ31" s="133"/>
      <c r="BWK31" s="133"/>
      <c r="BWL31" s="133"/>
      <c r="BWM31" s="133"/>
      <c r="BWN31" s="133"/>
      <c r="BWO31" s="133"/>
      <c r="BWP31" s="133"/>
      <c r="BWQ31" s="133"/>
      <c r="BWR31" s="133"/>
      <c r="BWS31" s="133"/>
      <c r="BWT31" s="133"/>
      <c r="BWU31" s="133"/>
      <c r="BWV31" s="133"/>
      <c r="BWW31" s="133"/>
      <c r="BWX31" s="133"/>
      <c r="BWY31" s="133"/>
      <c r="BWZ31" s="133"/>
      <c r="BXA31" s="133"/>
      <c r="BXB31" s="133"/>
      <c r="BXC31" s="133"/>
      <c r="BXD31" s="133"/>
      <c r="BXE31" s="133"/>
      <c r="BXF31" s="133"/>
      <c r="BXG31" s="133"/>
      <c r="BXH31" s="133"/>
      <c r="BXI31" s="133"/>
      <c r="BXJ31" s="133"/>
      <c r="BXK31" s="133"/>
      <c r="BXL31" s="133"/>
      <c r="BXM31" s="133"/>
      <c r="BXN31" s="133"/>
      <c r="BXO31" s="133"/>
      <c r="BXP31" s="133"/>
      <c r="BXQ31" s="133"/>
      <c r="BXR31" s="133"/>
      <c r="BXS31" s="133"/>
      <c r="BXT31" s="133"/>
      <c r="BXU31" s="133"/>
      <c r="BXV31" s="133"/>
      <c r="BXW31" s="133"/>
      <c r="BXX31" s="133"/>
      <c r="BXY31" s="133"/>
      <c r="BXZ31" s="133"/>
      <c r="BYA31" s="133"/>
      <c r="BYB31" s="133"/>
      <c r="BYC31" s="133"/>
      <c r="BYD31" s="133"/>
      <c r="BYE31" s="133"/>
      <c r="BYF31" s="133"/>
      <c r="BYG31" s="133"/>
      <c r="BYH31" s="133"/>
      <c r="BYI31" s="133"/>
      <c r="BYJ31" s="133"/>
      <c r="BYK31" s="133"/>
      <c r="BYL31" s="133"/>
      <c r="BYM31" s="133"/>
      <c r="BYN31" s="133"/>
      <c r="BYO31" s="133"/>
      <c r="BYP31" s="133"/>
      <c r="BYQ31" s="133"/>
      <c r="BYR31" s="133"/>
      <c r="BYS31" s="133"/>
      <c r="BYT31" s="133"/>
      <c r="BYU31" s="133"/>
      <c r="BYV31" s="133"/>
      <c r="BYW31" s="133"/>
      <c r="BYX31" s="133"/>
      <c r="BYY31" s="133"/>
      <c r="BYZ31" s="133"/>
      <c r="BZA31" s="133"/>
      <c r="BZB31" s="133"/>
      <c r="BZC31" s="133"/>
      <c r="BZD31" s="133"/>
      <c r="BZE31" s="133"/>
      <c r="BZF31" s="133"/>
      <c r="BZG31" s="133"/>
      <c r="BZH31" s="133"/>
      <c r="BZI31" s="133"/>
      <c r="BZJ31" s="133"/>
      <c r="BZK31" s="133"/>
      <c r="BZL31" s="133"/>
      <c r="BZM31" s="133"/>
      <c r="BZN31" s="133"/>
      <c r="BZO31" s="133"/>
      <c r="BZP31" s="133"/>
      <c r="BZQ31" s="133"/>
      <c r="BZR31" s="133"/>
      <c r="BZS31" s="133"/>
      <c r="BZT31" s="133"/>
      <c r="BZU31" s="133"/>
      <c r="BZV31" s="133"/>
      <c r="BZW31" s="133"/>
      <c r="BZX31" s="133"/>
      <c r="BZY31" s="133"/>
      <c r="BZZ31" s="133"/>
      <c r="CAA31" s="133"/>
      <c r="CAB31" s="133"/>
      <c r="CAC31" s="133"/>
      <c r="CAD31" s="133"/>
      <c r="CAE31" s="133"/>
      <c r="CAF31" s="133"/>
      <c r="CAG31" s="133"/>
      <c r="CAH31" s="133"/>
      <c r="CAI31" s="133"/>
      <c r="CAJ31" s="133"/>
      <c r="CAK31" s="133"/>
      <c r="CAL31" s="133"/>
      <c r="CAM31" s="133"/>
      <c r="CAN31" s="133"/>
      <c r="CAO31" s="133"/>
      <c r="CAP31" s="133"/>
      <c r="CAQ31" s="133"/>
      <c r="CAR31" s="133"/>
      <c r="CAS31" s="133"/>
      <c r="CAT31" s="133"/>
      <c r="CAU31" s="133"/>
      <c r="CAV31" s="133"/>
      <c r="CAW31" s="133"/>
      <c r="CAX31" s="133"/>
      <c r="CAY31" s="133"/>
      <c r="CAZ31" s="133"/>
      <c r="CBA31" s="133"/>
      <c r="CBB31" s="133"/>
      <c r="CBC31" s="133"/>
      <c r="CBD31" s="133"/>
      <c r="CBE31" s="133"/>
      <c r="CBF31" s="133"/>
      <c r="CBG31" s="133"/>
      <c r="CBH31" s="133"/>
      <c r="CBI31" s="133"/>
      <c r="CBJ31" s="133"/>
      <c r="CBK31" s="133"/>
      <c r="CBL31" s="133"/>
      <c r="CBM31" s="133"/>
      <c r="CBN31" s="133"/>
      <c r="CBO31" s="133"/>
      <c r="CBP31" s="133"/>
      <c r="CBQ31" s="133"/>
      <c r="CBR31" s="133"/>
      <c r="CBS31" s="133"/>
      <c r="CBT31" s="133"/>
      <c r="CBU31" s="133"/>
      <c r="CBV31" s="133"/>
      <c r="CBW31" s="133"/>
      <c r="CBX31" s="133"/>
      <c r="CBY31" s="133"/>
      <c r="CBZ31" s="133"/>
      <c r="CCA31" s="133"/>
      <c r="CCB31" s="133"/>
      <c r="CCC31" s="133"/>
      <c r="CCD31" s="133"/>
      <c r="CCE31" s="133"/>
      <c r="CCF31" s="133"/>
      <c r="CCG31" s="133"/>
      <c r="CCH31" s="133"/>
      <c r="CCI31" s="133"/>
      <c r="CCJ31" s="133"/>
      <c r="CCK31" s="133"/>
      <c r="CCL31" s="133"/>
      <c r="CCM31" s="133"/>
      <c r="CCN31" s="133"/>
      <c r="CCO31" s="133"/>
      <c r="CCP31" s="133"/>
      <c r="CCQ31" s="133"/>
      <c r="CCR31" s="133"/>
      <c r="CCS31" s="133"/>
      <c r="CCT31" s="133"/>
      <c r="CCU31" s="133"/>
      <c r="CCV31" s="133"/>
      <c r="CCW31" s="133"/>
      <c r="CCX31" s="133"/>
      <c r="CCY31" s="133"/>
      <c r="CCZ31" s="133"/>
      <c r="CDA31" s="133"/>
      <c r="CDB31" s="133"/>
      <c r="CDC31" s="133"/>
      <c r="CDD31" s="133"/>
      <c r="CDE31" s="133"/>
      <c r="CDF31" s="133"/>
      <c r="CDG31" s="133"/>
      <c r="CDH31" s="133"/>
      <c r="CDI31" s="133"/>
      <c r="CDJ31" s="133"/>
      <c r="CDK31" s="133"/>
      <c r="CDL31" s="133"/>
      <c r="CDM31" s="133"/>
      <c r="CDN31" s="133"/>
      <c r="CDO31" s="133"/>
      <c r="CDP31" s="133"/>
      <c r="CDQ31" s="133"/>
      <c r="CDR31" s="133"/>
      <c r="CDS31" s="133"/>
      <c r="CDT31" s="133"/>
      <c r="CDU31" s="133"/>
      <c r="CDV31" s="133"/>
      <c r="CDW31" s="133"/>
      <c r="CDX31" s="133"/>
      <c r="CDY31" s="133"/>
      <c r="CDZ31" s="133"/>
      <c r="CEA31" s="133"/>
      <c r="CEB31" s="133"/>
      <c r="CEC31" s="133"/>
      <c r="CED31" s="133"/>
      <c r="CEE31" s="133"/>
      <c r="CEF31" s="133"/>
      <c r="CEG31" s="133"/>
      <c r="CEH31" s="133"/>
      <c r="CEI31" s="133"/>
      <c r="CEJ31" s="133"/>
      <c r="CEK31" s="133"/>
      <c r="CEL31" s="133"/>
      <c r="CEM31" s="133"/>
      <c r="CEN31" s="133"/>
      <c r="CEO31" s="133"/>
      <c r="CEP31" s="133"/>
      <c r="CEQ31" s="133"/>
      <c r="CER31" s="133"/>
      <c r="CES31" s="133"/>
      <c r="CET31" s="133"/>
      <c r="CEU31" s="133"/>
      <c r="CEV31" s="133"/>
      <c r="CEW31" s="133"/>
      <c r="CEX31" s="133"/>
      <c r="CEY31" s="133"/>
      <c r="CEZ31" s="133"/>
      <c r="CFA31" s="133"/>
      <c r="CFB31" s="133"/>
      <c r="CFC31" s="133"/>
      <c r="CFD31" s="133"/>
      <c r="CFE31" s="133"/>
      <c r="CFF31" s="133"/>
      <c r="CFG31" s="133"/>
      <c r="CFH31" s="133"/>
      <c r="CFI31" s="133"/>
      <c r="CFJ31" s="133"/>
      <c r="CFK31" s="133"/>
      <c r="CFL31" s="133"/>
      <c r="CFM31" s="133"/>
      <c r="CFN31" s="133"/>
      <c r="CFO31" s="133"/>
      <c r="CFP31" s="133"/>
      <c r="CFQ31" s="133"/>
      <c r="CFR31" s="133"/>
      <c r="CFS31" s="133"/>
      <c r="CFT31" s="133"/>
      <c r="CFU31" s="133"/>
      <c r="CFV31" s="133"/>
      <c r="CFW31" s="133"/>
      <c r="CFX31" s="133"/>
      <c r="CFY31" s="133"/>
      <c r="CFZ31" s="133"/>
      <c r="CGA31" s="133"/>
      <c r="CGB31" s="133"/>
      <c r="CGC31" s="133"/>
      <c r="CGD31" s="133"/>
      <c r="CGE31" s="133"/>
      <c r="CGF31" s="133"/>
      <c r="CGG31" s="133"/>
      <c r="CGH31" s="133"/>
      <c r="CGI31" s="133"/>
      <c r="CGJ31" s="133"/>
      <c r="CGK31" s="133"/>
      <c r="CGL31" s="133"/>
      <c r="CGM31" s="133"/>
      <c r="CGN31" s="133"/>
      <c r="CGO31" s="133"/>
      <c r="CGP31" s="133"/>
      <c r="CGQ31" s="133"/>
      <c r="CGR31" s="133"/>
      <c r="CGS31" s="133"/>
      <c r="CGT31" s="133"/>
      <c r="CGU31" s="133"/>
      <c r="CGV31" s="133"/>
      <c r="CGW31" s="133"/>
      <c r="CGX31" s="133"/>
      <c r="CGY31" s="133"/>
      <c r="CGZ31" s="133"/>
      <c r="CHA31" s="133"/>
      <c r="CHB31" s="133"/>
      <c r="CHC31" s="133"/>
      <c r="CHD31" s="133"/>
      <c r="CHE31" s="133"/>
      <c r="CHF31" s="133"/>
      <c r="CHG31" s="133"/>
      <c r="CHH31" s="133"/>
      <c r="CHI31" s="133"/>
      <c r="CHJ31" s="133"/>
      <c r="CHK31" s="133"/>
      <c r="CHL31" s="133"/>
      <c r="CHM31" s="133"/>
      <c r="CHN31" s="133"/>
      <c r="CHO31" s="133"/>
      <c r="CHP31" s="133"/>
      <c r="CHQ31" s="133"/>
      <c r="CHR31" s="133"/>
      <c r="CHS31" s="133"/>
      <c r="CHT31" s="133"/>
      <c r="CHU31" s="133"/>
      <c r="CHV31" s="133"/>
      <c r="CHW31" s="133"/>
      <c r="CHX31" s="133"/>
      <c r="CHY31" s="133"/>
      <c r="CHZ31" s="133"/>
      <c r="CIA31" s="133"/>
      <c r="CIB31" s="133"/>
      <c r="CIC31" s="133"/>
      <c r="CID31" s="133"/>
      <c r="CIE31" s="133"/>
      <c r="CIF31" s="133"/>
      <c r="CIG31" s="133"/>
      <c r="CIH31" s="133"/>
      <c r="CII31" s="133"/>
      <c r="CIJ31" s="133"/>
      <c r="CIK31" s="133"/>
      <c r="CIL31" s="133"/>
      <c r="CIM31" s="133"/>
      <c r="CIN31" s="133"/>
      <c r="CIO31" s="133"/>
      <c r="CIP31" s="133"/>
      <c r="CIQ31" s="133"/>
      <c r="CIR31" s="133"/>
      <c r="CIS31" s="133"/>
      <c r="CIT31" s="133"/>
      <c r="CIU31" s="133"/>
      <c r="CIV31" s="133"/>
      <c r="CIW31" s="133"/>
      <c r="CIX31" s="133"/>
      <c r="CIY31" s="133"/>
      <c r="CIZ31" s="133"/>
      <c r="CJA31" s="133"/>
      <c r="CJB31" s="133"/>
      <c r="CJC31" s="133"/>
      <c r="CJD31" s="133"/>
      <c r="CJE31" s="133"/>
      <c r="CJF31" s="133"/>
      <c r="CJG31" s="133"/>
      <c r="CJH31" s="133"/>
      <c r="CJI31" s="133"/>
      <c r="CJJ31" s="133"/>
      <c r="CJK31" s="133"/>
      <c r="CJL31" s="133"/>
      <c r="CJM31" s="133"/>
      <c r="CJN31" s="133"/>
      <c r="CJO31" s="133"/>
      <c r="CJP31" s="133"/>
      <c r="CJQ31" s="133"/>
      <c r="CJR31" s="133"/>
      <c r="CJS31" s="133"/>
      <c r="CJT31" s="133"/>
      <c r="CJU31" s="133"/>
      <c r="CJV31" s="133"/>
      <c r="CJW31" s="133"/>
      <c r="CJX31" s="133"/>
      <c r="CJY31" s="133"/>
      <c r="CJZ31" s="133"/>
      <c r="CKA31" s="133"/>
      <c r="CKB31" s="133"/>
      <c r="CKC31" s="133"/>
      <c r="CKD31" s="133"/>
      <c r="CKE31" s="133"/>
      <c r="CKF31" s="133"/>
      <c r="CKG31" s="133"/>
      <c r="CKH31" s="133"/>
      <c r="CKI31" s="133"/>
      <c r="CKJ31" s="133"/>
      <c r="CKK31" s="133"/>
      <c r="CKL31" s="133"/>
      <c r="CKM31" s="133"/>
      <c r="CKN31" s="133"/>
      <c r="CKO31" s="133"/>
      <c r="CKP31" s="133"/>
      <c r="CKQ31" s="133"/>
      <c r="CKR31" s="133"/>
      <c r="CKS31" s="133"/>
      <c r="CKT31" s="133"/>
      <c r="CKU31" s="133"/>
      <c r="CKV31" s="133"/>
      <c r="CKW31" s="133"/>
      <c r="CKX31" s="133"/>
      <c r="CKY31" s="133"/>
      <c r="CKZ31" s="133"/>
      <c r="CLA31" s="133"/>
      <c r="CLB31" s="133"/>
      <c r="CLC31" s="133"/>
      <c r="CLD31" s="133"/>
      <c r="CLE31" s="133"/>
      <c r="CLF31" s="133"/>
      <c r="CLG31" s="133"/>
      <c r="CLH31" s="133"/>
      <c r="CLI31" s="133"/>
      <c r="CLJ31" s="133"/>
      <c r="CLK31" s="133"/>
      <c r="CLL31" s="133"/>
      <c r="CLM31" s="133"/>
      <c r="CLN31" s="133"/>
      <c r="CLO31" s="133"/>
      <c r="CLP31" s="133"/>
      <c r="CLQ31" s="133"/>
      <c r="CLR31" s="133"/>
      <c r="CLS31" s="133"/>
      <c r="CLT31" s="133"/>
      <c r="CLU31" s="133"/>
      <c r="CLV31" s="133"/>
      <c r="CLW31" s="133"/>
      <c r="CLX31" s="133"/>
      <c r="CLY31" s="133"/>
      <c r="CLZ31" s="133"/>
      <c r="CMA31" s="133"/>
      <c r="CMB31" s="133"/>
      <c r="CMC31" s="133"/>
      <c r="CMD31" s="133"/>
      <c r="CME31" s="133"/>
      <c r="CMF31" s="133"/>
      <c r="CMG31" s="133"/>
      <c r="CMH31" s="133"/>
      <c r="CMI31" s="133"/>
      <c r="CMJ31" s="133"/>
      <c r="CMK31" s="133"/>
      <c r="CML31" s="133"/>
      <c r="CMM31" s="133"/>
      <c r="CMN31" s="133"/>
      <c r="CMO31" s="133"/>
      <c r="CMP31" s="133"/>
      <c r="CMQ31" s="133"/>
      <c r="CMR31" s="133"/>
      <c r="CMS31" s="133"/>
      <c r="CMT31" s="133"/>
      <c r="CMU31" s="133"/>
      <c r="CMV31" s="133"/>
      <c r="CMW31" s="133"/>
      <c r="CMX31" s="133"/>
      <c r="CMY31" s="133"/>
      <c r="CMZ31" s="133"/>
      <c r="CNA31" s="133"/>
      <c r="CNB31" s="133"/>
      <c r="CNC31" s="133"/>
      <c r="CND31" s="133"/>
      <c r="CNE31" s="133"/>
      <c r="CNF31" s="133"/>
      <c r="CNG31" s="133"/>
      <c r="CNH31" s="133"/>
      <c r="CNI31" s="133"/>
      <c r="CNJ31" s="133"/>
      <c r="CNK31" s="133"/>
      <c r="CNL31" s="133"/>
      <c r="CNM31" s="133"/>
      <c r="CNN31" s="133"/>
      <c r="CNO31" s="133"/>
      <c r="CNP31" s="133"/>
      <c r="CNQ31" s="133"/>
      <c r="CNR31" s="133"/>
      <c r="CNS31" s="133"/>
      <c r="CNT31" s="133"/>
      <c r="CNU31" s="133"/>
      <c r="CNV31" s="133"/>
      <c r="CNW31" s="133"/>
      <c r="CNX31" s="133"/>
      <c r="CNY31" s="133"/>
      <c r="CNZ31" s="133"/>
      <c r="COA31" s="133"/>
      <c r="COB31" s="133"/>
      <c r="COC31" s="133"/>
      <c r="COD31" s="133"/>
      <c r="COE31" s="133"/>
      <c r="COF31" s="133"/>
      <c r="COG31" s="133"/>
      <c r="COH31" s="133"/>
      <c r="COI31" s="133"/>
      <c r="COJ31" s="133"/>
      <c r="COK31" s="133"/>
      <c r="COL31" s="133"/>
      <c r="COM31" s="133"/>
      <c r="CON31" s="133"/>
      <c r="COO31" s="133"/>
      <c r="COP31" s="133"/>
      <c r="COQ31" s="133"/>
      <c r="COR31" s="133"/>
      <c r="COS31" s="133"/>
      <c r="COT31" s="133"/>
      <c r="COU31" s="133"/>
      <c r="COV31" s="133"/>
      <c r="COW31" s="133"/>
      <c r="COX31" s="133"/>
      <c r="COY31" s="133"/>
      <c r="COZ31" s="133"/>
      <c r="CPA31" s="133"/>
      <c r="CPB31" s="133"/>
      <c r="CPC31" s="133"/>
      <c r="CPD31" s="133"/>
      <c r="CPE31" s="133"/>
      <c r="CPF31" s="133"/>
      <c r="CPG31" s="133"/>
      <c r="CPH31" s="133"/>
      <c r="CPI31" s="133"/>
      <c r="CPJ31" s="133"/>
      <c r="CPK31" s="133"/>
      <c r="CPL31" s="133"/>
      <c r="CPM31" s="133"/>
      <c r="CPN31" s="133"/>
      <c r="CPO31" s="133"/>
      <c r="CPP31" s="133"/>
      <c r="CPQ31" s="133"/>
      <c r="CPR31" s="133"/>
      <c r="CPS31" s="133"/>
      <c r="CPT31" s="133"/>
      <c r="CPU31" s="133"/>
      <c r="CPV31" s="133"/>
      <c r="CPW31" s="133"/>
      <c r="CPX31" s="133"/>
      <c r="CPY31" s="133"/>
      <c r="CPZ31" s="133"/>
      <c r="CQA31" s="133"/>
      <c r="CQB31" s="133"/>
      <c r="CQC31" s="133"/>
      <c r="CQD31" s="133"/>
      <c r="CQE31" s="133"/>
      <c r="CQF31" s="133"/>
      <c r="CQG31" s="133"/>
      <c r="CQH31" s="133"/>
      <c r="CQI31" s="133"/>
      <c r="CQJ31" s="133"/>
      <c r="CQK31" s="133"/>
      <c r="CQL31" s="133"/>
      <c r="CQM31" s="133"/>
      <c r="CQN31" s="133"/>
      <c r="CQO31" s="133"/>
      <c r="CQP31" s="133"/>
      <c r="CQQ31" s="133"/>
      <c r="CQR31" s="133"/>
      <c r="CQS31" s="133"/>
      <c r="CQT31" s="133"/>
      <c r="CQU31" s="133"/>
      <c r="CQV31" s="133"/>
      <c r="CQW31" s="133"/>
      <c r="CQX31" s="133"/>
      <c r="CQY31" s="133"/>
      <c r="CQZ31" s="133"/>
      <c r="CRA31" s="133"/>
      <c r="CRB31" s="133"/>
      <c r="CRC31" s="133"/>
      <c r="CRD31" s="133"/>
      <c r="CRE31" s="133"/>
      <c r="CRF31" s="133"/>
      <c r="CRG31" s="133"/>
      <c r="CRH31" s="133"/>
      <c r="CRI31" s="133"/>
      <c r="CRJ31" s="133"/>
      <c r="CRK31" s="133"/>
      <c r="CRL31" s="133"/>
      <c r="CRM31" s="133"/>
      <c r="CRN31" s="133"/>
      <c r="CRO31" s="133"/>
      <c r="CRP31" s="133"/>
      <c r="CRQ31" s="133"/>
      <c r="CRR31" s="133"/>
      <c r="CRS31" s="133"/>
      <c r="CRT31" s="133"/>
      <c r="CRU31" s="133"/>
      <c r="CRV31" s="133"/>
      <c r="CRW31" s="133"/>
      <c r="CRX31" s="133"/>
      <c r="CRY31" s="133"/>
      <c r="CRZ31" s="133"/>
      <c r="CSA31" s="133"/>
      <c r="CSB31" s="133"/>
      <c r="CSC31" s="133"/>
      <c r="CSD31" s="133"/>
      <c r="CSE31" s="133"/>
      <c r="CSF31" s="133"/>
      <c r="CSG31" s="133"/>
      <c r="CSH31" s="133"/>
      <c r="CSI31" s="133"/>
      <c r="CSJ31" s="133"/>
      <c r="CSK31" s="133"/>
      <c r="CSL31" s="133"/>
      <c r="CSM31" s="133"/>
      <c r="CSN31" s="133"/>
      <c r="CSO31" s="133"/>
      <c r="CSP31" s="133"/>
      <c r="CSQ31" s="133"/>
      <c r="CSR31" s="133"/>
      <c r="CSS31" s="133"/>
      <c r="CST31" s="133"/>
      <c r="CSU31" s="133"/>
      <c r="CSV31" s="133"/>
      <c r="CSW31" s="133"/>
      <c r="CSX31" s="133"/>
      <c r="CSY31" s="133"/>
      <c r="CSZ31" s="133"/>
      <c r="CTA31" s="133"/>
      <c r="CTB31" s="133"/>
      <c r="CTC31" s="133"/>
      <c r="CTD31" s="133"/>
      <c r="CTE31" s="133"/>
      <c r="CTF31" s="133"/>
      <c r="CTG31" s="133"/>
      <c r="CTH31" s="133"/>
      <c r="CTI31" s="133"/>
      <c r="CTJ31" s="133"/>
      <c r="CTK31" s="133"/>
      <c r="CTL31" s="133"/>
      <c r="CTM31" s="133"/>
      <c r="CTN31" s="133"/>
      <c r="CTO31" s="133"/>
      <c r="CTP31" s="133"/>
      <c r="CTQ31" s="133"/>
      <c r="CTR31" s="133"/>
      <c r="CTS31" s="133"/>
      <c r="CTT31" s="133"/>
      <c r="CTU31" s="133"/>
      <c r="CTV31" s="133"/>
      <c r="CTW31" s="133"/>
      <c r="CTX31" s="133"/>
      <c r="CTY31" s="133"/>
      <c r="CTZ31" s="133"/>
      <c r="CUA31" s="133"/>
      <c r="CUB31" s="133"/>
      <c r="CUC31" s="133"/>
      <c r="CUD31" s="133"/>
      <c r="CUE31" s="133"/>
      <c r="CUF31" s="133"/>
      <c r="CUG31" s="133"/>
      <c r="CUH31" s="133"/>
      <c r="CUI31" s="133"/>
      <c r="CUJ31" s="133"/>
      <c r="CUK31" s="133"/>
      <c r="CUL31" s="133"/>
      <c r="CUM31" s="133"/>
      <c r="CUN31" s="133"/>
      <c r="CUO31" s="133"/>
      <c r="CUP31" s="133"/>
      <c r="CUQ31" s="133"/>
      <c r="CUR31" s="133"/>
      <c r="CUS31" s="133"/>
      <c r="CUT31" s="133"/>
      <c r="CUU31" s="133"/>
      <c r="CUV31" s="133"/>
      <c r="CUW31" s="133"/>
      <c r="CUX31" s="133"/>
      <c r="CUY31" s="133"/>
      <c r="CUZ31" s="133"/>
      <c r="CVA31" s="133"/>
      <c r="CVB31" s="133"/>
      <c r="CVC31" s="133"/>
      <c r="CVD31" s="133"/>
      <c r="CVE31" s="133"/>
      <c r="CVF31" s="133"/>
      <c r="CVG31" s="133"/>
      <c r="CVH31" s="133"/>
      <c r="CVI31" s="133"/>
      <c r="CVJ31" s="133"/>
      <c r="CVK31" s="133"/>
      <c r="CVL31" s="133"/>
      <c r="CVM31" s="133"/>
      <c r="CVN31" s="133"/>
      <c r="CVO31" s="133"/>
      <c r="CVP31" s="133"/>
      <c r="CVQ31" s="133"/>
      <c r="CVR31" s="133"/>
      <c r="CVS31" s="133"/>
      <c r="CVT31" s="133"/>
      <c r="CVU31" s="133"/>
      <c r="CVV31" s="133"/>
      <c r="CVW31" s="133"/>
      <c r="CVX31" s="133"/>
      <c r="CVY31" s="133"/>
      <c r="CVZ31" s="133"/>
      <c r="CWA31" s="133"/>
      <c r="CWB31" s="133"/>
      <c r="CWC31" s="133"/>
      <c r="CWD31" s="133"/>
      <c r="CWE31" s="133"/>
      <c r="CWF31" s="133"/>
      <c r="CWG31" s="133"/>
      <c r="CWH31" s="133"/>
      <c r="CWI31" s="133"/>
      <c r="CWJ31" s="133"/>
      <c r="CWK31" s="133"/>
      <c r="CWL31" s="133"/>
      <c r="CWM31" s="133"/>
      <c r="CWN31" s="133"/>
      <c r="CWO31" s="133"/>
      <c r="CWP31" s="133"/>
      <c r="CWQ31" s="133"/>
      <c r="CWR31" s="133"/>
      <c r="CWS31" s="133"/>
      <c r="CWT31" s="133"/>
      <c r="CWU31" s="133"/>
      <c r="CWV31" s="133"/>
      <c r="CWW31" s="133"/>
      <c r="CWX31" s="133"/>
      <c r="CWY31" s="133"/>
      <c r="CWZ31" s="133"/>
      <c r="CXA31" s="133"/>
      <c r="CXB31" s="133"/>
      <c r="CXC31" s="133"/>
      <c r="CXD31" s="133"/>
      <c r="CXE31" s="133"/>
      <c r="CXF31" s="133"/>
      <c r="CXG31" s="133"/>
      <c r="CXH31" s="133"/>
      <c r="CXI31" s="133"/>
      <c r="CXJ31" s="133"/>
      <c r="CXK31" s="133"/>
      <c r="CXL31" s="133"/>
      <c r="CXM31" s="133"/>
      <c r="CXN31" s="133"/>
      <c r="CXO31" s="133"/>
      <c r="CXP31" s="133"/>
      <c r="CXQ31" s="133"/>
      <c r="CXR31" s="133"/>
      <c r="CXS31" s="133"/>
      <c r="CXT31" s="133"/>
      <c r="CXU31" s="133"/>
      <c r="CXV31" s="133"/>
      <c r="CXW31" s="133"/>
      <c r="CXX31" s="133"/>
      <c r="CXY31" s="133"/>
      <c r="CXZ31" s="133"/>
      <c r="CYA31" s="133"/>
      <c r="CYB31" s="133"/>
      <c r="CYC31" s="133"/>
      <c r="CYD31" s="133"/>
      <c r="CYE31" s="133"/>
      <c r="CYF31" s="133"/>
      <c r="CYG31" s="133"/>
      <c r="CYH31" s="133"/>
      <c r="CYI31" s="133"/>
      <c r="CYJ31" s="133"/>
      <c r="CYK31" s="133"/>
      <c r="CYL31" s="133"/>
      <c r="CYM31" s="133"/>
      <c r="CYN31" s="133"/>
      <c r="CYO31" s="133"/>
      <c r="CYP31" s="133"/>
      <c r="CYQ31" s="133"/>
      <c r="CYR31" s="133"/>
      <c r="CYS31" s="133"/>
      <c r="CYT31" s="133"/>
      <c r="CYU31" s="133"/>
      <c r="CYV31" s="133"/>
      <c r="CYW31" s="133"/>
      <c r="CYX31" s="133"/>
      <c r="CYY31" s="133"/>
      <c r="CYZ31" s="133"/>
      <c r="CZA31" s="133"/>
      <c r="CZB31" s="133"/>
      <c r="CZC31" s="133"/>
      <c r="CZD31" s="133"/>
      <c r="CZE31" s="133"/>
      <c r="CZF31" s="133"/>
      <c r="CZG31" s="133"/>
      <c r="CZH31" s="133"/>
      <c r="CZI31" s="133"/>
      <c r="CZJ31" s="133"/>
      <c r="CZK31" s="133"/>
      <c r="CZL31" s="133"/>
      <c r="CZM31" s="133"/>
      <c r="CZN31" s="133"/>
      <c r="CZO31" s="133"/>
      <c r="CZP31" s="133"/>
      <c r="CZQ31" s="133"/>
      <c r="CZR31" s="133"/>
      <c r="CZS31" s="133"/>
      <c r="CZT31" s="133"/>
      <c r="CZU31" s="133"/>
      <c r="CZV31" s="133"/>
      <c r="CZW31" s="133"/>
      <c r="CZX31" s="133"/>
      <c r="CZY31" s="133"/>
      <c r="CZZ31" s="133"/>
      <c r="DAA31" s="133"/>
      <c r="DAB31" s="133"/>
      <c r="DAC31" s="133"/>
      <c r="DAD31" s="133"/>
      <c r="DAE31" s="133"/>
      <c r="DAF31" s="133"/>
      <c r="DAG31" s="133"/>
      <c r="DAH31" s="133"/>
      <c r="DAI31" s="133"/>
      <c r="DAJ31" s="133"/>
      <c r="DAK31" s="133"/>
      <c r="DAL31" s="133"/>
      <c r="DAM31" s="133"/>
      <c r="DAN31" s="133"/>
      <c r="DAO31" s="133"/>
      <c r="DAP31" s="133"/>
      <c r="DAQ31" s="133"/>
      <c r="DAR31" s="133"/>
      <c r="DAS31" s="133"/>
      <c r="DAT31" s="133"/>
      <c r="DAU31" s="133"/>
      <c r="DAV31" s="133"/>
      <c r="DAW31" s="133"/>
      <c r="DAX31" s="133"/>
      <c r="DAY31" s="133"/>
      <c r="DAZ31" s="133"/>
      <c r="DBA31" s="133"/>
      <c r="DBB31" s="133"/>
      <c r="DBC31" s="133"/>
      <c r="DBD31" s="133"/>
      <c r="DBE31" s="133"/>
      <c r="DBF31" s="133"/>
      <c r="DBG31" s="133"/>
      <c r="DBH31" s="133"/>
      <c r="DBI31" s="133"/>
      <c r="DBJ31" s="133"/>
      <c r="DBK31" s="133"/>
      <c r="DBL31" s="133"/>
      <c r="DBM31" s="133"/>
      <c r="DBN31" s="133"/>
      <c r="DBO31" s="133"/>
      <c r="DBP31" s="133"/>
      <c r="DBQ31" s="133"/>
      <c r="DBR31" s="133"/>
      <c r="DBS31" s="133"/>
      <c r="DBT31" s="133"/>
      <c r="DBU31" s="133"/>
      <c r="DBV31" s="133"/>
      <c r="DBW31" s="133"/>
      <c r="DBX31" s="133"/>
      <c r="DBY31" s="133"/>
      <c r="DBZ31" s="133"/>
      <c r="DCA31" s="133"/>
      <c r="DCB31" s="133"/>
      <c r="DCC31" s="133"/>
      <c r="DCD31" s="133"/>
      <c r="DCE31" s="133"/>
      <c r="DCF31" s="133"/>
      <c r="DCG31" s="133"/>
      <c r="DCH31" s="133"/>
      <c r="DCI31" s="133"/>
      <c r="DCJ31" s="133"/>
      <c r="DCK31" s="133"/>
      <c r="DCL31" s="133"/>
      <c r="DCM31" s="133"/>
      <c r="DCN31" s="133"/>
      <c r="DCO31" s="133"/>
      <c r="DCP31" s="133"/>
      <c r="DCQ31" s="133"/>
      <c r="DCR31" s="133"/>
      <c r="DCS31" s="133"/>
      <c r="DCT31" s="133"/>
      <c r="DCU31" s="133"/>
      <c r="DCV31" s="133"/>
      <c r="DCW31" s="133"/>
      <c r="DCX31" s="133"/>
      <c r="DCY31" s="133"/>
      <c r="DCZ31" s="133"/>
      <c r="DDA31" s="133"/>
      <c r="DDB31" s="133"/>
      <c r="DDC31" s="133"/>
      <c r="DDD31" s="133"/>
      <c r="DDE31" s="133"/>
      <c r="DDF31" s="133"/>
      <c r="DDG31" s="133"/>
      <c r="DDH31" s="133"/>
      <c r="DDI31" s="133"/>
      <c r="DDJ31" s="133"/>
      <c r="DDK31" s="133"/>
      <c r="DDL31" s="133"/>
      <c r="DDM31" s="133"/>
      <c r="DDN31" s="133"/>
      <c r="DDO31" s="133"/>
      <c r="DDP31" s="133"/>
      <c r="DDQ31" s="133"/>
      <c r="DDR31" s="133"/>
      <c r="DDS31" s="133"/>
      <c r="DDT31" s="133"/>
      <c r="DDU31" s="133"/>
      <c r="DDV31" s="133"/>
      <c r="DDW31" s="133"/>
      <c r="DDX31" s="133"/>
      <c r="DDY31" s="133"/>
      <c r="DDZ31" s="133"/>
      <c r="DEA31" s="133"/>
      <c r="DEB31" s="133"/>
      <c r="DEC31" s="133"/>
      <c r="DED31" s="133"/>
      <c r="DEE31" s="133"/>
      <c r="DEF31" s="133"/>
      <c r="DEG31" s="133"/>
      <c r="DEH31" s="133"/>
      <c r="DEI31" s="133"/>
      <c r="DEJ31" s="133"/>
      <c r="DEK31" s="133"/>
      <c r="DEL31" s="133"/>
      <c r="DEM31" s="133"/>
      <c r="DEN31" s="133"/>
      <c r="DEO31" s="133"/>
      <c r="DEP31" s="133"/>
      <c r="DEQ31" s="133"/>
      <c r="DER31" s="133"/>
      <c r="DES31" s="133"/>
      <c r="DET31" s="133"/>
      <c r="DEU31" s="133"/>
      <c r="DEV31" s="133"/>
      <c r="DEW31" s="133"/>
      <c r="DEX31" s="133"/>
      <c r="DEY31" s="133"/>
      <c r="DEZ31" s="133"/>
      <c r="DFA31" s="133"/>
      <c r="DFB31" s="133"/>
      <c r="DFC31" s="133"/>
      <c r="DFD31" s="133"/>
      <c r="DFE31" s="133"/>
      <c r="DFF31" s="133"/>
      <c r="DFG31" s="133"/>
      <c r="DFH31" s="133"/>
      <c r="DFI31" s="133"/>
      <c r="DFJ31" s="133"/>
      <c r="DFK31" s="133"/>
      <c r="DFL31" s="133"/>
      <c r="DFM31" s="133"/>
      <c r="DFN31" s="133"/>
      <c r="DFO31" s="133"/>
      <c r="DFP31" s="133"/>
      <c r="DFQ31" s="133"/>
      <c r="DFR31" s="133"/>
      <c r="DFS31" s="133"/>
      <c r="DFT31" s="133"/>
      <c r="DFU31" s="133"/>
      <c r="DFV31" s="133"/>
      <c r="DFW31" s="133"/>
      <c r="DFX31" s="133"/>
      <c r="DFY31" s="133"/>
      <c r="DFZ31" s="133"/>
      <c r="DGA31" s="133"/>
      <c r="DGB31" s="133"/>
      <c r="DGC31" s="133"/>
      <c r="DGD31" s="133"/>
      <c r="DGE31" s="133"/>
      <c r="DGF31" s="133"/>
      <c r="DGG31" s="133"/>
      <c r="DGH31" s="133"/>
      <c r="DGI31" s="133"/>
      <c r="DGJ31" s="133"/>
      <c r="DGK31" s="133"/>
      <c r="DGL31" s="133"/>
      <c r="DGM31" s="133"/>
      <c r="DGN31" s="133"/>
      <c r="DGO31" s="133"/>
      <c r="DGP31" s="133"/>
      <c r="DGQ31" s="133"/>
      <c r="DGR31" s="133"/>
      <c r="DGS31" s="133"/>
      <c r="DGT31" s="133"/>
      <c r="DGU31" s="133"/>
      <c r="DGV31" s="133"/>
      <c r="DGW31" s="133"/>
      <c r="DGX31" s="133"/>
      <c r="DGY31" s="133"/>
      <c r="DGZ31" s="133"/>
      <c r="DHA31" s="133"/>
      <c r="DHB31" s="133"/>
      <c r="DHC31" s="133"/>
      <c r="DHD31" s="133"/>
      <c r="DHE31" s="133"/>
      <c r="DHF31" s="133"/>
      <c r="DHG31" s="133"/>
      <c r="DHH31" s="133"/>
      <c r="DHI31" s="133"/>
      <c r="DHJ31" s="133"/>
      <c r="DHK31" s="133"/>
      <c r="DHL31" s="133"/>
      <c r="DHM31" s="133"/>
      <c r="DHN31" s="133"/>
      <c r="DHO31" s="133"/>
      <c r="DHP31" s="133"/>
      <c r="DHQ31" s="133"/>
      <c r="DHR31" s="133"/>
      <c r="DHS31" s="133"/>
      <c r="DHT31" s="133"/>
      <c r="DHU31" s="133"/>
      <c r="DHV31" s="133"/>
      <c r="DHW31" s="133"/>
      <c r="DHX31" s="133"/>
      <c r="DHY31" s="133"/>
      <c r="DHZ31" s="133"/>
      <c r="DIA31" s="133"/>
      <c r="DIB31" s="133"/>
      <c r="DIC31" s="133"/>
      <c r="DID31" s="133"/>
      <c r="DIE31" s="133"/>
      <c r="DIF31" s="133"/>
      <c r="DIG31" s="133"/>
      <c r="DIH31" s="133"/>
      <c r="DII31" s="133"/>
      <c r="DIJ31" s="133"/>
      <c r="DIK31" s="133"/>
      <c r="DIL31" s="133"/>
      <c r="DIM31" s="133"/>
      <c r="DIN31" s="133"/>
      <c r="DIO31" s="133"/>
      <c r="DIP31" s="133"/>
      <c r="DIQ31" s="133"/>
      <c r="DIR31" s="133"/>
      <c r="DIS31" s="133"/>
      <c r="DIT31" s="133"/>
      <c r="DIU31" s="133"/>
      <c r="DIV31" s="133"/>
      <c r="DIW31" s="133"/>
      <c r="DIX31" s="133"/>
      <c r="DIY31" s="133"/>
      <c r="DIZ31" s="133"/>
      <c r="DJA31" s="133"/>
      <c r="DJB31" s="133"/>
      <c r="DJC31" s="133"/>
      <c r="DJD31" s="133"/>
      <c r="DJE31" s="133"/>
      <c r="DJF31" s="133"/>
      <c r="DJG31" s="133"/>
      <c r="DJH31" s="133"/>
      <c r="DJI31" s="133"/>
      <c r="DJJ31" s="133"/>
      <c r="DJK31" s="133"/>
      <c r="DJL31" s="133"/>
      <c r="DJM31" s="133"/>
      <c r="DJN31" s="133"/>
      <c r="DJO31" s="133"/>
      <c r="DJP31" s="133"/>
      <c r="DJQ31" s="133"/>
      <c r="DJR31" s="133"/>
      <c r="DJS31" s="133"/>
      <c r="DJT31" s="133"/>
      <c r="DJU31" s="133"/>
      <c r="DJV31" s="133"/>
      <c r="DJW31" s="133"/>
      <c r="DJX31" s="133"/>
      <c r="DJY31" s="133"/>
      <c r="DJZ31" s="133"/>
      <c r="DKA31" s="133"/>
      <c r="DKB31" s="133"/>
      <c r="DKC31" s="133"/>
      <c r="DKD31" s="133"/>
      <c r="DKE31" s="133"/>
      <c r="DKF31" s="133"/>
      <c r="DKG31" s="133"/>
      <c r="DKH31" s="133"/>
      <c r="DKI31" s="133"/>
      <c r="DKJ31" s="133"/>
      <c r="DKK31" s="133"/>
      <c r="DKL31" s="133"/>
      <c r="DKM31" s="133"/>
      <c r="DKN31" s="133"/>
      <c r="DKO31" s="133"/>
      <c r="DKP31" s="133"/>
      <c r="DKQ31" s="133"/>
      <c r="DKR31" s="133"/>
      <c r="DKS31" s="133"/>
      <c r="DKT31" s="133"/>
      <c r="DKU31" s="133"/>
      <c r="DKV31" s="133"/>
      <c r="DKW31" s="133"/>
      <c r="DKX31" s="133"/>
      <c r="DKY31" s="133"/>
      <c r="DKZ31" s="133"/>
      <c r="DLA31" s="133"/>
      <c r="DLB31" s="133"/>
      <c r="DLC31" s="133"/>
      <c r="DLD31" s="133"/>
      <c r="DLE31" s="133"/>
      <c r="DLF31" s="133"/>
      <c r="DLG31" s="133"/>
      <c r="DLH31" s="133"/>
      <c r="DLI31" s="133"/>
      <c r="DLJ31" s="133"/>
      <c r="DLK31" s="133"/>
      <c r="DLL31" s="133"/>
      <c r="DLM31" s="133"/>
      <c r="DLN31" s="133"/>
      <c r="DLO31" s="133"/>
      <c r="DLP31" s="133"/>
      <c r="DLQ31" s="133"/>
      <c r="DLR31" s="133"/>
      <c r="DLS31" s="133"/>
      <c r="DLT31" s="133"/>
      <c r="DLU31" s="133"/>
      <c r="DLV31" s="133"/>
      <c r="DLW31" s="133"/>
      <c r="DLX31" s="133"/>
      <c r="DLY31" s="133"/>
      <c r="DLZ31" s="133"/>
      <c r="DMA31" s="133"/>
      <c r="DMB31" s="133"/>
      <c r="DMC31" s="133"/>
      <c r="DMD31" s="133"/>
      <c r="DME31" s="133"/>
      <c r="DMF31" s="133"/>
      <c r="DMG31" s="133"/>
      <c r="DMH31" s="133"/>
      <c r="DMI31" s="133"/>
      <c r="DMJ31" s="133"/>
      <c r="DMK31" s="133"/>
      <c r="DML31" s="133"/>
      <c r="DMM31" s="133"/>
      <c r="DMN31" s="133"/>
      <c r="DMO31" s="133"/>
      <c r="DMP31" s="133"/>
      <c r="DMQ31" s="133"/>
      <c r="DMR31" s="133"/>
      <c r="DMS31" s="133"/>
      <c r="DMT31" s="133"/>
      <c r="DMU31" s="133"/>
      <c r="DMV31" s="133"/>
      <c r="DMW31" s="133"/>
      <c r="DMX31" s="133"/>
      <c r="DMY31" s="133"/>
      <c r="DMZ31" s="133"/>
      <c r="DNA31" s="133"/>
      <c r="DNB31" s="133"/>
      <c r="DNC31" s="133"/>
      <c r="DND31" s="133"/>
      <c r="DNE31" s="133"/>
      <c r="DNF31" s="133"/>
      <c r="DNG31" s="133"/>
      <c r="DNH31" s="133"/>
      <c r="DNI31" s="133"/>
      <c r="DNJ31" s="133"/>
      <c r="DNK31" s="133"/>
      <c r="DNL31" s="133"/>
      <c r="DNM31" s="133"/>
      <c r="DNN31" s="133"/>
      <c r="DNO31" s="133"/>
      <c r="DNP31" s="133"/>
      <c r="DNQ31" s="133"/>
      <c r="DNR31" s="133"/>
      <c r="DNS31" s="133"/>
      <c r="DNT31" s="133"/>
      <c r="DNU31" s="133"/>
      <c r="DNV31" s="133"/>
      <c r="DNW31" s="133"/>
      <c r="DNX31" s="133"/>
      <c r="DNY31" s="133"/>
      <c r="DNZ31" s="133"/>
      <c r="DOA31" s="133"/>
      <c r="DOB31" s="133"/>
      <c r="DOC31" s="133"/>
      <c r="DOD31" s="133"/>
      <c r="DOE31" s="133"/>
      <c r="DOF31" s="133"/>
      <c r="DOG31" s="133"/>
      <c r="DOH31" s="133"/>
      <c r="DOI31" s="133"/>
      <c r="DOJ31" s="133"/>
      <c r="DOK31" s="133"/>
      <c r="DOL31" s="133"/>
      <c r="DOM31" s="133"/>
      <c r="DON31" s="133"/>
      <c r="DOO31" s="133"/>
      <c r="DOP31" s="133"/>
      <c r="DOQ31" s="133"/>
      <c r="DOR31" s="133"/>
      <c r="DOS31" s="133"/>
      <c r="DOT31" s="133"/>
      <c r="DOU31" s="133"/>
      <c r="DOV31" s="133"/>
      <c r="DOW31" s="133"/>
      <c r="DOX31" s="133"/>
      <c r="DOY31" s="133"/>
      <c r="DOZ31" s="133"/>
      <c r="DPA31" s="133"/>
      <c r="DPB31" s="133"/>
      <c r="DPC31" s="133"/>
      <c r="DPD31" s="133"/>
      <c r="DPE31" s="133"/>
      <c r="DPF31" s="133"/>
      <c r="DPG31" s="133"/>
      <c r="DPH31" s="133"/>
      <c r="DPI31" s="133"/>
      <c r="DPJ31" s="133"/>
      <c r="DPK31" s="133"/>
      <c r="DPL31" s="133"/>
      <c r="DPM31" s="133"/>
      <c r="DPN31" s="133"/>
      <c r="DPO31" s="133"/>
      <c r="DPP31" s="133"/>
      <c r="DPQ31" s="133"/>
      <c r="DPR31" s="133"/>
      <c r="DPS31" s="133"/>
      <c r="DPT31" s="133"/>
      <c r="DPU31" s="133"/>
      <c r="DPV31" s="133"/>
      <c r="DPW31" s="133"/>
      <c r="DPX31" s="133"/>
      <c r="DPY31" s="133"/>
      <c r="DPZ31" s="133"/>
      <c r="DQA31" s="133"/>
      <c r="DQB31" s="133"/>
      <c r="DQC31" s="133"/>
      <c r="DQD31" s="133"/>
      <c r="DQE31" s="133"/>
      <c r="DQF31" s="133"/>
      <c r="DQG31" s="133"/>
      <c r="DQH31" s="133"/>
      <c r="DQI31" s="133"/>
      <c r="DQJ31" s="133"/>
      <c r="DQK31" s="133"/>
      <c r="DQL31" s="133"/>
      <c r="DQM31" s="133"/>
      <c r="DQN31" s="133"/>
      <c r="DQO31" s="133"/>
      <c r="DQP31" s="133"/>
      <c r="DQQ31" s="133"/>
      <c r="DQR31" s="133"/>
      <c r="DQS31" s="133"/>
      <c r="DQT31" s="133"/>
      <c r="DQU31" s="133"/>
      <c r="DQV31" s="133"/>
      <c r="DQW31" s="133"/>
      <c r="DQX31" s="133"/>
      <c r="DQY31" s="133"/>
      <c r="DQZ31" s="133"/>
      <c r="DRA31" s="133"/>
      <c r="DRB31" s="133"/>
      <c r="DRC31" s="133"/>
      <c r="DRD31" s="133"/>
      <c r="DRE31" s="133"/>
      <c r="DRF31" s="133"/>
      <c r="DRG31" s="133"/>
      <c r="DRH31" s="133"/>
      <c r="DRI31" s="133"/>
      <c r="DRJ31" s="133"/>
      <c r="DRK31" s="133"/>
      <c r="DRL31" s="133"/>
      <c r="DRM31" s="133"/>
      <c r="DRN31" s="133"/>
      <c r="DRO31" s="133"/>
      <c r="DRP31" s="133"/>
      <c r="DRQ31" s="133"/>
      <c r="DRR31" s="133"/>
      <c r="DRS31" s="133"/>
      <c r="DRT31" s="133"/>
      <c r="DRU31" s="133"/>
      <c r="DRV31" s="133"/>
      <c r="DRW31" s="133"/>
      <c r="DRX31" s="133"/>
      <c r="DRY31" s="133"/>
      <c r="DRZ31" s="133"/>
      <c r="DSA31" s="133"/>
      <c r="DSB31" s="133"/>
      <c r="DSC31" s="133"/>
      <c r="DSD31" s="133"/>
      <c r="DSE31" s="133"/>
      <c r="DSF31" s="133"/>
      <c r="DSG31" s="133"/>
      <c r="DSH31" s="133"/>
      <c r="DSI31" s="133"/>
      <c r="DSJ31" s="133"/>
      <c r="DSK31" s="133"/>
      <c r="DSL31" s="133"/>
      <c r="DSM31" s="133"/>
      <c r="DSN31" s="133"/>
      <c r="DSO31" s="133"/>
      <c r="DSP31" s="133"/>
      <c r="DSQ31" s="133"/>
      <c r="DSR31" s="133"/>
      <c r="DSS31" s="133"/>
      <c r="DST31" s="133"/>
      <c r="DSU31" s="133"/>
      <c r="DSV31" s="133"/>
      <c r="DSW31" s="133"/>
      <c r="DSX31" s="133"/>
      <c r="DSY31" s="133"/>
      <c r="DSZ31" s="133"/>
      <c r="DTA31" s="133"/>
      <c r="DTB31" s="133"/>
      <c r="DTC31" s="133"/>
      <c r="DTD31" s="133"/>
      <c r="DTE31" s="133"/>
      <c r="DTF31" s="133"/>
      <c r="DTG31" s="133"/>
      <c r="DTH31" s="133"/>
      <c r="DTI31" s="133"/>
      <c r="DTJ31" s="133"/>
      <c r="DTK31" s="133"/>
      <c r="DTL31" s="133"/>
      <c r="DTM31" s="133"/>
      <c r="DTN31" s="133"/>
      <c r="DTO31" s="133"/>
      <c r="DTP31" s="133"/>
      <c r="DTQ31" s="133"/>
      <c r="DTR31" s="133"/>
      <c r="DTS31" s="133"/>
      <c r="DTT31" s="133"/>
      <c r="DTU31" s="133"/>
      <c r="DTV31" s="133"/>
      <c r="DTW31" s="133"/>
      <c r="DTX31" s="133"/>
      <c r="DTY31" s="133"/>
      <c r="DTZ31" s="133"/>
      <c r="DUA31" s="133"/>
      <c r="DUB31" s="133"/>
      <c r="DUC31" s="133"/>
      <c r="DUD31" s="133"/>
      <c r="DUE31" s="133"/>
      <c r="DUF31" s="133"/>
      <c r="DUG31" s="133"/>
      <c r="DUH31" s="133"/>
      <c r="DUI31" s="133"/>
      <c r="DUJ31" s="133"/>
      <c r="DUK31" s="133"/>
      <c r="DUL31" s="133"/>
      <c r="DUM31" s="133"/>
      <c r="DUN31" s="133"/>
      <c r="DUO31" s="133"/>
      <c r="DUP31" s="133"/>
      <c r="DUQ31" s="133"/>
      <c r="DUR31" s="133"/>
      <c r="DUS31" s="133"/>
      <c r="DUT31" s="133"/>
      <c r="DUU31" s="133"/>
      <c r="DUV31" s="133"/>
      <c r="DUW31" s="133"/>
      <c r="DUX31" s="133"/>
      <c r="DUY31" s="133"/>
      <c r="DUZ31" s="133"/>
      <c r="DVA31" s="133"/>
      <c r="DVB31" s="133"/>
      <c r="DVC31" s="133"/>
      <c r="DVD31" s="133"/>
      <c r="DVE31" s="133"/>
      <c r="DVF31" s="133"/>
      <c r="DVG31" s="133"/>
      <c r="DVH31" s="133"/>
      <c r="DVI31" s="133"/>
      <c r="DVJ31" s="133"/>
      <c r="DVK31" s="133"/>
      <c r="DVL31" s="133"/>
      <c r="DVM31" s="133"/>
      <c r="DVN31" s="133"/>
      <c r="DVO31" s="133"/>
      <c r="DVP31" s="133"/>
      <c r="DVQ31" s="133"/>
      <c r="DVR31" s="133"/>
      <c r="DVS31" s="133"/>
      <c r="DVT31" s="133"/>
      <c r="DVU31" s="133"/>
      <c r="DVV31" s="133"/>
      <c r="DVW31" s="133"/>
      <c r="DVX31" s="133"/>
      <c r="DVY31" s="133"/>
      <c r="DVZ31" s="133"/>
      <c r="DWA31" s="133"/>
      <c r="DWB31" s="133"/>
      <c r="DWC31" s="133"/>
      <c r="DWD31" s="133"/>
      <c r="DWE31" s="133"/>
      <c r="DWF31" s="133"/>
      <c r="DWG31" s="133"/>
      <c r="DWH31" s="133"/>
      <c r="DWI31" s="133"/>
      <c r="DWJ31" s="133"/>
      <c r="DWK31" s="133"/>
      <c r="DWL31" s="133"/>
      <c r="DWM31" s="133"/>
      <c r="DWN31" s="133"/>
      <c r="DWO31" s="133"/>
      <c r="DWP31" s="133"/>
      <c r="DWQ31" s="133"/>
      <c r="DWR31" s="133"/>
      <c r="DWS31" s="133"/>
      <c r="DWT31" s="133"/>
      <c r="DWU31" s="133"/>
      <c r="DWV31" s="133"/>
      <c r="DWW31" s="133"/>
      <c r="DWX31" s="133"/>
      <c r="DWY31" s="133"/>
      <c r="DWZ31" s="133"/>
      <c r="DXA31" s="133"/>
      <c r="DXB31" s="133"/>
      <c r="DXC31" s="133"/>
      <c r="DXD31" s="133"/>
      <c r="DXE31" s="133"/>
      <c r="DXF31" s="133"/>
      <c r="DXG31" s="133"/>
      <c r="DXH31" s="133"/>
      <c r="DXI31" s="133"/>
      <c r="DXJ31" s="133"/>
      <c r="DXK31" s="133"/>
      <c r="DXL31" s="133"/>
      <c r="DXM31" s="133"/>
      <c r="DXN31" s="133"/>
      <c r="DXO31" s="133"/>
      <c r="DXP31" s="133"/>
      <c r="DXQ31" s="133"/>
      <c r="DXR31" s="133"/>
      <c r="DXS31" s="133"/>
      <c r="DXT31" s="133"/>
      <c r="DXU31" s="133"/>
      <c r="DXV31" s="133"/>
      <c r="DXW31" s="133"/>
      <c r="DXX31" s="133"/>
      <c r="DXY31" s="133"/>
      <c r="DXZ31" s="133"/>
      <c r="DYA31" s="133"/>
      <c r="DYB31" s="133"/>
      <c r="DYC31" s="133"/>
      <c r="DYD31" s="133"/>
      <c r="DYE31" s="133"/>
      <c r="DYF31" s="133"/>
      <c r="DYG31" s="133"/>
      <c r="DYH31" s="133"/>
      <c r="DYI31" s="133"/>
      <c r="DYJ31" s="133"/>
      <c r="DYK31" s="133"/>
      <c r="DYL31" s="133"/>
      <c r="DYM31" s="133"/>
      <c r="DYN31" s="133"/>
      <c r="DYO31" s="133"/>
      <c r="DYP31" s="133"/>
      <c r="DYQ31" s="133"/>
      <c r="DYR31" s="133"/>
      <c r="DYS31" s="133"/>
      <c r="DYT31" s="133"/>
      <c r="DYU31" s="133"/>
      <c r="DYV31" s="133"/>
      <c r="DYW31" s="133"/>
      <c r="DYX31" s="133"/>
      <c r="DYY31" s="133"/>
      <c r="DYZ31" s="133"/>
      <c r="DZA31" s="133"/>
      <c r="DZB31" s="133"/>
      <c r="DZC31" s="133"/>
      <c r="DZD31" s="133"/>
      <c r="DZE31" s="133"/>
      <c r="DZF31" s="133"/>
      <c r="DZG31" s="133"/>
      <c r="DZH31" s="133"/>
      <c r="DZI31" s="133"/>
      <c r="DZJ31" s="133"/>
      <c r="DZK31" s="133"/>
      <c r="DZL31" s="133"/>
      <c r="DZM31" s="133"/>
      <c r="DZN31" s="133"/>
      <c r="DZO31" s="133"/>
      <c r="DZP31" s="133"/>
      <c r="DZQ31" s="133"/>
      <c r="DZR31" s="133"/>
      <c r="DZS31" s="133"/>
      <c r="DZT31" s="133"/>
      <c r="DZU31" s="133"/>
      <c r="DZV31" s="133"/>
      <c r="DZW31" s="133"/>
      <c r="DZX31" s="133"/>
      <c r="DZY31" s="133"/>
      <c r="DZZ31" s="133"/>
      <c r="EAA31" s="133"/>
      <c r="EAB31" s="133"/>
      <c r="EAC31" s="133"/>
      <c r="EAD31" s="133"/>
      <c r="EAE31" s="133"/>
      <c r="EAF31" s="133"/>
      <c r="EAG31" s="133"/>
      <c r="EAH31" s="133"/>
      <c r="EAI31" s="133"/>
      <c r="EAJ31" s="133"/>
      <c r="EAK31" s="133"/>
      <c r="EAL31" s="133"/>
      <c r="EAM31" s="133"/>
      <c r="EAN31" s="133"/>
      <c r="EAO31" s="133"/>
      <c r="EAP31" s="133"/>
      <c r="EAQ31" s="133"/>
      <c r="EAR31" s="133"/>
      <c r="EAS31" s="133"/>
      <c r="EAT31" s="133"/>
      <c r="EAU31" s="133"/>
      <c r="EAV31" s="133"/>
      <c r="EAW31" s="133"/>
      <c r="EAX31" s="133"/>
      <c r="EAY31" s="133"/>
      <c r="EAZ31" s="133"/>
      <c r="EBA31" s="133"/>
      <c r="EBB31" s="133"/>
      <c r="EBC31" s="133"/>
      <c r="EBD31" s="133"/>
      <c r="EBE31" s="133"/>
      <c r="EBF31" s="133"/>
      <c r="EBG31" s="133"/>
      <c r="EBH31" s="133"/>
      <c r="EBI31" s="133"/>
      <c r="EBJ31" s="133"/>
      <c r="EBK31" s="133"/>
      <c r="EBL31" s="133"/>
      <c r="EBM31" s="133"/>
      <c r="EBN31" s="133"/>
      <c r="EBO31" s="133"/>
      <c r="EBP31" s="133"/>
      <c r="EBQ31" s="133"/>
      <c r="EBR31" s="133"/>
      <c r="EBS31" s="133"/>
      <c r="EBT31" s="133"/>
      <c r="EBU31" s="133"/>
      <c r="EBV31" s="133"/>
      <c r="EBW31" s="133"/>
      <c r="EBX31" s="133"/>
      <c r="EBY31" s="133"/>
      <c r="EBZ31" s="133"/>
      <c r="ECA31" s="133"/>
      <c r="ECB31" s="133"/>
      <c r="ECC31" s="133"/>
      <c r="ECD31" s="133"/>
      <c r="ECE31" s="133"/>
      <c r="ECF31" s="133"/>
      <c r="ECG31" s="133"/>
      <c r="ECH31" s="133"/>
      <c r="ECI31" s="133"/>
      <c r="ECJ31" s="133"/>
      <c r="ECK31" s="133"/>
      <c r="ECL31" s="133"/>
      <c r="ECM31" s="133"/>
      <c r="ECN31" s="133"/>
      <c r="ECO31" s="133"/>
      <c r="ECP31" s="133"/>
      <c r="ECQ31" s="133"/>
      <c r="ECR31" s="133"/>
      <c r="ECS31" s="133"/>
      <c r="ECT31" s="133"/>
      <c r="ECU31" s="133"/>
      <c r="ECV31" s="133"/>
      <c r="ECW31" s="133"/>
      <c r="ECX31" s="133"/>
      <c r="ECY31" s="133"/>
      <c r="ECZ31" s="133"/>
      <c r="EDA31" s="133"/>
      <c r="EDB31" s="133"/>
      <c r="EDC31" s="133"/>
      <c r="EDD31" s="133"/>
      <c r="EDE31" s="133"/>
      <c r="EDF31" s="133"/>
      <c r="EDG31" s="133"/>
      <c r="EDH31" s="133"/>
      <c r="EDI31" s="133"/>
      <c r="EDJ31" s="133"/>
      <c r="EDK31" s="133"/>
      <c r="EDL31" s="133"/>
      <c r="EDM31" s="133"/>
      <c r="EDN31" s="133"/>
      <c r="EDO31" s="133"/>
      <c r="EDP31" s="133"/>
      <c r="EDQ31" s="133"/>
      <c r="EDR31" s="133"/>
      <c r="EDS31" s="133"/>
      <c r="EDT31" s="133"/>
      <c r="EDU31" s="133"/>
      <c r="EDV31" s="133"/>
      <c r="EDW31" s="133"/>
      <c r="EDX31" s="133"/>
      <c r="EDY31" s="133"/>
      <c r="EDZ31" s="133"/>
      <c r="EEA31" s="133"/>
      <c r="EEB31" s="133"/>
      <c r="EEC31" s="133"/>
      <c r="EED31" s="133"/>
      <c r="EEE31" s="133"/>
      <c r="EEF31" s="133"/>
      <c r="EEG31" s="133"/>
      <c r="EEH31" s="133"/>
      <c r="EEI31" s="133"/>
      <c r="EEJ31" s="133"/>
      <c r="EEK31" s="133"/>
      <c r="EEL31" s="133"/>
      <c r="EEM31" s="133"/>
      <c r="EEN31" s="133"/>
      <c r="EEO31" s="133"/>
      <c r="EEP31" s="133"/>
      <c r="EEQ31" s="133"/>
      <c r="EER31" s="133"/>
      <c r="EES31" s="133"/>
      <c r="EET31" s="133"/>
      <c r="EEU31" s="133"/>
      <c r="EEV31" s="133"/>
      <c r="EEW31" s="133"/>
      <c r="EEX31" s="133"/>
      <c r="EEY31" s="133"/>
      <c r="EEZ31" s="133"/>
      <c r="EFA31" s="133"/>
      <c r="EFB31" s="133"/>
      <c r="EFC31" s="133"/>
      <c r="EFD31" s="133"/>
      <c r="EFE31" s="133"/>
      <c r="EFF31" s="133"/>
      <c r="EFG31" s="133"/>
      <c r="EFH31" s="133"/>
      <c r="EFI31" s="133"/>
      <c r="EFJ31" s="133"/>
      <c r="EFK31" s="133"/>
      <c r="EFL31" s="133"/>
      <c r="EFM31" s="133"/>
      <c r="EFN31" s="133"/>
      <c r="EFO31" s="133"/>
      <c r="EFP31" s="133"/>
      <c r="EFQ31" s="133"/>
      <c r="EFR31" s="133"/>
      <c r="EFS31" s="133"/>
      <c r="EFT31" s="133"/>
      <c r="EFU31" s="133"/>
      <c r="EFV31" s="133"/>
      <c r="EFW31" s="133"/>
      <c r="EFX31" s="133"/>
      <c r="EFY31" s="133"/>
      <c r="EFZ31" s="133"/>
      <c r="EGA31" s="133"/>
      <c r="EGB31" s="133"/>
      <c r="EGC31" s="133"/>
      <c r="EGD31" s="133"/>
      <c r="EGE31" s="133"/>
      <c r="EGF31" s="133"/>
      <c r="EGG31" s="133"/>
      <c r="EGH31" s="133"/>
      <c r="EGI31" s="133"/>
      <c r="EGJ31" s="133"/>
      <c r="EGK31" s="133"/>
      <c r="EGL31" s="133"/>
      <c r="EGM31" s="133"/>
      <c r="EGN31" s="133"/>
      <c r="EGO31" s="133"/>
      <c r="EGP31" s="133"/>
      <c r="EGQ31" s="133"/>
      <c r="EGR31" s="133"/>
      <c r="EGS31" s="133"/>
      <c r="EGT31" s="133"/>
      <c r="EGU31" s="133"/>
      <c r="EGV31" s="133"/>
      <c r="EGW31" s="133"/>
      <c r="EGX31" s="133"/>
      <c r="EGY31" s="133"/>
      <c r="EGZ31" s="133"/>
      <c r="EHA31" s="133"/>
      <c r="EHB31" s="133"/>
      <c r="EHC31" s="133"/>
      <c r="EHD31" s="133"/>
      <c r="EHE31" s="133"/>
      <c r="EHF31" s="133"/>
      <c r="EHG31" s="133"/>
      <c r="EHH31" s="133"/>
      <c r="EHI31" s="133"/>
      <c r="EHJ31" s="133"/>
      <c r="EHK31" s="133"/>
      <c r="EHL31" s="133"/>
      <c r="EHM31" s="133"/>
      <c r="EHN31" s="133"/>
      <c r="EHO31" s="133"/>
      <c r="EHP31" s="133"/>
      <c r="EHQ31" s="133"/>
      <c r="EHR31" s="133"/>
      <c r="EHS31" s="133"/>
      <c r="EHT31" s="133"/>
      <c r="EHU31" s="133"/>
      <c r="EHV31" s="133"/>
      <c r="EHW31" s="133"/>
      <c r="EHX31" s="133"/>
      <c r="EHY31" s="133"/>
      <c r="EHZ31" s="133"/>
      <c r="EIA31" s="133"/>
      <c r="EIB31" s="133"/>
      <c r="EIC31" s="133"/>
      <c r="EID31" s="133"/>
      <c r="EIE31" s="133"/>
      <c r="EIF31" s="133"/>
      <c r="EIG31" s="133"/>
      <c r="EIH31" s="133"/>
      <c r="EII31" s="133"/>
      <c r="EIJ31" s="133"/>
      <c r="EIK31" s="133"/>
      <c r="EIL31" s="133"/>
      <c r="EIM31" s="133"/>
      <c r="EIN31" s="133"/>
      <c r="EIO31" s="133"/>
      <c r="EIP31" s="133"/>
      <c r="EIQ31" s="133"/>
      <c r="EIR31" s="133"/>
      <c r="EIS31" s="133"/>
      <c r="EIT31" s="133"/>
      <c r="EIU31" s="133"/>
      <c r="EIV31" s="133"/>
      <c r="EIW31" s="133"/>
      <c r="EIX31" s="133"/>
      <c r="EIY31" s="133"/>
      <c r="EIZ31" s="133"/>
      <c r="EJA31" s="133"/>
      <c r="EJB31" s="133"/>
      <c r="EJC31" s="133"/>
      <c r="EJD31" s="133"/>
      <c r="EJE31" s="133"/>
      <c r="EJF31" s="133"/>
      <c r="EJG31" s="133"/>
      <c r="EJH31" s="133"/>
      <c r="EJI31" s="133"/>
      <c r="EJJ31" s="133"/>
      <c r="EJK31" s="133"/>
      <c r="EJL31" s="133"/>
      <c r="EJM31" s="133"/>
      <c r="EJN31" s="133"/>
      <c r="EJO31" s="133"/>
      <c r="EJP31" s="133"/>
      <c r="EJQ31" s="133"/>
      <c r="EJR31" s="133"/>
      <c r="EJS31" s="133"/>
      <c r="EJT31" s="133"/>
      <c r="EJU31" s="133"/>
      <c r="EJV31" s="133"/>
      <c r="EJW31" s="133"/>
      <c r="EJX31" s="133"/>
      <c r="EJY31" s="133"/>
      <c r="EJZ31" s="133"/>
      <c r="EKA31" s="133"/>
      <c r="EKB31" s="133"/>
      <c r="EKC31" s="133"/>
      <c r="EKD31" s="133"/>
      <c r="EKE31" s="133"/>
      <c r="EKF31" s="133"/>
      <c r="EKG31" s="133"/>
      <c r="EKH31" s="133"/>
      <c r="EKI31" s="133"/>
      <c r="EKJ31" s="133"/>
      <c r="EKK31" s="133"/>
      <c r="EKL31" s="133"/>
      <c r="EKM31" s="133"/>
      <c r="EKN31" s="133"/>
      <c r="EKO31" s="133"/>
      <c r="EKP31" s="133"/>
      <c r="EKQ31" s="133"/>
      <c r="EKR31" s="133"/>
      <c r="EKS31" s="133"/>
      <c r="EKT31" s="133"/>
      <c r="EKU31" s="133"/>
      <c r="EKV31" s="133"/>
      <c r="EKW31" s="133"/>
      <c r="EKX31" s="133"/>
      <c r="EKY31" s="133"/>
      <c r="EKZ31" s="133"/>
      <c r="ELA31" s="133"/>
      <c r="ELB31" s="133"/>
      <c r="ELC31" s="133"/>
      <c r="ELD31" s="133"/>
      <c r="ELE31" s="133"/>
      <c r="ELF31" s="133"/>
      <c r="ELG31" s="133"/>
      <c r="ELH31" s="133"/>
      <c r="ELI31" s="133"/>
      <c r="ELJ31" s="133"/>
      <c r="ELK31" s="133"/>
      <c r="ELL31" s="133"/>
      <c r="ELM31" s="133"/>
      <c r="ELN31" s="133"/>
      <c r="ELO31" s="133"/>
      <c r="ELP31" s="133"/>
      <c r="ELQ31" s="133"/>
      <c r="ELR31" s="133"/>
      <c r="ELS31" s="133"/>
      <c r="ELT31" s="133"/>
      <c r="ELU31" s="133"/>
      <c r="ELV31" s="133"/>
      <c r="ELW31" s="133"/>
      <c r="ELX31" s="133"/>
      <c r="ELY31" s="133"/>
      <c r="ELZ31" s="133"/>
      <c r="EMA31" s="133"/>
      <c r="EMB31" s="133"/>
      <c r="EMC31" s="133"/>
      <c r="EMD31" s="133"/>
      <c r="EME31" s="133"/>
      <c r="EMF31" s="133"/>
      <c r="EMG31" s="133"/>
      <c r="EMH31" s="133"/>
      <c r="EMI31" s="133"/>
      <c r="EMJ31" s="133"/>
      <c r="EMK31" s="133"/>
      <c r="EML31" s="133"/>
      <c r="EMM31" s="133"/>
      <c r="EMN31" s="133"/>
      <c r="EMO31" s="133"/>
      <c r="EMP31" s="133"/>
      <c r="EMQ31" s="133"/>
      <c r="EMR31" s="133"/>
      <c r="EMS31" s="133"/>
      <c r="EMT31" s="133"/>
      <c r="EMU31" s="133"/>
      <c r="EMV31" s="133"/>
      <c r="EMW31" s="133"/>
      <c r="EMX31" s="133"/>
      <c r="EMY31" s="133"/>
      <c r="EMZ31" s="133"/>
      <c r="ENA31" s="133"/>
      <c r="ENB31" s="133"/>
      <c r="ENC31" s="133"/>
      <c r="END31" s="133"/>
      <c r="ENE31" s="133"/>
      <c r="ENF31" s="133"/>
      <c r="ENG31" s="133"/>
      <c r="ENH31" s="133"/>
      <c r="ENI31" s="133"/>
      <c r="ENJ31" s="133"/>
      <c r="ENK31" s="133"/>
      <c r="ENL31" s="133"/>
      <c r="ENM31" s="133"/>
      <c r="ENN31" s="133"/>
      <c r="ENO31" s="133"/>
      <c r="ENP31" s="133"/>
      <c r="ENQ31" s="133"/>
      <c r="ENR31" s="133"/>
      <c r="ENS31" s="133"/>
      <c r="ENT31" s="133"/>
      <c r="ENU31" s="133"/>
      <c r="ENV31" s="133"/>
      <c r="ENW31" s="133"/>
      <c r="ENX31" s="133"/>
      <c r="ENY31" s="133"/>
      <c r="ENZ31" s="133"/>
      <c r="EOA31" s="133"/>
      <c r="EOB31" s="133"/>
      <c r="EOC31" s="133"/>
      <c r="EOD31" s="133"/>
      <c r="EOE31" s="133"/>
      <c r="EOF31" s="133"/>
      <c r="EOG31" s="133"/>
      <c r="EOH31" s="133"/>
      <c r="EOI31" s="133"/>
      <c r="EOJ31" s="133"/>
      <c r="EOK31" s="133"/>
      <c r="EOL31" s="133"/>
      <c r="EOM31" s="133"/>
      <c r="EON31" s="133"/>
      <c r="EOO31" s="133"/>
      <c r="EOP31" s="133"/>
      <c r="EOQ31" s="133"/>
      <c r="EOR31" s="133"/>
      <c r="EOS31" s="133"/>
      <c r="EOT31" s="133"/>
      <c r="EOU31" s="133"/>
      <c r="EOV31" s="133"/>
      <c r="EOW31" s="133"/>
      <c r="EOX31" s="133"/>
      <c r="EOY31" s="133"/>
      <c r="EOZ31" s="133"/>
      <c r="EPA31" s="133"/>
      <c r="EPB31" s="133"/>
      <c r="EPC31" s="133"/>
      <c r="EPD31" s="133"/>
      <c r="EPE31" s="133"/>
      <c r="EPF31" s="133"/>
      <c r="EPG31" s="133"/>
      <c r="EPH31" s="133"/>
      <c r="EPI31" s="133"/>
      <c r="EPJ31" s="133"/>
      <c r="EPK31" s="133"/>
      <c r="EPL31" s="133"/>
      <c r="EPM31" s="133"/>
      <c r="EPN31" s="133"/>
      <c r="EPO31" s="133"/>
      <c r="EPP31" s="133"/>
      <c r="EPQ31" s="133"/>
      <c r="EPR31" s="133"/>
      <c r="EPS31" s="133"/>
      <c r="EPT31" s="133"/>
      <c r="EPU31" s="133"/>
      <c r="EPV31" s="133"/>
      <c r="EPW31" s="133"/>
      <c r="EPX31" s="133"/>
      <c r="EPY31" s="133"/>
      <c r="EPZ31" s="133"/>
      <c r="EQA31" s="133"/>
      <c r="EQB31" s="133"/>
      <c r="EQC31" s="133"/>
      <c r="EQD31" s="133"/>
      <c r="EQE31" s="133"/>
      <c r="EQF31" s="133"/>
      <c r="EQG31" s="133"/>
      <c r="EQH31" s="133"/>
      <c r="EQI31" s="133"/>
      <c r="EQJ31" s="133"/>
      <c r="EQK31" s="133"/>
      <c r="EQL31" s="133"/>
      <c r="EQM31" s="133"/>
      <c r="EQN31" s="133"/>
      <c r="EQO31" s="133"/>
      <c r="EQP31" s="133"/>
      <c r="EQQ31" s="133"/>
      <c r="EQR31" s="133"/>
      <c r="EQS31" s="133"/>
      <c r="EQT31" s="133"/>
      <c r="EQU31" s="133"/>
      <c r="EQV31" s="133"/>
      <c r="EQW31" s="133"/>
      <c r="EQX31" s="133"/>
      <c r="EQY31" s="133"/>
      <c r="EQZ31" s="133"/>
      <c r="ERA31" s="133"/>
      <c r="ERB31" s="133"/>
      <c r="ERC31" s="133"/>
      <c r="ERD31" s="133"/>
      <c r="ERE31" s="133"/>
      <c r="ERF31" s="133"/>
      <c r="ERG31" s="133"/>
      <c r="ERH31" s="133"/>
      <c r="ERI31" s="133"/>
      <c r="ERJ31" s="133"/>
      <c r="ERK31" s="133"/>
      <c r="ERL31" s="133"/>
      <c r="ERM31" s="133"/>
      <c r="ERN31" s="133"/>
      <c r="ERO31" s="133"/>
      <c r="ERP31" s="133"/>
      <c r="ERQ31" s="133"/>
      <c r="ERR31" s="133"/>
      <c r="ERS31" s="133"/>
      <c r="ERT31" s="133"/>
      <c r="ERU31" s="133"/>
      <c r="ERV31" s="133"/>
      <c r="ERW31" s="133"/>
      <c r="ERX31" s="133"/>
      <c r="ERY31" s="133"/>
      <c r="ERZ31" s="133"/>
      <c r="ESA31" s="133"/>
      <c r="ESB31" s="133"/>
      <c r="ESC31" s="133"/>
      <c r="ESD31" s="133"/>
      <c r="ESE31" s="133"/>
      <c r="ESF31" s="133"/>
      <c r="ESG31" s="133"/>
      <c r="ESH31" s="133"/>
      <c r="ESI31" s="133"/>
      <c r="ESJ31" s="133"/>
      <c r="ESK31" s="133"/>
      <c r="ESL31" s="133"/>
      <c r="ESM31" s="133"/>
      <c r="ESN31" s="133"/>
      <c r="ESO31" s="133"/>
      <c r="ESP31" s="133"/>
      <c r="ESQ31" s="133"/>
      <c r="ESR31" s="133"/>
      <c r="ESS31" s="133"/>
      <c r="EST31" s="133"/>
      <c r="ESU31" s="133"/>
      <c r="ESV31" s="133"/>
      <c r="ESW31" s="133"/>
      <c r="ESX31" s="133"/>
      <c r="ESY31" s="133"/>
      <c r="ESZ31" s="133"/>
      <c r="ETA31" s="133"/>
      <c r="ETB31" s="133"/>
      <c r="ETC31" s="133"/>
      <c r="ETD31" s="133"/>
      <c r="ETE31" s="133"/>
      <c r="ETF31" s="133"/>
      <c r="ETG31" s="133"/>
      <c r="ETH31" s="133"/>
      <c r="ETI31" s="133"/>
      <c r="ETJ31" s="133"/>
      <c r="ETK31" s="133"/>
      <c r="ETL31" s="133"/>
      <c r="ETM31" s="133"/>
      <c r="ETN31" s="133"/>
      <c r="ETO31" s="133"/>
      <c r="ETP31" s="133"/>
      <c r="ETQ31" s="133"/>
      <c r="ETR31" s="133"/>
      <c r="ETS31" s="133"/>
      <c r="ETT31" s="133"/>
      <c r="ETU31" s="133"/>
      <c r="ETV31" s="133"/>
      <c r="ETW31" s="133"/>
      <c r="ETX31" s="133"/>
      <c r="ETY31" s="133"/>
      <c r="ETZ31" s="133"/>
      <c r="EUA31" s="133"/>
      <c r="EUB31" s="133"/>
      <c r="EUC31" s="133"/>
      <c r="EUD31" s="133"/>
      <c r="EUE31" s="133"/>
      <c r="EUF31" s="133"/>
      <c r="EUG31" s="133"/>
      <c r="EUH31" s="133"/>
      <c r="EUI31" s="133"/>
      <c r="EUJ31" s="133"/>
      <c r="EUK31" s="133"/>
      <c r="EUL31" s="133"/>
      <c r="EUM31" s="133"/>
      <c r="EUN31" s="133"/>
      <c r="EUO31" s="133"/>
      <c r="EUP31" s="133"/>
      <c r="EUQ31" s="133"/>
      <c r="EUR31" s="133"/>
      <c r="EUS31" s="133"/>
      <c r="EUT31" s="133"/>
      <c r="EUU31" s="133"/>
      <c r="EUV31" s="133"/>
      <c r="EUW31" s="133"/>
      <c r="EUX31" s="133"/>
      <c r="EUY31" s="133"/>
      <c r="EUZ31" s="133"/>
      <c r="EVA31" s="133"/>
      <c r="EVB31" s="133"/>
      <c r="EVC31" s="133"/>
      <c r="EVD31" s="133"/>
      <c r="EVE31" s="133"/>
      <c r="EVF31" s="133"/>
      <c r="EVG31" s="133"/>
      <c r="EVH31" s="133"/>
      <c r="EVI31" s="133"/>
      <c r="EVJ31" s="133"/>
      <c r="EVK31" s="133"/>
      <c r="EVL31" s="133"/>
      <c r="EVM31" s="133"/>
      <c r="EVN31" s="133"/>
      <c r="EVO31" s="133"/>
      <c r="EVP31" s="133"/>
      <c r="EVQ31" s="133"/>
      <c r="EVR31" s="133"/>
      <c r="EVS31" s="133"/>
      <c r="EVT31" s="133"/>
      <c r="EVU31" s="133"/>
      <c r="EVV31" s="133"/>
      <c r="EVW31" s="133"/>
      <c r="EVX31" s="133"/>
      <c r="EVY31" s="133"/>
      <c r="EVZ31" s="133"/>
      <c r="EWA31" s="133"/>
      <c r="EWB31" s="133"/>
      <c r="EWC31" s="133"/>
      <c r="EWD31" s="133"/>
      <c r="EWE31" s="133"/>
      <c r="EWF31" s="133"/>
      <c r="EWG31" s="133"/>
      <c r="EWH31" s="133"/>
      <c r="EWI31" s="133"/>
      <c r="EWJ31" s="133"/>
      <c r="EWK31" s="133"/>
      <c r="EWL31" s="133"/>
      <c r="EWM31" s="133"/>
      <c r="EWN31" s="133"/>
      <c r="EWO31" s="133"/>
      <c r="EWP31" s="133"/>
      <c r="EWQ31" s="133"/>
      <c r="EWR31" s="133"/>
      <c r="EWS31" s="133"/>
      <c r="EWT31" s="133"/>
      <c r="EWU31" s="133"/>
      <c r="EWV31" s="133"/>
      <c r="EWW31" s="133"/>
      <c r="EWX31" s="133"/>
      <c r="EWY31" s="133"/>
      <c r="EWZ31" s="133"/>
      <c r="EXA31" s="133"/>
      <c r="EXB31" s="133"/>
      <c r="EXC31" s="133"/>
      <c r="EXD31" s="133"/>
      <c r="EXE31" s="133"/>
      <c r="EXF31" s="133"/>
      <c r="EXG31" s="133"/>
      <c r="EXH31" s="133"/>
      <c r="EXI31" s="133"/>
      <c r="EXJ31" s="133"/>
      <c r="EXK31" s="133"/>
      <c r="EXL31" s="133"/>
      <c r="EXM31" s="133"/>
      <c r="EXN31" s="133"/>
      <c r="EXO31" s="133"/>
      <c r="EXP31" s="133"/>
      <c r="EXQ31" s="133"/>
      <c r="EXR31" s="133"/>
      <c r="EXS31" s="133"/>
      <c r="EXT31" s="133"/>
      <c r="EXU31" s="133"/>
      <c r="EXV31" s="133"/>
      <c r="EXW31" s="133"/>
      <c r="EXX31" s="133"/>
      <c r="EXY31" s="133"/>
      <c r="EXZ31" s="133"/>
      <c r="EYA31" s="133"/>
      <c r="EYB31" s="133"/>
      <c r="EYC31" s="133"/>
      <c r="EYD31" s="133"/>
      <c r="EYE31" s="133"/>
      <c r="EYF31" s="133"/>
      <c r="EYG31" s="133"/>
      <c r="EYH31" s="133"/>
      <c r="EYI31" s="133"/>
      <c r="EYJ31" s="133"/>
      <c r="EYK31" s="133"/>
      <c r="EYL31" s="133"/>
      <c r="EYM31" s="133"/>
      <c r="EYN31" s="133"/>
      <c r="EYO31" s="133"/>
      <c r="EYP31" s="133"/>
      <c r="EYQ31" s="133"/>
      <c r="EYR31" s="133"/>
      <c r="EYS31" s="133"/>
      <c r="EYT31" s="133"/>
      <c r="EYU31" s="133"/>
      <c r="EYV31" s="133"/>
      <c r="EYW31" s="133"/>
      <c r="EYX31" s="133"/>
      <c r="EYY31" s="133"/>
      <c r="EYZ31" s="133"/>
      <c r="EZA31" s="133"/>
      <c r="EZB31" s="133"/>
      <c r="EZC31" s="133"/>
      <c r="EZD31" s="133"/>
      <c r="EZE31" s="133"/>
      <c r="EZF31" s="133"/>
      <c r="EZG31" s="133"/>
      <c r="EZH31" s="133"/>
      <c r="EZI31" s="133"/>
      <c r="EZJ31" s="133"/>
      <c r="EZK31" s="133"/>
      <c r="EZL31" s="133"/>
      <c r="EZM31" s="133"/>
      <c r="EZN31" s="133"/>
      <c r="EZO31" s="133"/>
      <c r="EZP31" s="133"/>
      <c r="EZQ31" s="133"/>
      <c r="EZR31" s="133"/>
      <c r="EZS31" s="133"/>
      <c r="EZT31" s="133"/>
      <c r="EZU31" s="133"/>
      <c r="EZV31" s="133"/>
      <c r="EZW31" s="133"/>
      <c r="EZX31" s="133"/>
      <c r="EZY31" s="133"/>
      <c r="EZZ31" s="133"/>
      <c r="FAA31" s="133"/>
      <c r="FAB31" s="133"/>
      <c r="FAC31" s="133"/>
      <c r="FAD31" s="133"/>
      <c r="FAE31" s="133"/>
      <c r="FAF31" s="133"/>
      <c r="FAG31" s="133"/>
      <c r="FAH31" s="133"/>
      <c r="FAI31" s="133"/>
      <c r="FAJ31" s="133"/>
      <c r="FAK31" s="133"/>
      <c r="FAL31" s="133"/>
      <c r="FAM31" s="133"/>
      <c r="FAN31" s="133"/>
      <c r="FAO31" s="133"/>
      <c r="FAP31" s="133"/>
      <c r="FAQ31" s="133"/>
      <c r="FAR31" s="133"/>
      <c r="FAS31" s="133"/>
      <c r="FAT31" s="133"/>
      <c r="FAU31" s="133"/>
      <c r="FAV31" s="133"/>
      <c r="FAW31" s="133"/>
      <c r="FAX31" s="133"/>
      <c r="FAY31" s="133"/>
      <c r="FAZ31" s="133"/>
      <c r="FBA31" s="133"/>
      <c r="FBB31" s="133"/>
      <c r="FBC31" s="133"/>
      <c r="FBD31" s="133"/>
      <c r="FBE31" s="133"/>
      <c r="FBF31" s="133"/>
      <c r="FBG31" s="133"/>
      <c r="FBH31" s="133"/>
      <c r="FBI31" s="133"/>
      <c r="FBJ31" s="133"/>
      <c r="FBK31" s="133"/>
      <c r="FBL31" s="133"/>
      <c r="FBM31" s="133"/>
      <c r="FBN31" s="133"/>
      <c r="FBO31" s="133"/>
      <c r="FBP31" s="133"/>
      <c r="FBQ31" s="133"/>
      <c r="FBR31" s="133"/>
      <c r="FBS31" s="133"/>
      <c r="FBT31" s="133"/>
      <c r="FBU31" s="133"/>
      <c r="FBV31" s="133"/>
      <c r="FBW31" s="133"/>
      <c r="FBX31" s="133"/>
      <c r="FBY31" s="133"/>
      <c r="FBZ31" s="133"/>
      <c r="FCA31" s="133"/>
      <c r="FCB31" s="133"/>
      <c r="FCC31" s="133"/>
      <c r="FCD31" s="133"/>
      <c r="FCE31" s="133"/>
      <c r="FCF31" s="133"/>
      <c r="FCG31" s="133"/>
      <c r="FCH31" s="133"/>
      <c r="FCI31" s="133"/>
      <c r="FCJ31" s="133"/>
      <c r="FCK31" s="133"/>
      <c r="FCL31" s="133"/>
      <c r="FCM31" s="133"/>
      <c r="FCN31" s="133"/>
      <c r="FCO31" s="133"/>
      <c r="FCP31" s="133"/>
      <c r="FCQ31" s="133"/>
      <c r="FCR31" s="133"/>
      <c r="FCS31" s="133"/>
      <c r="FCT31" s="133"/>
      <c r="FCU31" s="133"/>
      <c r="FCV31" s="133"/>
      <c r="FCW31" s="133"/>
      <c r="FCX31" s="133"/>
      <c r="FCY31" s="133"/>
      <c r="FCZ31" s="133"/>
      <c r="FDA31" s="133"/>
      <c r="FDB31" s="133"/>
      <c r="FDC31" s="133"/>
      <c r="FDD31" s="133"/>
      <c r="FDE31" s="133"/>
      <c r="FDF31" s="133"/>
      <c r="FDG31" s="133"/>
      <c r="FDH31" s="133"/>
      <c r="FDI31" s="133"/>
      <c r="FDJ31" s="133"/>
      <c r="FDK31" s="133"/>
      <c r="FDL31" s="133"/>
      <c r="FDM31" s="133"/>
      <c r="FDN31" s="133"/>
      <c r="FDO31" s="133"/>
      <c r="FDP31" s="133"/>
      <c r="FDQ31" s="133"/>
      <c r="FDR31" s="133"/>
      <c r="FDS31" s="133"/>
      <c r="FDT31" s="133"/>
      <c r="FDU31" s="133"/>
      <c r="FDV31" s="133"/>
      <c r="FDW31" s="133"/>
      <c r="FDX31" s="133"/>
      <c r="FDY31" s="133"/>
      <c r="FDZ31" s="133"/>
      <c r="FEA31" s="133"/>
      <c r="FEB31" s="133"/>
      <c r="FEC31" s="133"/>
      <c r="FED31" s="133"/>
      <c r="FEE31" s="133"/>
      <c r="FEF31" s="133"/>
      <c r="FEG31" s="133"/>
      <c r="FEH31" s="133"/>
      <c r="FEI31" s="133"/>
      <c r="FEJ31" s="133"/>
      <c r="FEK31" s="133"/>
      <c r="FEL31" s="133"/>
      <c r="FEM31" s="133"/>
      <c r="FEN31" s="133"/>
      <c r="FEO31" s="133"/>
      <c r="FEP31" s="133"/>
      <c r="FEQ31" s="133"/>
      <c r="FER31" s="133"/>
      <c r="FES31" s="133"/>
      <c r="FET31" s="133"/>
      <c r="FEU31" s="133"/>
      <c r="FEV31" s="133"/>
      <c r="FEW31" s="133"/>
      <c r="FEX31" s="133"/>
      <c r="FEY31" s="133"/>
      <c r="FEZ31" s="133"/>
      <c r="FFA31" s="133"/>
      <c r="FFB31" s="133"/>
      <c r="FFC31" s="133"/>
      <c r="FFD31" s="133"/>
      <c r="FFE31" s="133"/>
      <c r="FFF31" s="133"/>
      <c r="FFG31" s="133"/>
      <c r="FFH31" s="133"/>
      <c r="FFI31" s="133"/>
      <c r="FFJ31" s="133"/>
      <c r="FFK31" s="133"/>
      <c r="FFL31" s="133"/>
      <c r="FFM31" s="133"/>
      <c r="FFN31" s="133"/>
      <c r="FFO31" s="133"/>
      <c r="FFP31" s="133"/>
      <c r="FFQ31" s="133"/>
      <c r="FFR31" s="133"/>
      <c r="FFS31" s="133"/>
      <c r="FFT31" s="133"/>
      <c r="FFU31" s="133"/>
      <c r="FFV31" s="133"/>
      <c r="FFW31" s="133"/>
      <c r="FFX31" s="133"/>
      <c r="FFY31" s="133"/>
      <c r="FFZ31" s="133"/>
      <c r="FGA31" s="133"/>
      <c r="FGB31" s="133"/>
      <c r="FGC31" s="133"/>
      <c r="FGD31" s="133"/>
      <c r="FGE31" s="133"/>
      <c r="FGF31" s="133"/>
      <c r="FGG31" s="133"/>
      <c r="FGH31" s="133"/>
      <c r="FGI31" s="133"/>
      <c r="FGJ31" s="133"/>
      <c r="FGK31" s="133"/>
      <c r="FGL31" s="133"/>
      <c r="FGM31" s="133"/>
      <c r="FGN31" s="133"/>
      <c r="FGO31" s="133"/>
      <c r="FGP31" s="133"/>
      <c r="FGQ31" s="133"/>
      <c r="FGR31" s="133"/>
      <c r="FGS31" s="133"/>
      <c r="FGT31" s="133"/>
      <c r="FGU31" s="133"/>
      <c r="FGV31" s="133"/>
      <c r="FGW31" s="133"/>
      <c r="FGX31" s="133"/>
      <c r="FGY31" s="133"/>
      <c r="FGZ31" s="133"/>
      <c r="FHA31" s="133"/>
      <c r="FHB31" s="133"/>
      <c r="FHC31" s="133"/>
      <c r="FHD31" s="133"/>
      <c r="FHE31" s="133"/>
      <c r="FHF31" s="133"/>
      <c r="FHG31" s="133"/>
      <c r="FHH31" s="133"/>
      <c r="FHI31" s="133"/>
      <c r="FHJ31" s="133"/>
      <c r="FHK31" s="133"/>
      <c r="FHL31" s="133"/>
      <c r="FHM31" s="133"/>
      <c r="FHN31" s="133"/>
      <c r="FHO31" s="133"/>
      <c r="FHP31" s="133"/>
      <c r="FHQ31" s="133"/>
      <c r="FHR31" s="133"/>
      <c r="FHS31" s="133"/>
      <c r="FHT31" s="133"/>
      <c r="FHU31" s="133"/>
      <c r="FHV31" s="133"/>
      <c r="FHW31" s="133"/>
      <c r="FHX31" s="133"/>
      <c r="FHY31" s="133"/>
      <c r="FHZ31" s="133"/>
      <c r="FIA31" s="133"/>
      <c r="FIB31" s="133"/>
      <c r="FIC31" s="133"/>
      <c r="FID31" s="133"/>
      <c r="FIE31" s="133"/>
      <c r="FIF31" s="133"/>
      <c r="FIG31" s="133"/>
      <c r="FIH31" s="133"/>
      <c r="FII31" s="133"/>
      <c r="FIJ31" s="133"/>
      <c r="FIK31" s="133"/>
      <c r="FIL31" s="133"/>
      <c r="FIM31" s="133"/>
      <c r="FIN31" s="133"/>
      <c r="FIO31" s="133"/>
      <c r="FIP31" s="133"/>
      <c r="FIQ31" s="133"/>
      <c r="FIR31" s="133"/>
      <c r="FIS31" s="133"/>
      <c r="FIT31" s="133"/>
      <c r="FIU31" s="133"/>
      <c r="FIV31" s="133"/>
      <c r="FIW31" s="133"/>
      <c r="FIX31" s="133"/>
      <c r="FIY31" s="133"/>
      <c r="FIZ31" s="133"/>
      <c r="FJA31" s="133"/>
      <c r="FJB31" s="133"/>
      <c r="FJC31" s="133"/>
      <c r="FJD31" s="133"/>
      <c r="FJE31" s="133"/>
      <c r="FJF31" s="133"/>
      <c r="FJG31" s="133"/>
      <c r="FJH31" s="133"/>
      <c r="FJI31" s="133"/>
      <c r="FJJ31" s="133"/>
      <c r="FJK31" s="133"/>
      <c r="FJL31" s="133"/>
      <c r="FJM31" s="133"/>
      <c r="FJN31" s="133"/>
      <c r="FJO31" s="133"/>
      <c r="FJP31" s="133"/>
      <c r="FJQ31" s="133"/>
      <c r="FJR31" s="133"/>
      <c r="FJS31" s="133"/>
      <c r="FJT31" s="133"/>
      <c r="FJU31" s="133"/>
      <c r="FJV31" s="133"/>
      <c r="FJW31" s="133"/>
      <c r="FJX31" s="133"/>
      <c r="FJY31" s="133"/>
      <c r="FJZ31" s="133"/>
      <c r="FKA31" s="133"/>
      <c r="FKB31" s="133"/>
      <c r="FKC31" s="133"/>
      <c r="FKD31" s="133"/>
      <c r="FKE31" s="133"/>
      <c r="FKF31" s="133"/>
      <c r="FKG31" s="133"/>
      <c r="FKH31" s="133"/>
      <c r="FKI31" s="133"/>
      <c r="FKJ31" s="133"/>
      <c r="FKK31" s="133"/>
      <c r="FKL31" s="133"/>
      <c r="FKM31" s="133"/>
      <c r="FKN31" s="133"/>
      <c r="FKO31" s="133"/>
      <c r="FKP31" s="133"/>
      <c r="FKQ31" s="133"/>
      <c r="FKR31" s="133"/>
      <c r="FKS31" s="133"/>
      <c r="FKT31" s="133"/>
      <c r="FKU31" s="133"/>
      <c r="FKV31" s="133"/>
      <c r="FKW31" s="133"/>
      <c r="FKX31" s="133"/>
      <c r="FKY31" s="133"/>
      <c r="FKZ31" s="133"/>
      <c r="FLA31" s="133"/>
      <c r="FLB31" s="133"/>
      <c r="FLC31" s="133"/>
      <c r="FLD31" s="133"/>
      <c r="FLE31" s="133"/>
      <c r="FLF31" s="133"/>
      <c r="FLG31" s="133"/>
      <c r="FLH31" s="133"/>
      <c r="FLI31" s="133"/>
      <c r="FLJ31" s="133"/>
      <c r="FLK31" s="133"/>
      <c r="FLL31" s="133"/>
      <c r="FLM31" s="133"/>
      <c r="FLN31" s="133"/>
      <c r="FLO31" s="133"/>
      <c r="FLP31" s="133"/>
      <c r="FLQ31" s="133"/>
      <c r="FLR31" s="133"/>
      <c r="FLS31" s="133"/>
      <c r="FLT31" s="133"/>
      <c r="FLU31" s="133"/>
      <c r="FLV31" s="133"/>
      <c r="FLW31" s="133"/>
      <c r="FLX31" s="133"/>
      <c r="FLY31" s="133"/>
      <c r="FLZ31" s="133"/>
      <c r="FMA31" s="133"/>
      <c r="FMB31" s="133"/>
      <c r="FMC31" s="133"/>
      <c r="FMD31" s="133"/>
      <c r="FME31" s="133"/>
      <c r="FMF31" s="133"/>
      <c r="FMG31" s="133"/>
      <c r="FMH31" s="133"/>
      <c r="FMI31" s="133"/>
      <c r="FMJ31" s="133"/>
      <c r="FMK31" s="133"/>
      <c r="FML31" s="133"/>
      <c r="FMM31" s="133"/>
      <c r="FMN31" s="133"/>
      <c r="FMO31" s="133"/>
      <c r="FMP31" s="133"/>
      <c r="FMQ31" s="133"/>
      <c r="FMR31" s="133"/>
      <c r="FMS31" s="133"/>
      <c r="FMT31" s="133"/>
      <c r="FMU31" s="133"/>
      <c r="FMV31" s="133"/>
      <c r="FMW31" s="133"/>
      <c r="FMX31" s="133"/>
      <c r="FMY31" s="133"/>
      <c r="FMZ31" s="133"/>
      <c r="FNA31" s="133"/>
      <c r="FNB31" s="133"/>
      <c r="FNC31" s="133"/>
      <c r="FND31" s="133"/>
      <c r="FNE31" s="133"/>
      <c r="FNF31" s="133"/>
      <c r="FNG31" s="133"/>
      <c r="FNH31" s="133"/>
      <c r="FNI31" s="133"/>
      <c r="FNJ31" s="133"/>
      <c r="FNK31" s="133"/>
      <c r="FNL31" s="133"/>
      <c r="FNM31" s="133"/>
      <c r="FNN31" s="133"/>
      <c r="FNO31" s="133"/>
      <c r="FNP31" s="133"/>
      <c r="FNQ31" s="133"/>
      <c r="FNR31" s="133"/>
      <c r="FNS31" s="133"/>
      <c r="FNT31" s="133"/>
      <c r="FNU31" s="133"/>
      <c r="FNV31" s="133"/>
      <c r="FNW31" s="133"/>
      <c r="FNX31" s="133"/>
      <c r="FNY31" s="133"/>
      <c r="FNZ31" s="133"/>
      <c r="FOA31" s="133"/>
      <c r="FOB31" s="133"/>
      <c r="FOC31" s="133"/>
      <c r="FOD31" s="133"/>
      <c r="FOE31" s="133"/>
      <c r="FOF31" s="133"/>
      <c r="FOG31" s="133"/>
      <c r="FOH31" s="133"/>
      <c r="FOI31" s="133"/>
      <c r="FOJ31" s="133"/>
      <c r="FOK31" s="133"/>
      <c r="FOL31" s="133"/>
      <c r="FOM31" s="133"/>
      <c r="FON31" s="133"/>
      <c r="FOO31" s="133"/>
      <c r="FOP31" s="133"/>
      <c r="FOQ31" s="133"/>
      <c r="FOR31" s="133"/>
      <c r="FOS31" s="133"/>
      <c r="FOT31" s="133"/>
      <c r="FOU31" s="133"/>
      <c r="FOV31" s="133"/>
      <c r="FOW31" s="133"/>
      <c r="FOX31" s="133"/>
      <c r="FOY31" s="133"/>
      <c r="FOZ31" s="133"/>
      <c r="FPA31" s="133"/>
      <c r="FPB31" s="133"/>
      <c r="FPC31" s="133"/>
      <c r="FPD31" s="133"/>
      <c r="FPE31" s="133"/>
      <c r="FPF31" s="133"/>
      <c r="FPG31" s="133"/>
      <c r="FPH31" s="133"/>
      <c r="FPI31" s="133"/>
      <c r="FPJ31" s="133"/>
      <c r="FPK31" s="133"/>
      <c r="FPL31" s="133"/>
      <c r="FPM31" s="133"/>
      <c r="FPN31" s="133"/>
      <c r="FPO31" s="133"/>
      <c r="FPP31" s="133"/>
      <c r="FPQ31" s="133"/>
      <c r="FPR31" s="133"/>
      <c r="FPS31" s="133"/>
      <c r="FPT31" s="133"/>
      <c r="FPU31" s="133"/>
      <c r="FPV31" s="133"/>
      <c r="FPW31" s="133"/>
      <c r="FPX31" s="133"/>
      <c r="FPY31" s="133"/>
      <c r="FPZ31" s="133"/>
      <c r="FQA31" s="133"/>
      <c r="FQB31" s="133"/>
      <c r="FQC31" s="133"/>
      <c r="FQD31" s="133"/>
      <c r="FQE31" s="133"/>
      <c r="FQF31" s="133"/>
      <c r="FQG31" s="133"/>
      <c r="FQH31" s="133"/>
      <c r="FQI31" s="133"/>
      <c r="FQJ31" s="133"/>
      <c r="FQK31" s="133"/>
      <c r="FQL31" s="133"/>
      <c r="FQM31" s="133"/>
      <c r="FQN31" s="133"/>
      <c r="FQO31" s="133"/>
      <c r="FQP31" s="133"/>
      <c r="FQQ31" s="133"/>
      <c r="FQR31" s="133"/>
      <c r="FQS31" s="133"/>
      <c r="FQT31" s="133"/>
      <c r="FQU31" s="133"/>
      <c r="FQV31" s="133"/>
      <c r="FQW31" s="133"/>
      <c r="FQX31" s="133"/>
      <c r="FQY31" s="133"/>
      <c r="FQZ31" s="133"/>
      <c r="FRA31" s="133"/>
      <c r="FRB31" s="133"/>
      <c r="FRC31" s="133"/>
      <c r="FRD31" s="133"/>
      <c r="FRE31" s="133"/>
      <c r="FRF31" s="133"/>
      <c r="FRG31" s="133"/>
      <c r="FRH31" s="133"/>
      <c r="FRI31" s="133"/>
      <c r="FRJ31" s="133"/>
      <c r="FRK31" s="133"/>
      <c r="FRL31" s="133"/>
      <c r="FRM31" s="133"/>
      <c r="FRN31" s="133"/>
      <c r="FRO31" s="133"/>
      <c r="FRP31" s="133"/>
      <c r="FRQ31" s="133"/>
      <c r="FRR31" s="133"/>
      <c r="FRS31" s="133"/>
      <c r="FRT31" s="133"/>
      <c r="FRU31" s="133"/>
      <c r="FRV31" s="133"/>
      <c r="FRW31" s="133"/>
      <c r="FRX31" s="133"/>
      <c r="FRY31" s="133"/>
      <c r="FRZ31" s="133"/>
      <c r="FSA31" s="133"/>
      <c r="FSB31" s="133"/>
      <c r="FSC31" s="133"/>
      <c r="FSD31" s="133"/>
      <c r="FSE31" s="133"/>
      <c r="FSF31" s="133"/>
      <c r="FSG31" s="133"/>
      <c r="FSH31" s="133"/>
      <c r="FSI31" s="133"/>
      <c r="FSJ31" s="133"/>
      <c r="FSK31" s="133"/>
      <c r="FSL31" s="133"/>
      <c r="FSM31" s="133"/>
      <c r="FSN31" s="133"/>
      <c r="FSO31" s="133"/>
      <c r="FSP31" s="133"/>
      <c r="FSQ31" s="133"/>
      <c r="FSR31" s="133"/>
      <c r="FSS31" s="133"/>
      <c r="FST31" s="133"/>
      <c r="FSU31" s="133"/>
      <c r="FSV31" s="133"/>
      <c r="FSW31" s="133"/>
      <c r="FSX31" s="133"/>
      <c r="FSY31" s="133"/>
      <c r="FSZ31" s="133"/>
      <c r="FTA31" s="133"/>
      <c r="FTB31" s="133"/>
      <c r="FTC31" s="133"/>
      <c r="FTD31" s="133"/>
      <c r="FTE31" s="133"/>
      <c r="FTF31" s="133"/>
      <c r="FTG31" s="133"/>
      <c r="FTH31" s="133"/>
      <c r="FTI31" s="133"/>
      <c r="FTJ31" s="133"/>
      <c r="FTK31" s="133"/>
      <c r="FTL31" s="133"/>
      <c r="FTM31" s="133"/>
      <c r="FTN31" s="133"/>
      <c r="FTO31" s="133"/>
      <c r="FTP31" s="133"/>
      <c r="FTQ31" s="133"/>
      <c r="FTR31" s="133"/>
      <c r="FTS31" s="133"/>
      <c r="FTT31" s="133"/>
      <c r="FTU31" s="133"/>
      <c r="FTV31" s="133"/>
      <c r="FTW31" s="133"/>
      <c r="FTX31" s="133"/>
      <c r="FTY31" s="133"/>
      <c r="FTZ31" s="133"/>
      <c r="FUA31" s="133"/>
      <c r="FUB31" s="133"/>
      <c r="FUC31" s="133"/>
      <c r="FUD31" s="133"/>
      <c r="FUE31" s="133"/>
      <c r="FUF31" s="133"/>
      <c r="FUG31" s="133"/>
      <c r="FUH31" s="133"/>
      <c r="FUI31" s="133"/>
      <c r="FUJ31" s="133"/>
      <c r="FUK31" s="133"/>
      <c r="FUL31" s="133"/>
      <c r="FUM31" s="133"/>
      <c r="FUN31" s="133"/>
      <c r="FUO31" s="133"/>
      <c r="FUP31" s="133"/>
      <c r="FUQ31" s="133"/>
      <c r="FUR31" s="133"/>
      <c r="FUS31" s="133"/>
      <c r="FUT31" s="133"/>
      <c r="FUU31" s="133"/>
      <c r="FUV31" s="133"/>
      <c r="FUW31" s="133"/>
      <c r="FUX31" s="133"/>
      <c r="FUY31" s="133"/>
      <c r="FUZ31" s="133"/>
      <c r="FVA31" s="133"/>
      <c r="FVB31" s="133"/>
      <c r="FVC31" s="133"/>
      <c r="FVD31" s="133"/>
      <c r="FVE31" s="133"/>
      <c r="FVF31" s="133"/>
      <c r="FVG31" s="133"/>
      <c r="FVH31" s="133"/>
      <c r="FVI31" s="133"/>
      <c r="FVJ31" s="133"/>
      <c r="FVK31" s="133"/>
      <c r="FVL31" s="133"/>
      <c r="FVM31" s="133"/>
      <c r="FVN31" s="133"/>
      <c r="FVO31" s="133"/>
      <c r="FVP31" s="133"/>
      <c r="FVQ31" s="133"/>
      <c r="FVR31" s="133"/>
      <c r="FVS31" s="133"/>
      <c r="FVT31" s="133"/>
      <c r="FVU31" s="133"/>
      <c r="FVV31" s="133"/>
      <c r="FVW31" s="133"/>
      <c r="FVX31" s="133"/>
      <c r="FVY31" s="133"/>
      <c r="FVZ31" s="133"/>
      <c r="FWA31" s="133"/>
      <c r="FWB31" s="133"/>
      <c r="FWC31" s="133"/>
      <c r="FWD31" s="133"/>
      <c r="FWE31" s="133"/>
      <c r="FWF31" s="133"/>
      <c r="FWG31" s="133"/>
      <c r="FWH31" s="133"/>
      <c r="FWI31" s="133"/>
      <c r="FWJ31" s="133"/>
      <c r="FWK31" s="133"/>
      <c r="FWL31" s="133"/>
      <c r="FWM31" s="133"/>
      <c r="FWN31" s="133"/>
      <c r="FWO31" s="133"/>
      <c r="FWP31" s="133"/>
      <c r="FWQ31" s="133"/>
      <c r="FWR31" s="133"/>
      <c r="FWS31" s="133"/>
      <c r="FWT31" s="133"/>
      <c r="FWU31" s="133"/>
      <c r="FWV31" s="133"/>
      <c r="FWW31" s="133"/>
      <c r="FWX31" s="133"/>
      <c r="FWY31" s="133"/>
      <c r="FWZ31" s="133"/>
      <c r="FXA31" s="133"/>
      <c r="FXB31" s="133"/>
      <c r="FXC31" s="133"/>
      <c r="FXD31" s="133"/>
      <c r="FXE31" s="133"/>
      <c r="FXF31" s="133"/>
      <c r="FXG31" s="133"/>
      <c r="FXH31" s="133"/>
      <c r="FXI31" s="133"/>
      <c r="FXJ31" s="133"/>
      <c r="FXK31" s="133"/>
      <c r="FXL31" s="133"/>
      <c r="FXM31" s="133"/>
      <c r="FXN31" s="133"/>
      <c r="FXO31" s="133"/>
      <c r="FXP31" s="133"/>
      <c r="FXQ31" s="133"/>
      <c r="FXR31" s="133"/>
      <c r="FXS31" s="133"/>
      <c r="FXT31" s="133"/>
      <c r="FXU31" s="133"/>
      <c r="FXV31" s="133"/>
      <c r="FXW31" s="133"/>
      <c r="FXX31" s="133"/>
      <c r="FXY31" s="133"/>
      <c r="FXZ31" s="133"/>
      <c r="FYA31" s="133"/>
      <c r="FYB31" s="133"/>
      <c r="FYC31" s="133"/>
      <c r="FYD31" s="133"/>
      <c r="FYE31" s="133"/>
      <c r="FYF31" s="133"/>
      <c r="FYG31" s="133"/>
      <c r="FYH31" s="133"/>
      <c r="FYI31" s="133"/>
      <c r="FYJ31" s="133"/>
      <c r="FYK31" s="133"/>
      <c r="FYL31" s="133"/>
      <c r="FYM31" s="133"/>
      <c r="FYN31" s="133"/>
      <c r="FYO31" s="133"/>
      <c r="FYP31" s="133"/>
      <c r="FYQ31" s="133"/>
      <c r="FYR31" s="133"/>
      <c r="FYS31" s="133"/>
      <c r="FYT31" s="133"/>
      <c r="FYU31" s="133"/>
      <c r="FYV31" s="133"/>
      <c r="FYW31" s="133"/>
      <c r="FYX31" s="133"/>
      <c r="FYY31" s="133"/>
      <c r="FYZ31" s="133"/>
      <c r="FZA31" s="133"/>
      <c r="FZB31" s="133"/>
      <c r="FZC31" s="133"/>
      <c r="FZD31" s="133"/>
      <c r="FZE31" s="133"/>
      <c r="FZF31" s="133"/>
      <c r="FZG31" s="133"/>
      <c r="FZH31" s="133"/>
      <c r="FZI31" s="133"/>
      <c r="FZJ31" s="133"/>
      <c r="FZK31" s="133"/>
      <c r="FZL31" s="133"/>
      <c r="FZM31" s="133"/>
      <c r="FZN31" s="133"/>
      <c r="FZO31" s="133"/>
      <c r="FZP31" s="133"/>
      <c r="FZQ31" s="133"/>
      <c r="FZR31" s="133"/>
      <c r="FZS31" s="133"/>
      <c r="FZT31" s="133"/>
      <c r="FZU31" s="133"/>
      <c r="FZV31" s="133"/>
      <c r="FZW31" s="133"/>
      <c r="FZX31" s="133"/>
      <c r="FZY31" s="133"/>
      <c r="FZZ31" s="133"/>
      <c r="GAA31" s="133"/>
      <c r="GAB31" s="133"/>
      <c r="GAC31" s="133"/>
      <c r="GAD31" s="133"/>
      <c r="GAE31" s="133"/>
      <c r="GAF31" s="133"/>
      <c r="GAG31" s="133"/>
      <c r="GAH31" s="133"/>
      <c r="GAI31" s="133"/>
      <c r="GAJ31" s="133"/>
      <c r="GAK31" s="133"/>
      <c r="GAL31" s="133"/>
      <c r="GAM31" s="133"/>
      <c r="GAN31" s="133"/>
      <c r="GAO31" s="133"/>
      <c r="GAP31" s="133"/>
      <c r="GAQ31" s="133"/>
      <c r="GAR31" s="133"/>
      <c r="GAS31" s="133"/>
      <c r="GAT31" s="133"/>
      <c r="GAU31" s="133"/>
      <c r="GAV31" s="133"/>
      <c r="GAW31" s="133"/>
      <c r="GAX31" s="133"/>
      <c r="GAY31" s="133"/>
      <c r="GAZ31" s="133"/>
      <c r="GBA31" s="133"/>
      <c r="GBB31" s="133"/>
      <c r="GBC31" s="133"/>
      <c r="GBD31" s="133"/>
      <c r="GBE31" s="133"/>
      <c r="GBF31" s="133"/>
      <c r="GBG31" s="133"/>
      <c r="GBH31" s="133"/>
      <c r="GBI31" s="133"/>
      <c r="GBJ31" s="133"/>
      <c r="GBK31" s="133"/>
      <c r="GBL31" s="133"/>
      <c r="GBM31" s="133"/>
      <c r="GBN31" s="133"/>
      <c r="GBO31" s="133"/>
      <c r="GBP31" s="133"/>
      <c r="GBQ31" s="133"/>
      <c r="GBR31" s="133"/>
      <c r="GBS31" s="133"/>
      <c r="GBT31" s="133"/>
      <c r="GBU31" s="133"/>
      <c r="GBV31" s="133"/>
      <c r="GBW31" s="133"/>
      <c r="GBX31" s="133"/>
      <c r="GBY31" s="133"/>
      <c r="GBZ31" s="133"/>
      <c r="GCA31" s="133"/>
      <c r="GCB31" s="133"/>
      <c r="GCC31" s="133"/>
      <c r="GCD31" s="133"/>
      <c r="GCE31" s="133"/>
      <c r="GCF31" s="133"/>
      <c r="GCG31" s="133"/>
      <c r="GCH31" s="133"/>
      <c r="GCI31" s="133"/>
      <c r="GCJ31" s="133"/>
      <c r="GCK31" s="133"/>
      <c r="GCL31" s="133"/>
      <c r="GCM31" s="133"/>
      <c r="GCN31" s="133"/>
      <c r="GCO31" s="133"/>
      <c r="GCP31" s="133"/>
      <c r="GCQ31" s="133"/>
      <c r="GCR31" s="133"/>
      <c r="GCS31" s="133"/>
      <c r="GCT31" s="133"/>
      <c r="GCU31" s="133"/>
      <c r="GCV31" s="133"/>
      <c r="GCW31" s="133"/>
      <c r="GCX31" s="133"/>
      <c r="GCY31" s="133"/>
      <c r="GCZ31" s="133"/>
      <c r="GDA31" s="133"/>
      <c r="GDB31" s="133"/>
      <c r="GDC31" s="133"/>
      <c r="GDD31" s="133"/>
      <c r="GDE31" s="133"/>
      <c r="GDF31" s="133"/>
      <c r="GDG31" s="133"/>
      <c r="GDH31" s="133"/>
      <c r="GDI31" s="133"/>
      <c r="GDJ31" s="133"/>
      <c r="GDK31" s="133"/>
      <c r="GDL31" s="133"/>
      <c r="GDM31" s="133"/>
      <c r="GDN31" s="133"/>
      <c r="GDO31" s="133"/>
      <c r="GDP31" s="133"/>
      <c r="GDQ31" s="133"/>
      <c r="GDR31" s="133"/>
      <c r="GDS31" s="133"/>
      <c r="GDT31" s="133"/>
      <c r="GDU31" s="133"/>
      <c r="GDV31" s="133"/>
      <c r="GDW31" s="133"/>
      <c r="GDX31" s="133"/>
      <c r="GDY31" s="133"/>
      <c r="GDZ31" s="133"/>
      <c r="GEA31" s="133"/>
      <c r="GEB31" s="133"/>
      <c r="GEC31" s="133"/>
      <c r="GED31" s="133"/>
      <c r="GEE31" s="133"/>
      <c r="GEF31" s="133"/>
      <c r="GEG31" s="133"/>
      <c r="GEH31" s="133"/>
      <c r="GEI31" s="133"/>
      <c r="GEJ31" s="133"/>
      <c r="GEK31" s="133"/>
      <c r="GEL31" s="133"/>
      <c r="GEM31" s="133"/>
      <c r="GEN31" s="133"/>
      <c r="GEO31" s="133"/>
      <c r="GEP31" s="133"/>
      <c r="GEQ31" s="133"/>
      <c r="GER31" s="133"/>
      <c r="GES31" s="133"/>
      <c r="GET31" s="133"/>
      <c r="GEU31" s="133"/>
      <c r="GEV31" s="133"/>
      <c r="GEW31" s="133"/>
      <c r="GEX31" s="133"/>
      <c r="GEY31" s="133"/>
      <c r="GEZ31" s="133"/>
      <c r="GFA31" s="133"/>
      <c r="GFB31" s="133"/>
      <c r="GFC31" s="133"/>
      <c r="GFD31" s="133"/>
      <c r="GFE31" s="133"/>
      <c r="GFF31" s="133"/>
      <c r="GFG31" s="133"/>
      <c r="GFH31" s="133"/>
      <c r="GFI31" s="133"/>
      <c r="GFJ31" s="133"/>
      <c r="GFK31" s="133"/>
      <c r="GFL31" s="133"/>
      <c r="GFM31" s="133"/>
      <c r="GFN31" s="133"/>
      <c r="GFO31" s="133"/>
      <c r="GFP31" s="133"/>
      <c r="GFQ31" s="133"/>
      <c r="GFR31" s="133"/>
      <c r="GFS31" s="133"/>
      <c r="GFT31" s="133"/>
      <c r="GFU31" s="133"/>
      <c r="GFV31" s="133"/>
      <c r="GFW31" s="133"/>
      <c r="GFX31" s="133"/>
      <c r="GFY31" s="133"/>
      <c r="GFZ31" s="133"/>
      <c r="GGA31" s="133"/>
      <c r="GGB31" s="133"/>
      <c r="GGC31" s="133"/>
      <c r="GGD31" s="133"/>
      <c r="GGE31" s="133"/>
      <c r="GGF31" s="133"/>
      <c r="GGG31" s="133"/>
      <c r="GGH31" s="133"/>
      <c r="GGI31" s="133"/>
      <c r="GGJ31" s="133"/>
      <c r="GGK31" s="133"/>
      <c r="GGL31" s="133"/>
      <c r="GGM31" s="133"/>
      <c r="GGN31" s="133"/>
      <c r="GGO31" s="133"/>
      <c r="GGP31" s="133"/>
      <c r="GGQ31" s="133"/>
      <c r="GGR31" s="133"/>
      <c r="GGS31" s="133"/>
      <c r="GGT31" s="133"/>
      <c r="GGU31" s="133"/>
      <c r="GGV31" s="133"/>
      <c r="GGW31" s="133"/>
      <c r="GGX31" s="133"/>
      <c r="GGY31" s="133"/>
      <c r="GGZ31" s="133"/>
      <c r="GHA31" s="133"/>
      <c r="GHB31" s="133"/>
      <c r="GHC31" s="133"/>
      <c r="GHD31" s="133"/>
      <c r="GHE31" s="133"/>
      <c r="GHF31" s="133"/>
      <c r="GHG31" s="133"/>
      <c r="GHH31" s="133"/>
      <c r="GHI31" s="133"/>
      <c r="GHJ31" s="133"/>
      <c r="GHK31" s="133"/>
      <c r="GHL31" s="133"/>
      <c r="GHM31" s="133"/>
      <c r="GHN31" s="133"/>
      <c r="GHO31" s="133"/>
      <c r="GHP31" s="133"/>
      <c r="GHQ31" s="133"/>
      <c r="GHR31" s="133"/>
      <c r="GHS31" s="133"/>
      <c r="GHT31" s="133"/>
      <c r="GHU31" s="133"/>
      <c r="GHV31" s="133"/>
      <c r="GHW31" s="133"/>
      <c r="GHX31" s="133"/>
      <c r="GHY31" s="133"/>
      <c r="GHZ31" s="133"/>
      <c r="GIA31" s="133"/>
      <c r="GIB31" s="133"/>
      <c r="GIC31" s="133"/>
      <c r="GID31" s="133"/>
      <c r="GIE31" s="133"/>
      <c r="GIF31" s="133"/>
      <c r="GIG31" s="133"/>
      <c r="GIH31" s="133"/>
      <c r="GII31" s="133"/>
      <c r="GIJ31" s="133"/>
      <c r="GIK31" s="133"/>
      <c r="GIL31" s="133"/>
      <c r="GIM31" s="133"/>
      <c r="GIN31" s="133"/>
      <c r="GIO31" s="133"/>
      <c r="GIP31" s="133"/>
      <c r="GIQ31" s="133"/>
      <c r="GIR31" s="133"/>
      <c r="GIS31" s="133"/>
      <c r="GIT31" s="133"/>
      <c r="GIU31" s="133"/>
      <c r="GIV31" s="133"/>
      <c r="GIW31" s="133"/>
      <c r="GIX31" s="133"/>
      <c r="GIY31" s="133"/>
      <c r="GIZ31" s="133"/>
      <c r="GJA31" s="133"/>
      <c r="GJB31" s="133"/>
      <c r="GJC31" s="133"/>
      <c r="GJD31" s="133"/>
      <c r="GJE31" s="133"/>
      <c r="GJF31" s="133"/>
      <c r="GJG31" s="133"/>
      <c r="GJH31" s="133"/>
      <c r="GJI31" s="133"/>
      <c r="GJJ31" s="133"/>
      <c r="GJK31" s="133"/>
      <c r="GJL31" s="133"/>
      <c r="GJM31" s="133"/>
      <c r="GJN31" s="133"/>
      <c r="GJO31" s="133"/>
      <c r="GJP31" s="133"/>
      <c r="GJQ31" s="133"/>
      <c r="GJR31" s="133"/>
      <c r="GJS31" s="133"/>
      <c r="GJT31" s="133"/>
      <c r="GJU31" s="133"/>
      <c r="GJV31" s="133"/>
      <c r="GJW31" s="133"/>
      <c r="GJX31" s="133"/>
      <c r="GJY31" s="133"/>
      <c r="GJZ31" s="133"/>
      <c r="GKA31" s="133"/>
      <c r="GKB31" s="133"/>
      <c r="GKC31" s="133"/>
      <c r="GKD31" s="133"/>
      <c r="GKE31" s="133"/>
      <c r="GKF31" s="133"/>
      <c r="GKG31" s="133"/>
      <c r="GKH31" s="133"/>
      <c r="GKI31" s="133"/>
      <c r="GKJ31" s="133"/>
      <c r="GKK31" s="133"/>
      <c r="GKL31" s="133"/>
      <c r="GKM31" s="133"/>
      <c r="GKN31" s="133"/>
      <c r="GKO31" s="133"/>
      <c r="GKP31" s="133"/>
      <c r="GKQ31" s="133"/>
      <c r="GKR31" s="133"/>
      <c r="GKS31" s="133"/>
      <c r="GKT31" s="133"/>
      <c r="GKU31" s="133"/>
      <c r="GKV31" s="133"/>
      <c r="GKW31" s="133"/>
      <c r="GKX31" s="133"/>
      <c r="GKY31" s="133"/>
      <c r="GKZ31" s="133"/>
      <c r="GLA31" s="133"/>
      <c r="GLB31" s="133"/>
      <c r="GLC31" s="133"/>
      <c r="GLD31" s="133"/>
      <c r="GLE31" s="133"/>
      <c r="GLF31" s="133"/>
      <c r="GLG31" s="133"/>
      <c r="GLH31" s="133"/>
      <c r="GLI31" s="133"/>
      <c r="GLJ31" s="133"/>
      <c r="GLK31" s="133"/>
      <c r="GLL31" s="133"/>
      <c r="GLM31" s="133"/>
      <c r="GLN31" s="133"/>
      <c r="GLO31" s="133"/>
      <c r="GLP31" s="133"/>
      <c r="GLQ31" s="133"/>
      <c r="GLR31" s="133"/>
      <c r="GLS31" s="133"/>
      <c r="GLT31" s="133"/>
      <c r="GLU31" s="133"/>
      <c r="GLV31" s="133"/>
      <c r="GLW31" s="133"/>
      <c r="GLX31" s="133"/>
      <c r="GLY31" s="133"/>
      <c r="GLZ31" s="133"/>
      <c r="GMA31" s="133"/>
      <c r="GMB31" s="133"/>
      <c r="GMC31" s="133"/>
      <c r="GMD31" s="133"/>
      <c r="GME31" s="133"/>
      <c r="GMF31" s="133"/>
      <c r="GMG31" s="133"/>
      <c r="GMH31" s="133"/>
      <c r="GMI31" s="133"/>
      <c r="GMJ31" s="133"/>
      <c r="GMK31" s="133"/>
      <c r="GML31" s="133"/>
      <c r="GMM31" s="133"/>
      <c r="GMN31" s="133"/>
      <c r="GMO31" s="133"/>
      <c r="GMP31" s="133"/>
      <c r="GMQ31" s="133"/>
      <c r="GMR31" s="133"/>
      <c r="GMS31" s="133"/>
      <c r="GMT31" s="133"/>
      <c r="GMU31" s="133"/>
      <c r="GMV31" s="133"/>
      <c r="GMW31" s="133"/>
      <c r="GMX31" s="133"/>
      <c r="GMY31" s="133"/>
      <c r="GMZ31" s="133"/>
      <c r="GNA31" s="133"/>
      <c r="GNB31" s="133"/>
      <c r="GNC31" s="133"/>
      <c r="GND31" s="133"/>
      <c r="GNE31" s="133"/>
      <c r="GNF31" s="133"/>
      <c r="GNG31" s="133"/>
      <c r="GNH31" s="133"/>
      <c r="GNI31" s="133"/>
      <c r="GNJ31" s="133"/>
      <c r="GNK31" s="133"/>
      <c r="GNL31" s="133"/>
      <c r="GNM31" s="133"/>
      <c r="GNN31" s="133"/>
      <c r="GNO31" s="133"/>
      <c r="GNP31" s="133"/>
      <c r="GNQ31" s="133"/>
      <c r="GNR31" s="133"/>
      <c r="GNS31" s="133"/>
      <c r="GNT31" s="133"/>
      <c r="GNU31" s="133"/>
      <c r="GNV31" s="133"/>
      <c r="GNW31" s="133"/>
      <c r="GNX31" s="133"/>
      <c r="GNY31" s="133"/>
      <c r="GNZ31" s="133"/>
      <c r="GOA31" s="133"/>
      <c r="GOB31" s="133"/>
      <c r="GOC31" s="133"/>
      <c r="GOD31" s="133"/>
      <c r="GOE31" s="133"/>
      <c r="GOF31" s="133"/>
      <c r="GOG31" s="133"/>
      <c r="GOH31" s="133"/>
      <c r="GOI31" s="133"/>
      <c r="GOJ31" s="133"/>
      <c r="GOK31" s="133"/>
      <c r="GOL31" s="133"/>
      <c r="GOM31" s="133"/>
      <c r="GON31" s="133"/>
      <c r="GOO31" s="133"/>
      <c r="GOP31" s="133"/>
      <c r="GOQ31" s="133"/>
      <c r="GOR31" s="133"/>
      <c r="GOS31" s="133"/>
      <c r="GOT31" s="133"/>
      <c r="GOU31" s="133"/>
      <c r="GOV31" s="133"/>
      <c r="GOW31" s="133"/>
      <c r="GOX31" s="133"/>
      <c r="GOY31" s="133"/>
      <c r="GOZ31" s="133"/>
      <c r="GPA31" s="133"/>
      <c r="GPB31" s="133"/>
      <c r="GPC31" s="133"/>
      <c r="GPD31" s="133"/>
      <c r="GPE31" s="133"/>
      <c r="GPF31" s="133"/>
      <c r="GPG31" s="133"/>
      <c r="GPH31" s="133"/>
      <c r="GPI31" s="133"/>
      <c r="GPJ31" s="133"/>
      <c r="GPK31" s="133"/>
      <c r="GPL31" s="133"/>
      <c r="GPM31" s="133"/>
      <c r="GPN31" s="133"/>
      <c r="GPO31" s="133"/>
      <c r="GPP31" s="133"/>
      <c r="GPQ31" s="133"/>
      <c r="GPR31" s="133"/>
      <c r="GPS31" s="133"/>
      <c r="GPT31" s="133"/>
      <c r="GPU31" s="133"/>
      <c r="GPV31" s="133"/>
      <c r="GPW31" s="133"/>
      <c r="GPX31" s="133"/>
      <c r="GPY31" s="133"/>
      <c r="GPZ31" s="133"/>
      <c r="GQA31" s="133"/>
      <c r="GQB31" s="133"/>
      <c r="GQC31" s="133"/>
      <c r="GQD31" s="133"/>
      <c r="GQE31" s="133"/>
      <c r="GQF31" s="133"/>
      <c r="GQG31" s="133"/>
      <c r="GQH31" s="133"/>
      <c r="GQI31" s="133"/>
      <c r="GQJ31" s="133"/>
      <c r="GQK31" s="133"/>
      <c r="GQL31" s="133"/>
      <c r="GQM31" s="133"/>
      <c r="GQN31" s="133"/>
      <c r="GQO31" s="133"/>
      <c r="GQP31" s="133"/>
      <c r="GQQ31" s="133"/>
      <c r="GQR31" s="133"/>
      <c r="GQS31" s="133"/>
      <c r="GQT31" s="133"/>
      <c r="GQU31" s="133"/>
      <c r="GQV31" s="133"/>
      <c r="GQW31" s="133"/>
      <c r="GQX31" s="133"/>
      <c r="GQY31" s="133"/>
      <c r="GQZ31" s="133"/>
      <c r="GRA31" s="133"/>
      <c r="GRB31" s="133"/>
      <c r="GRC31" s="133"/>
      <c r="GRD31" s="133"/>
      <c r="GRE31" s="133"/>
      <c r="GRF31" s="133"/>
      <c r="GRG31" s="133"/>
      <c r="GRH31" s="133"/>
      <c r="GRI31" s="133"/>
      <c r="GRJ31" s="133"/>
      <c r="GRK31" s="133"/>
      <c r="GRL31" s="133"/>
      <c r="GRM31" s="133"/>
      <c r="GRN31" s="133"/>
      <c r="GRO31" s="133"/>
      <c r="GRP31" s="133"/>
      <c r="GRQ31" s="133"/>
      <c r="GRR31" s="133"/>
      <c r="GRS31" s="133"/>
      <c r="GRT31" s="133"/>
      <c r="GRU31" s="133"/>
      <c r="GRV31" s="133"/>
      <c r="GRW31" s="133"/>
      <c r="GRX31" s="133"/>
      <c r="GRY31" s="133"/>
      <c r="GRZ31" s="133"/>
      <c r="GSA31" s="133"/>
      <c r="GSB31" s="133"/>
      <c r="GSC31" s="133"/>
      <c r="GSD31" s="133"/>
      <c r="GSE31" s="133"/>
      <c r="GSF31" s="133"/>
      <c r="GSG31" s="133"/>
      <c r="GSH31" s="133"/>
      <c r="GSI31" s="133"/>
      <c r="GSJ31" s="133"/>
      <c r="GSK31" s="133"/>
      <c r="GSL31" s="133"/>
      <c r="GSM31" s="133"/>
      <c r="GSN31" s="133"/>
      <c r="GSO31" s="133"/>
      <c r="GSP31" s="133"/>
      <c r="GSQ31" s="133"/>
      <c r="GSR31" s="133"/>
      <c r="GSS31" s="133"/>
      <c r="GST31" s="133"/>
      <c r="GSU31" s="133"/>
      <c r="GSV31" s="133"/>
      <c r="GSW31" s="133"/>
      <c r="GSX31" s="133"/>
      <c r="GSY31" s="133"/>
      <c r="GSZ31" s="133"/>
      <c r="GTA31" s="133"/>
      <c r="GTB31" s="133"/>
      <c r="GTC31" s="133"/>
      <c r="GTD31" s="133"/>
      <c r="GTE31" s="133"/>
      <c r="GTF31" s="133"/>
      <c r="GTG31" s="133"/>
      <c r="GTH31" s="133"/>
      <c r="GTI31" s="133"/>
      <c r="GTJ31" s="133"/>
      <c r="GTK31" s="133"/>
      <c r="GTL31" s="133"/>
      <c r="GTM31" s="133"/>
      <c r="GTN31" s="133"/>
      <c r="GTO31" s="133"/>
      <c r="GTP31" s="133"/>
      <c r="GTQ31" s="133"/>
      <c r="GTR31" s="133"/>
      <c r="GTS31" s="133"/>
      <c r="GTT31" s="133"/>
      <c r="GTU31" s="133"/>
      <c r="GTV31" s="133"/>
      <c r="GTW31" s="133"/>
      <c r="GTX31" s="133"/>
      <c r="GTY31" s="133"/>
      <c r="GTZ31" s="133"/>
      <c r="GUA31" s="133"/>
      <c r="GUB31" s="133"/>
      <c r="GUC31" s="133"/>
      <c r="GUD31" s="133"/>
      <c r="GUE31" s="133"/>
      <c r="GUF31" s="133"/>
      <c r="GUG31" s="133"/>
      <c r="GUH31" s="133"/>
      <c r="GUI31" s="133"/>
      <c r="GUJ31" s="133"/>
      <c r="GUK31" s="133"/>
      <c r="GUL31" s="133"/>
      <c r="GUM31" s="133"/>
      <c r="GUN31" s="133"/>
      <c r="GUO31" s="133"/>
      <c r="GUP31" s="133"/>
      <c r="GUQ31" s="133"/>
      <c r="GUR31" s="133"/>
      <c r="GUS31" s="133"/>
      <c r="GUT31" s="133"/>
      <c r="GUU31" s="133"/>
      <c r="GUV31" s="133"/>
      <c r="GUW31" s="133"/>
      <c r="GUX31" s="133"/>
      <c r="GUY31" s="133"/>
      <c r="GUZ31" s="133"/>
      <c r="GVA31" s="133"/>
      <c r="GVB31" s="133"/>
      <c r="GVC31" s="133"/>
      <c r="GVD31" s="133"/>
      <c r="GVE31" s="133"/>
      <c r="GVF31" s="133"/>
      <c r="GVG31" s="133"/>
      <c r="GVH31" s="133"/>
      <c r="GVI31" s="133"/>
      <c r="GVJ31" s="133"/>
      <c r="GVK31" s="133"/>
      <c r="GVL31" s="133"/>
      <c r="GVM31" s="133"/>
      <c r="GVN31" s="133"/>
      <c r="GVO31" s="133"/>
      <c r="GVP31" s="133"/>
      <c r="GVQ31" s="133"/>
      <c r="GVR31" s="133"/>
      <c r="GVS31" s="133"/>
      <c r="GVT31" s="133"/>
      <c r="GVU31" s="133"/>
      <c r="GVV31" s="133"/>
      <c r="GVW31" s="133"/>
      <c r="GVX31" s="133"/>
      <c r="GVY31" s="133"/>
      <c r="GVZ31" s="133"/>
      <c r="GWA31" s="133"/>
      <c r="GWB31" s="133"/>
      <c r="GWC31" s="133"/>
      <c r="GWD31" s="133"/>
      <c r="GWE31" s="133"/>
      <c r="GWF31" s="133"/>
      <c r="GWG31" s="133"/>
      <c r="GWH31" s="133"/>
      <c r="GWI31" s="133"/>
      <c r="GWJ31" s="133"/>
      <c r="GWK31" s="133"/>
      <c r="GWL31" s="133"/>
      <c r="GWM31" s="133"/>
      <c r="GWN31" s="133"/>
      <c r="GWO31" s="133"/>
      <c r="GWP31" s="133"/>
      <c r="GWQ31" s="133"/>
      <c r="GWR31" s="133"/>
      <c r="GWS31" s="133"/>
      <c r="GWT31" s="133"/>
      <c r="GWU31" s="133"/>
      <c r="GWV31" s="133"/>
      <c r="GWW31" s="133"/>
      <c r="GWX31" s="133"/>
      <c r="GWY31" s="133"/>
      <c r="GWZ31" s="133"/>
      <c r="GXA31" s="133"/>
      <c r="GXB31" s="133"/>
      <c r="GXC31" s="133"/>
      <c r="GXD31" s="133"/>
      <c r="GXE31" s="133"/>
      <c r="GXF31" s="133"/>
      <c r="GXG31" s="133"/>
      <c r="GXH31" s="133"/>
      <c r="GXI31" s="133"/>
      <c r="GXJ31" s="133"/>
      <c r="GXK31" s="133"/>
      <c r="GXL31" s="133"/>
      <c r="GXM31" s="133"/>
      <c r="GXN31" s="133"/>
      <c r="GXO31" s="133"/>
      <c r="GXP31" s="133"/>
      <c r="GXQ31" s="133"/>
      <c r="GXR31" s="133"/>
      <c r="GXS31" s="133"/>
      <c r="GXT31" s="133"/>
      <c r="GXU31" s="133"/>
      <c r="GXV31" s="133"/>
      <c r="GXW31" s="133"/>
      <c r="GXX31" s="133"/>
      <c r="GXY31" s="133"/>
      <c r="GXZ31" s="133"/>
      <c r="GYA31" s="133"/>
      <c r="GYB31" s="133"/>
      <c r="GYC31" s="133"/>
      <c r="GYD31" s="133"/>
      <c r="GYE31" s="133"/>
      <c r="GYF31" s="133"/>
      <c r="GYG31" s="133"/>
      <c r="GYH31" s="133"/>
      <c r="GYI31" s="133"/>
      <c r="GYJ31" s="133"/>
      <c r="GYK31" s="133"/>
      <c r="GYL31" s="133"/>
      <c r="GYM31" s="133"/>
      <c r="GYN31" s="133"/>
      <c r="GYO31" s="133"/>
      <c r="GYP31" s="133"/>
      <c r="GYQ31" s="133"/>
      <c r="GYR31" s="133"/>
      <c r="GYS31" s="133"/>
      <c r="GYT31" s="133"/>
      <c r="GYU31" s="133"/>
      <c r="GYV31" s="133"/>
      <c r="GYW31" s="133"/>
      <c r="GYX31" s="133"/>
      <c r="GYY31" s="133"/>
      <c r="GYZ31" s="133"/>
      <c r="GZA31" s="133"/>
      <c r="GZB31" s="133"/>
      <c r="GZC31" s="133"/>
      <c r="GZD31" s="133"/>
      <c r="GZE31" s="133"/>
      <c r="GZF31" s="133"/>
      <c r="GZG31" s="133"/>
      <c r="GZH31" s="133"/>
      <c r="GZI31" s="133"/>
      <c r="GZJ31" s="133"/>
      <c r="GZK31" s="133"/>
      <c r="GZL31" s="133"/>
      <c r="GZM31" s="133"/>
      <c r="GZN31" s="133"/>
      <c r="GZO31" s="133"/>
      <c r="GZP31" s="133"/>
      <c r="GZQ31" s="133"/>
      <c r="GZR31" s="133"/>
      <c r="GZS31" s="133"/>
      <c r="GZT31" s="133"/>
      <c r="GZU31" s="133"/>
      <c r="GZV31" s="133"/>
      <c r="GZW31" s="133"/>
      <c r="GZX31" s="133"/>
      <c r="GZY31" s="133"/>
      <c r="GZZ31" s="133"/>
      <c r="HAA31" s="133"/>
      <c r="HAB31" s="133"/>
      <c r="HAC31" s="133"/>
      <c r="HAD31" s="133"/>
      <c r="HAE31" s="133"/>
      <c r="HAF31" s="133"/>
      <c r="HAG31" s="133"/>
      <c r="HAH31" s="133"/>
      <c r="HAI31" s="133"/>
      <c r="HAJ31" s="133"/>
      <c r="HAK31" s="133"/>
      <c r="HAL31" s="133"/>
      <c r="HAM31" s="133"/>
      <c r="HAN31" s="133"/>
      <c r="HAO31" s="133"/>
      <c r="HAP31" s="133"/>
      <c r="HAQ31" s="133"/>
      <c r="HAR31" s="133"/>
      <c r="HAS31" s="133"/>
      <c r="HAT31" s="133"/>
      <c r="HAU31" s="133"/>
      <c r="HAV31" s="133"/>
      <c r="HAW31" s="133"/>
      <c r="HAX31" s="133"/>
      <c r="HAY31" s="133"/>
      <c r="HAZ31" s="133"/>
      <c r="HBA31" s="133"/>
      <c r="HBB31" s="133"/>
      <c r="HBC31" s="133"/>
      <c r="HBD31" s="133"/>
      <c r="HBE31" s="133"/>
      <c r="HBF31" s="133"/>
      <c r="HBG31" s="133"/>
      <c r="HBH31" s="133"/>
      <c r="HBI31" s="133"/>
      <c r="HBJ31" s="133"/>
      <c r="HBK31" s="133"/>
      <c r="HBL31" s="133"/>
      <c r="HBM31" s="133"/>
      <c r="HBN31" s="133"/>
      <c r="HBO31" s="133"/>
      <c r="HBP31" s="133"/>
      <c r="HBQ31" s="133"/>
      <c r="HBR31" s="133"/>
      <c r="HBS31" s="133"/>
      <c r="HBT31" s="133"/>
      <c r="HBU31" s="133"/>
      <c r="HBV31" s="133"/>
      <c r="HBW31" s="133"/>
      <c r="HBX31" s="133"/>
      <c r="HBY31" s="133"/>
      <c r="HBZ31" s="133"/>
      <c r="HCA31" s="133"/>
      <c r="HCB31" s="133"/>
      <c r="HCC31" s="133"/>
      <c r="HCD31" s="133"/>
      <c r="HCE31" s="133"/>
      <c r="HCF31" s="133"/>
      <c r="HCG31" s="133"/>
      <c r="HCH31" s="133"/>
      <c r="HCI31" s="133"/>
      <c r="HCJ31" s="133"/>
      <c r="HCK31" s="133"/>
      <c r="HCL31" s="133"/>
      <c r="HCM31" s="133"/>
      <c r="HCN31" s="133"/>
      <c r="HCO31" s="133"/>
      <c r="HCP31" s="133"/>
      <c r="HCQ31" s="133"/>
      <c r="HCR31" s="133"/>
      <c r="HCS31" s="133"/>
      <c r="HCT31" s="133"/>
      <c r="HCU31" s="133"/>
      <c r="HCV31" s="133"/>
      <c r="HCW31" s="133"/>
      <c r="HCX31" s="133"/>
      <c r="HCY31" s="133"/>
      <c r="HCZ31" s="133"/>
      <c r="HDA31" s="133"/>
      <c r="HDB31" s="133"/>
      <c r="HDC31" s="133"/>
      <c r="HDD31" s="133"/>
      <c r="HDE31" s="133"/>
      <c r="HDF31" s="133"/>
      <c r="HDG31" s="133"/>
      <c r="HDH31" s="133"/>
      <c r="HDI31" s="133"/>
      <c r="HDJ31" s="133"/>
      <c r="HDK31" s="133"/>
      <c r="HDL31" s="133"/>
      <c r="HDM31" s="133"/>
      <c r="HDN31" s="133"/>
      <c r="HDO31" s="133"/>
      <c r="HDP31" s="133"/>
      <c r="HDQ31" s="133"/>
      <c r="HDR31" s="133"/>
      <c r="HDS31" s="133"/>
      <c r="HDT31" s="133"/>
      <c r="HDU31" s="133"/>
      <c r="HDV31" s="133"/>
      <c r="HDW31" s="133"/>
      <c r="HDX31" s="133"/>
      <c r="HDY31" s="133"/>
      <c r="HDZ31" s="133"/>
      <c r="HEA31" s="133"/>
      <c r="HEB31" s="133"/>
      <c r="HEC31" s="133"/>
      <c r="HED31" s="133"/>
      <c r="HEE31" s="133"/>
      <c r="HEF31" s="133"/>
      <c r="HEG31" s="133"/>
      <c r="HEH31" s="133"/>
      <c r="HEI31" s="133"/>
      <c r="HEJ31" s="133"/>
      <c r="HEK31" s="133"/>
      <c r="HEL31" s="133"/>
      <c r="HEM31" s="133"/>
      <c r="HEN31" s="133"/>
      <c r="HEO31" s="133"/>
      <c r="HEP31" s="133"/>
      <c r="HEQ31" s="133"/>
      <c r="HER31" s="133"/>
      <c r="HES31" s="133"/>
      <c r="HET31" s="133"/>
      <c r="HEU31" s="133"/>
      <c r="HEV31" s="133"/>
      <c r="HEW31" s="133"/>
      <c r="HEX31" s="133"/>
      <c r="HEY31" s="133"/>
      <c r="HEZ31" s="133"/>
      <c r="HFA31" s="133"/>
      <c r="HFB31" s="133"/>
      <c r="HFC31" s="133"/>
      <c r="HFD31" s="133"/>
      <c r="HFE31" s="133"/>
      <c r="HFF31" s="133"/>
      <c r="HFG31" s="133"/>
      <c r="HFH31" s="133"/>
      <c r="HFI31" s="133"/>
      <c r="HFJ31" s="133"/>
      <c r="HFK31" s="133"/>
      <c r="HFL31" s="133"/>
      <c r="HFM31" s="133"/>
      <c r="HFN31" s="133"/>
      <c r="HFO31" s="133"/>
      <c r="HFP31" s="133"/>
      <c r="HFQ31" s="133"/>
      <c r="HFR31" s="133"/>
      <c r="HFS31" s="133"/>
      <c r="HFT31" s="133"/>
      <c r="HFU31" s="133"/>
      <c r="HFV31" s="133"/>
      <c r="HFW31" s="133"/>
      <c r="HFX31" s="133"/>
      <c r="HFY31" s="133"/>
      <c r="HFZ31" s="133"/>
      <c r="HGA31" s="133"/>
      <c r="HGB31" s="133"/>
      <c r="HGC31" s="133"/>
      <c r="HGD31" s="133"/>
      <c r="HGE31" s="133"/>
      <c r="HGF31" s="133"/>
      <c r="HGG31" s="133"/>
      <c r="HGH31" s="133"/>
      <c r="HGI31" s="133"/>
      <c r="HGJ31" s="133"/>
      <c r="HGK31" s="133"/>
      <c r="HGL31" s="133"/>
      <c r="HGM31" s="133"/>
      <c r="HGN31" s="133"/>
      <c r="HGO31" s="133"/>
      <c r="HGP31" s="133"/>
      <c r="HGQ31" s="133"/>
      <c r="HGR31" s="133"/>
      <c r="HGS31" s="133"/>
      <c r="HGT31" s="133"/>
      <c r="HGU31" s="133"/>
      <c r="HGV31" s="133"/>
      <c r="HGW31" s="133"/>
      <c r="HGX31" s="133"/>
      <c r="HGY31" s="133"/>
      <c r="HGZ31" s="133"/>
      <c r="HHA31" s="133"/>
      <c r="HHB31" s="133"/>
      <c r="HHC31" s="133"/>
      <c r="HHD31" s="133"/>
      <c r="HHE31" s="133"/>
      <c r="HHF31" s="133"/>
      <c r="HHG31" s="133"/>
      <c r="HHH31" s="133"/>
      <c r="HHI31" s="133"/>
      <c r="HHJ31" s="133"/>
      <c r="HHK31" s="133"/>
      <c r="HHL31" s="133"/>
      <c r="HHM31" s="133"/>
      <c r="HHN31" s="133"/>
      <c r="HHO31" s="133"/>
      <c r="HHP31" s="133"/>
      <c r="HHQ31" s="133"/>
      <c r="HHR31" s="133"/>
      <c r="HHS31" s="133"/>
      <c r="HHT31" s="133"/>
      <c r="HHU31" s="133"/>
      <c r="HHV31" s="133"/>
      <c r="HHW31" s="133"/>
      <c r="HHX31" s="133"/>
      <c r="HHY31" s="133"/>
      <c r="HHZ31" s="133"/>
      <c r="HIA31" s="133"/>
      <c r="HIB31" s="133"/>
      <c r="HIC31" s="133"/>
      <c r="HID31" s="133"/>
      <c r="HIE31" s="133"/>
      <c r="HIF31" s="133"/>
      <c r="HIG31" s="133"/>
      <c r="HIH31" s="133"/>
      <c r="HII31" s="133"/>
      <c r="HIJ31" s="133"/>
      <c r="HIK31" s="133"/>
      <c r="HIL31" s="133"/>
      <c r="HIM31" s="133"/>
      <c r="HIN31" s="133"/>
      <c r="HIO31" s="133"/>
      <c r="HIP31" s="133"/>
      <c r="HIQ31" s="133"/>
      <c r="HIR31" s="133"/>
      <c r="HIS31" s="133"/>
      <c r="HIT31" s="133"/>
      <c r="HIU31" s="133"/>
      <c r="HIV31" s="133"/>
      <c r="HIW31" s="133"/>
      <c r="HIX31" s="133"/>
      <c r="HIY31" s="133"/>
      <c r="HIZ31" s="133"/>
      <c r="HJA31" s="133"/>
      <c r="HJB31" s="133"/>
      <c r="HJC31" s="133"/>
      <c r="HJD31" s="133"/>
      <c r="HJE31" s="133"/>
      <c r="HJF31" s="133"/>
      <c r="HJG31" s="133"/>
      <c r="HJH31" s="133"/>
      <c r="HJI31" s="133"/>
      <c r="HJJ31" s="133"/>
      <c r="HJK31" s="133"/>
      <c r="HJL31" s="133"/>
      <c r="HJM31" s="133"/>
      <c r="HJN31" s="133"/>
      <c r="HJO31" s="133"/>
      <c r="HJP31" s="133"/>
      <c r="HJQ31" s="133"/>
      <c r="HJR31" s="133"/>
      <c r="HJS31" s="133"/>
      <c r="HJT31" s="133"/>
      <c r="HJU31" s="133"/>
      <c r="HJV31" s="133"/>
      <c r="HJW31" s="133"/>
      <c r="HJX31" s="133"/>
      <c r="HJY31" s="133"/>
      <c r="HJZ31" s="133"/>
      <c r="HKA31" s="133"/>
      <c r="HKB31" s="133"/>
      <c r="HKC31" s="133"/>
      <c r="HKD31" s="133"/>
      <c r="HKE31" s="133"/>
      <c r="HKF31" s="133"/>
      <c r="HKG31" s="133"/>
      <c r="HKH31" s="133"/>
      <c r="HKI31" s="133"/>
      <c r="HKJ31" s="133"/>
      <c r="HKK31" s="133"/>
      <c r="HKL31" s="133"/>
      <c r="HKM31" s="133"/>
      <c r="HKN31" s="133"/>
      <c r="HKO31" s="133"/>
      <c r="HKP31" s="133"/>
      <c r="HKQ31" s="133"/>
      <c r="HKR31" s="133"/>
      <c r="HKS31" s="133"/>
      <c r="HKT31" s="133"/>
      <c r="HKU31" s="133"/>
      <c r="HKV31" s="133"/>
      <c r="HKW31" s="133"/>
      <c r="HKX31" s="133"/>
      <c r="HKY31" s="133"/>
      <c r="HKZ31" s="133"/>
      <c r="HLA31" s="133"/>
      <c r="HLB31" s="133"/>
      <c r="HLC31" s="133"/>
      <c r="HLD31" s="133"/>
      <c r="HLE31" s="133"/>
      <c r="HLF31" s="133"/>
      <c r="HLG31" s="133"/>
      <c r="HLH31" s="133"/>
      <c r="HLI31" s="133"/>
      <c r="HLJ31" s="133"/>
      <c r="HLK31" s="133"/>
      <c r="HLL31" s="133"/>
      <c r="HLM31" s="133"/>
      <c r="HLN31" s="133"/>
      <c r="HLO31" s="133"/>
      <c r="HLP31" s="133"/>
      <c r="HLQ31" s="133"/>
      <c r="HLR31" s="133"/>
      <c r="HLS31" s="133"/>
      <c r="HLT31" s="133"/>
      <c r="HLU31" s="133"/>
      <c r="HLV31" s="133"/>
      <c r="HLW31" s="133"/>
      <c r="HLX31" s="133"/>
      <c r="HLY31" s="133"/>
      <c r="HLZ31" s="133"/>
      <c r="HMA31" s="133"/>
      <c r="HMB31" s="133"/>
      <c r="HMC31" s="133"/>
      <c r="HMD31" s="133"/>
      <c r="HME31" s="133"/>
      <c r="HMF31" s="133"/>
      <c r="HMG31" s="133"/>
      <c r="HMH31" s="133"/>
      <c r="HMI31" s="133"/>
      <c r="HMJ31" s="133"/>
      <c r="HMK31" s="133"/>
      <c r="HML31" s="133"/>
      <c r="HMM31" s="133"/>
      <c r="HMN31" s="133"/>
      <c r="HMO31" s="133"/>
      <c r="HMP31" s="133"/>
      <c r="HMQ31" s="133"/>
      <c r="HMR31" s="133"/>
      <c r="HMS31" s="133"/>
      <c r="HMT31" s="133"/>
      <c r="HMU31" s="133"/>
      <c r="HMV31" s="133"/>
      <c r="HMW31" s="133"/>
      <c r="HMX31" s="133"/>
      <c r="HMY31" s="133"/>
      <c r="HMZ31" s="133"/>
      <c r="HNA31" s="133"/>
      <c r="HNB31" s="133"/>
      <c r="HNC31" s="133"/>
      <c r="HND31" s="133"/>
      <c r="HNE31" s="133"/>
      <c r="HNF31" s="133"/>
      <c r="HNG31" s="133"/>
      <c r="HNH31" s="133"/>
      <c r="HNI31" s="133"/>
      <c r="HNJ31" s="133"/>
      <c r="HNK31" s="133"/>
      <c r="HNL31" s="133"/>
      <c r="HNM31" s="133"/>
      <c r="HNN31" s="133"/>
      <c r="HNO31" s="133"/>
      <c r="HNP31" s="133"/>
      <c r="HNQ31" s="133"/>
      <c r="HNR31" s="133"/>
      <c r="HNS31" s="133"/>
      <c r="HNT31" s="133"/>
      <c r="HNU31" s="133"/>
      <c r="HNV31" s="133"/>
      <c r="HNW31" s="133"/>
      <c r="HNX31" s="133"/>
      <c r="HNY31" s="133"/>
      <c r="HNZ31" s="133"/>
      <c r="HOA31" s="133"/>
      <c r="HOB31" s="133"/>
      <c r="HOC31" s="133"/>
      <c r="HOD31" s="133"/>
      <c r="HOE31" s="133"/>
      <c r="HOF31" s="133"/>
      <c r="HOG31" s="133"/>
      <c r="HOH31" s="133"/>
      <c r="HOI31" s="133"/>
      <c r="HOJ31" s="133"/>
      <c r="HOK31" s="133"/>
      <c r="HOL31" s="133"/>
      <c r="HOM31" s="133"/>
      <c r="HON31" s="133"/>
      <c r="HOO31" s="133"/>
      <c r="HOP31" s="133"/>
      <c r="HOQ31" s="133"/>
      <c r="HOR31" s="133"/>
      <c r="HOS31" s="133"/>
      <c r="HOT31" s="133"/>
      <c r="HOU31" s="133"/>
      <c r="HOV31" s="133"/>
      <c r="HOW31" s="133"/>
      <c r="HOX31" s="133"/>
      <c r="HOY31" s="133"/>
      <c r="HOZ31" s="133"/>
      <c r="HPA31" s="133"/>
      <c r="HPB31" s="133"/>
      <c r="HPC31" s="133"/>
      <c r="HPD31" s="133"/>
      <c r="HPE31" s="133"/>
      <c r="HPF31" s="133"/>
      <c r="HPG31" s="133"/>
      <c r="HPH31" s="133"/>
      <c r="HPI31" s="133"/>
      <c r="HPJ31" s="133"/>
      <c r="HPK31" s="133"/>
      <c r="HPL31" s="133"/>
      <c r="HPM31" s="133"/>
      <c r="HPN31" s="133"/>
      <c r="HPO31" s="133"/>
      <c r="HPP31" s="133"/>
      <c r="HPQ31" s="133"/>
      <c r="HPR31" s="133"/>
      <c r="HPS31" s="133"/>
      <c r="HPT31" s="133"/>
      <c r="HPU31" s="133"/>
      <c r="HPV31" s="133"/>
      <c r="HPW31" s="133"/>
      <c r="HPX31" s="133"/>
      <c r="HPY31" s="133"/>
      <c r="HPZ31" s="133"/>
      <c r="HQA31" s="133"/>
      <c r="HQB31" s="133"/>
      <c r="HQC31" s="133"/>
      <c r="HQD31" s="133"/>
      <c r="HQE31" s="133"/>
      <c r="HQF31" s="133"/>
      <c r="HQG31" s="133"/>
      <c r="HQH31" s="133"/>
      <c r="HQI31" s="133"/>
      <c r="HQJ31" s="133"/>
      <c r="HQK31" s="133"/>
      <c r="HQL31" s="133"/>
      <c r="HQM31" s="133"/>
      <c r="HQN31" s="133"/>
      <c r="HQO31" s="133"/>
      <c r="HQP31" s="133"/>
      <c r="HQQ31" s="133"/>
      <c r="HQR31" s="133"/>
      <c r="HQS31" s="133"/>
      <c r="HQT31" s="133"/>
      <c r="HQU31" s="133"/>
      <c r="HQV31" s="133"/>
      <c r="HQW31" s="133"/>
      <c r="HQX31" s="133"/>
      <c r="HQY31" s="133"/>
      <c r="HQZ31" s="133"/>
      <c r="HRA31" s="133"/>
      <c r="HRB31" s="133"/>
      <c r="HRC31" s="133"/>
      <c r="HRD31" s="133"/>
      <c r="HRE31" s="133"/>
      <c r="HRF31" s="133"/>
      <c r="HRG31" s="133"/>
      <c r="HRH31" s="133"/>
      <c r="HRI31" s="133"/>
      <c r="HRJ31" s="133"/>
      <c r="HRK31" s="133"/>
      <c r="HRL31" s="133"/>
      <c r="HRM31" s="133"/>
      <c r="HRN31" s="133"/>
      <c r="HRO31" s="133"/>
      <c r="HRP31" s="133"/>
      <c r="HRQ31" s="133"/>
      <c r="HRR31" s="133"/>
      <c r="HRS31" s="133"/>
      <c r="HRT31" s="133"/>
      <c r="HRU31" s="133"/>
      <c r="HRV31" s="133"/>
      <c r="HRW31" s="133"/>
      <c r="HRX31" s="133"/>
      <c r="HRY31" s="133"/>
      <c r="HRZ31" s="133"/>
      <c r="HSA31" s="133"/>
      <c r="HSB31" s="133"/>
      <c r="HSC31" s="133"/>
      <c r="HSD31" s="133"/>
      <c r="HSE31" s="133"/>
      <c r="HSF31" s="133"/>
      <c r="HSG31" s="133"/>
      <c r="HSH31" s="133"/>
      <c r="HSI31" s="133"/>
      <c r="HSJ31" s="133"/>
      <c r="HSK31" s="133"/>
      <c r="HSL31" s="133"/>
      <c r="HSM31" s="133"/>
      <c r="HSN31" s="133"/>
      <c r="HSO31" s="133"/>
      <c r="HSP31" s="133"/>
      <c r="HSQ31" s="133"/>
      <c r="HSR31" s="133"/>
      <c r="HSS31" s="133"/>
      <c r="HST31" s="133"/>
      <c r="HSU31" s="133"/>
      <c r="HSV31" s="133"/>
      <c r="HSW31" s="133"/>
      <c r="HSX31" s="133"/>
      <c r="HSY31" s="133"/>
      <c r="HSZ31" s="133"/>
      <c r="HTA31" s="133"/>
      <c r="HTB31" s="133"/>
      <c r="HTC31" s="133"/>
      <c r="HTD31" s="133"/>
      <c r="HTE31" s="133"/>
      <c r="HTF31" s="133"/>
      <c r="HTG31" s="133"/>
      <c r="HTH31" s="133"/>
      <c r="HTI31" s="133"/>
      <c r="HTJ31" s="133"/>
      <c r="HTK31" s="133"/>
      <c r="HTL31" s="133"/>
      <c r="HTM31" s="133"/>
      <c r="HTN31" s="133"/>
      <c r="HTO31" s="133"/>
      <c r="HTP31" s="133"/>
      <c r="HTQ31" s="133"/>
      <c r="HTR31" s="133"/>
      <c r="HTS31" s="133"/>
      <c r="HTT31" s="133"/>
      <c r="HTU31" s="133"/>
      <c r="HTV31" s="133"/>
      <c r="HTW31" s="133"/>
      <c r="HTX31" s="133"/>
      <c r="HTY31" s="133"/>
      <c r="HTZ31" s="133"/>
      <c r="HUA31" s="133"/>
      <c r="HUB31" s="133"/>
      <c r="HUC31" s="133"/>
      <c r="HUD31" s="133"/>
      <c r="HUE31" s="133"/>
      <c r="HUF31" s="133"/>
      <c r="HUG31" s="133"/>
      <c r="HUH31" s="133"/>
      <c r="HUI31" s="133"/>
      <c r="HUJ31" s="133"/>
      <c r="HUK31" s="133"/>
      <c r="HUL31" s="133"/>
      <c r="HUM31" s="133"/>
      <c r="HUN31" s="133"/>
      <c r="HUO31" s="133"/>
      <c r="HUP31" s="133"/>
      <c r="HUQ31" s="133"/>
      <c r="HUR31" s="133"/>
      <c r="HUS31" s="133"/>
      <c r="HUT31" s="133"/>
      <c r="HUU31" s="133"/>
      <c r="HUV31" s="133"/>
      <c r="HUW31" s="133"/>
      <c r="HUX31" s="133"/>
      <c r="HUY31" s="133"/>
      <c r="HUZ31" s="133"/>
      <c r="HVA31" s="133"/>
      <c r="HVB31" s="133"/>
      <c r="HVC31" s="133"/>
      <c r="HVD31" s="133"/>
      <c r="HVE31" s="133"/>
      <c r="HVF31" s="133"/>
      <c r="HVG31" s="133"/>
      <c r="HVH31" s="133"/>
      <c r="HVI31" s="133"/>
      <c r="HVJ31" s="133"/>
      <c r="HVK31" s="133"/>
      <c r="HVL31" s="133"/>
      <c r="HVM31" s="133"/>
      <c r="HVN31" s="133"/>
      <c r="HVO31" s="133"/>
      <c r="HVP31" s="133"/>
      <c r="HVQ31" s="133"/>
      <c r="HVR31" s="133"/>
      <c r="HVS31" s="133"/>
      <c r="HVT31" s="133"/>
      <c r="HVU31" s="133"/>
      <c r="HVV31" s="133"/>
      <c r="HVW31" s="133"/>
      <c r="HVX31" s="133"/>
      <c r="HVY31" s="133"/>
      <c r="HVZ31" s="133"/>
      <c r="HWA31" s="133"/>
      <c r="HWB31" s="133"/>
      <c r="HWC31" s="133"/>
      <c r="HWD31" s="133"/>
      <c r="HWE31" s="133"/>
      <c r="HWF31" s="133"/>
      <c r="HWG31" s="133"/>
      <c r="HWH31" s="133"/>
      <c r="HWI31" s="133"/>
      <c r="HWJ31" s="133"/>
      <c r="HWK31" s="133"/>
      <c r="HWL31" s="133"/>
      <c r="HWM31" s="133"/>
      <c r="HWN31" s="133"/>
      <c r="HWO31" s="133"/>
      <c r="HWP31" s="133"/>
      <c r="HWQ31" s="133"/>
      <c r="HWR31" s="133"/>
      <c r="HWS31" s="133"/>
      <c r="HWT31" s="133"/>
      <c r="HWU31" s="133"/>
      <c r="HWV31" s="133"/>
      <c r="HWW31" s="133"/>
      <c r="HWX31" s="133"/>
      <c r="HWY31" s="133"/>
      <c r="HWZ31" s="133"/>
      <c r="HXA31" s="133"/>
      <c r="HXB31" s="133"/>
      <c r="HXC31" s="133"/>
      <c r="HXD31" s="133"/>
      <c r="HXE31" s="133"/>
      <c r="HXF31" s="133"/>
      <c r="HXG31" s="133"/>
      <c r="HXH31" s="133"/>
      <c r="HXI31" s="133"/>
      <c r="HXJ31" s="133"/>
      <c r="HXK31" s="133"/>
      <c r="HXL31" s="133"/>
      <c r="HXM31" s="133"/>
      <c r="HXN31" s="133"/>
      <c r="HXO31" s="133"/>
      <c r="HXP31" s="133"/>
      <c r="HXQ31" s="133"/>
      <c r="HXR31" s="133"/>
      <c r="HXS31" s="133"/>
      <c r="HXT31" s="133"/>
      <c r="HXU31" s="133"/>
      <c r="HXV31" s="133"/>
      <c r="HXW31" s="133"/>
      <c r="HXX31" s="133"/>
      <c r="HXY31" s="133"/>
      <c r="HXZ31" s="133"/>
      <c r="HYA31" s="133"/>
      <c r="HYB31" s="133"/>
      <c r="HYC31" s="133"/>
      <c r="HYD31" s="133"/>
      <c r="HYE31" s="133"/>
      <c r="HYF31" s="133"/>
      <c r="HYG31" s="133"/>
      <c r="HYH31" s="133"/>
      <c r="HYI31" s="133"/>
      <c r="HYJ31" s="133"/>
      <c r="HYK31" s="133"/>
      <c r="HYL31" s="133"/>
      <c r="HYM31" s="133"/>
      <c r="HYN31" s="133"/>
      <c r="HYO31" s="133"/>
      <c r="HYP31" s="133"/>
      <c r="HYQ31" s="133"/>
      <c r="HYR31" s="133"/>
      <c r="HYS31" s="133"/>
      <c r="HYT31" s="133"/>
      <c r="HYU31" s="133"/>
      <c r="HYV31" s="133"/>
      <c r="HYW31" s="133"/>
      <c r="HYX31" s="133"/>
      <c r="HYY31" s="133"/>
      <c r="HYZ31" s="133"/>
      <c r="HZA31" s="133"/>
      <c r="HZB31" s="133"/>
      <c r="HZC31" s="133"/>
      <c r="HZD31" s="133"/>
      <c r="HZE31" s="133"/>
      <c r="HZF31" s="133"/>
      <c r="HZG31" s="133"/>
      <c r="HZH31" s="133"/>
      <c r="HZI31" s="133"/>
      <c r="HZJ31" s="133"/>
      <c r="HZK31" s="133"/>
      <c r="HZL31" s="133"/>
      <c r="HZM31" s="133"/>
      <c r="HZN31" s="133"/>
      <c r="HZO31" s="133"/>
      <c r="HZP31" s="133"/>
      <c r="HZQ31" s="133"/>
      <c r="HZR31" s="133"/>
      <c r="HZS31" s="133"/>
      <c r="HZT31" s="133"/>
      <c r="HZU31" s="133"/>
      <c r="HZV31" s="133"/>
      <c r="HZW31" s="133"/>
      <c r="HZX31" s="133"/>
      <c r="HZY31" s="133"/>
      <c r="HZZ31" s="133"/>
      <c r="IAA31" s="133"/>
      <c r="IAB31" s="133"/>
      <c r="IAC31" s="133"/>
      <c r="IAD31" s="133"/>
      <c r="IAE31" s="133"/>
      <c r="IAF31" s="133"/>
      <c r="IAG31" s="133"/>
      <c r="IAH31" s="133"/>
      <c r="IAI31" s="133"/>
      <c r="IAJ31" s="133"/>
      <c r="IAK31" s="133"/>
      <c r="IAL31" s="133"/>
      <c r="IAM31" s="133"/>
      <c r="IAN31" s="133"/>
      <c r="IAO31" s="133"/>
      <c r="IAP31" s="133"/>
      <c r="IAQ31" s="133"/>
      <c r="IAR31" s="133"/>
      <c r="IAS31" s="133"/>
      <c r="IAT31" s="133"/>
      <c r="IAU31" s="133"/>
      <c r="IAV31" s="133"/>
      <c r="IAW31" s="133"/>
      <c r="IAX31" s="133"/>
      <c r="IAY31" s="133"/>
      <c r="IAZ31" s="133"/>
      <c r="IBA31" s="133"/>
      <c r="IBB31" s="133"/>
      <c r="IBC31" s="133"/>
      <c r="IBD31" s="133"/>
      <c r="IBE31" s="133"/>
      <c r="IBF31" s="133"/>
      <c r="IBG31" s="133"/>
      <c r="IBH31" s="133"/>
      <c r="IBI31" s="133"/>
      <c r="IBJ31" s="133"/>
      <c r="IBK31" s="133"/>
      <c r="IBL31" s="133"/>
      <c r="IBM31" s="133"/>
      <c r="IBN31" s="133"/>
      <c r="IBO31" s="133"/>
      <c r="IBP31" s="133"/>
      <c r="IBQ31" s="133"/>
      <c r="IBR31" s="133"/>
      <c r="IBS31" s="133"/>
      <c r="IBT31" s="133"/>
      <c r="IBU31" s="133"/>
      <c r="IBV31" s="133"/>
      <c r="IBW31" s="133"/>
      <c r="IBX31" s="133"/>
      <c r="IBY31" s="133"/>
      <c r="IBZ31" s="133"/>
      <c r="ICA31" s="133"/>
      <c r="ICB31" s="133"/>
      <c r="ICC31" s="133"/>
      <c r="ICD31" s="133"/>
      <c r="ICE31" s="133"/>
      <c r="ICF31" s="133"/>
      <c r="ICG31" s="133"/>
      <c r="ICH31" s="133"/>
      <c r="ICI31" s="133"/>
      <c r="ICJ31" s="133"/>
      <c r="ICK31" s="133"/>
      <c r="ICL31" s="133"/>
      <c r="ICM31" s="133"/>
      <c r="ICN31" s="133"/>
      <c r="ICO31" s="133"/>
      <c r="ICP31" s="133"/>
      <c r="ICQ31" s="133"/>
      <c r="ICR31" s="133"/>
      <c r="ICS31" s="133"/>
      <c r="ICT31" s="133"/>
      <c r="ICU31" s="133"/>
      <c r="ICV31" s="133"/>
      <c r="ICW31" s="133"/>
      <c r="ICX31" s="133"/>
      <c r="ICY31" s="133"/>
      <c r="ICZ31" s="133"/>
      <c r="IDA31" s="133"/>
      <c r="IDB31" s="133"/>
      <c r="IDC31" s="133"/>
      <c r="IDD31" s="133"/>
      <c r="IDE31" s="133"/>
      <c r="IDF31" s="133"/>
      <c r="IDG31" s="133"/>
      <c r="IDH31" s="133"/>
      <c r="IDI31" s="133"/>
      <c r="IDJ31" s="133"/>
      <c r="IDK31" s="133"/>
      <c r="IDL31" s="133"/>
      <c r="IDM31" s="133"/>
      <c r="IDN31" s="133"/>
      <c r="IDO31" s="133"/>
      <c r="IDP31" s="133"/>
      <c r="IDQ31" s="133"/>
      <c r="IDR31" s="133"/>
      <c r="IDS31" s="133"/>
      <c r="IDT31" s="133"/>
      <c r="IDU31" s="133"/>
      <c r="IDV31" s="133"/>
      <c r="IDW31" s="133"/>
      <c r="IDX31" s="133"/>
      <c r="IDY31" s="133"/>
      <c r="IDZ31" s="133"/>
      <c r="IEA31" s="133"/>
      <c r="IEB31" s="133"/>
      <c r="IEC31" s="133"/>
      <c r="IED31" s="133"/>
      <c r="IEE31" s="133"/>
      <c r="IEF31" s="133"/>
      <c r="IEG31" s="133"/>
      <c r="IEH31" s="133"/>
      <c r="IEI31" s="133"/>
      <c r="IEJ31" s="133"/>
      <c r="IEK31" s="133"/>
      <c r="IEL31" s="133"/>
      <c r="IEM31" s="133"/>
      <c r="IEN31" s="133"/>
      <c r="IEO31" s="133"/>
      <c r="IEP31" s="133"/>
      <c r="IEQ31" s="133"/>
      <c r="IER31" s="133"/>
      <c r="IES31" s="133"/>
      <c r="IET31" s="133"/>
      <c r="IEU31" s="133"/>
      <c r="IEV31" s="133"/>
      <c r="IEW31" s="133"/>
      <c r="IEX31" s="133"/>
      <c r="IEY31" s="133"/>
      <c r="IEZ31" s="133"/>
      <c r="IFA31" s="133"/>
      <c r="IFB31" s="133"/>
      <c r="IFC31" s="133"/>
      <c r="IFD31" s="133"/>
      <c r="IFE31" s="133"/>
      <c r="IFF31" s="133"/>
      <c r="IFG31" s="133"/>
      <c r="IFH31" s="133"/>
      <c r="IFI31" s="133"/>
      <c r="IFJ31" s="133"/>
      <c r="IFK31" s="133"/>
      <c r="IFL31" s="133"/>
      <c r="IFM31" s="133"/>
      <c r="IFN31" s="133"/>
      <c r="IFO31" s="133"/>
      <c r="IFP31" s="133"/>
      <c r="IFQ31" s="133"/>
      <c r="IFR31" s="133"/>
      <c r="IFS31" s="133"/>
      <c r="IFT31" s="133"/>
      <c r="IFU31" s="133"/>
      <c r="IFV31" s="133"/>
      <c r="IFW31" s="133"/>
      <c r="IFX31" s="133"/>
      <c r="IFY31" s="133"/>
      <c r="IFZ31" s="133"/>
      <c r="IGA31" s="133"/>
      <c r="IGB31" s="133"/>
      <c r="IGC31" s="133"/>
      <c r="IGD31" s="133"/>
      <c r="IGE31" s="133"/>
      <c r="IGF31" s="133"/>
      <c r="IGG31" s="133"/>
      <c r="IGH31" s="133"/>
      <c r="IGI31" s="133"/>
      <c r="IGJ31" s="133"/>
      <c r="IGK31" s="133"/>
      <c r="IGL31" s="133"/>
      <c r="IGM31" s="133"/>
      <c r="IGN31" s="133"/>
      <c r="IGO31" s="133"/>
      <c r="IGP31" s="133"/>
      <c r="IGQ31" s="133"/>
      <c r="IGR31" s="133"/>
      <c r="IGS31" s="133"/>
      <c r="IGT31" s="133"/>
      <c r="IGU31" s="133"/>
      <c r="IGV31" s="133"/>
      <c r="IGW31" s="133"/>
      <c r="IGX31" s="133"/>
      <c r="IGY31" s="133"/>
      <c r="IGZ31" s="133"/>
      <c r="IHA31" s="133"/>
      <c r="IHB31" s="133"/>
      <c r="IHC31" s="133"/>
      <c r="IHD31" s="133"/>
      <c r="IHE31" s="133"/>
      <c r="IHF31" s="133"/>
      <c r="IHG31" s="133"/>
      <c r="IHH31" s="133"/>
      <c r="IHI31" s="133"/>
      <c r="IHJ31" s="133"/>
      <c r="IHK31" s="133"/>
      <c r="IHL31" s="133"/>
      <c r="IHM31" s="133"/>
      <c r="IHN31" s="133"/>
      <c r="IHO31" s="133"/>
      <c r="IHP31" s="133"/>
      <c r="IHQ31" s="133"/>
      <c r="IHR31" s="133"/>
      <c r="IHS31" s="133"/>
      <c r="IHT31" s="133"/>
      <c r="IHU31" s="133"/>
      <c r="IHV31" s="133"/>
      <c r="IHW31" s="133"/>
      <c r="IHX31" s="133"/>
      <c r="IHY31" s="133"/>
      <c r="IHZ31" s="133"/>
      <c r="IIA31" s="133"/>
      <c r="IIB31" s="133"/>
      <c r="IIC31" s="133"/>
      <c r="IID31" s="133"/>
      <c r="IIE31" s="133"/>
      <c r="IIF31" s="133"/>
      <c r="IIG31" s="133"/>
      <c r="IIH31" s="133"/>
      <c r="III31" s="133"/>
      <c r="IIJ31" s="133"/>
      <c r="IIK31" s="133"/>
      <c r="IIL31" s="133"/>
      <c r="IIM31" s="133"/>
      <c r="IIN31" s="133"/>
      <c r="IIO31" s="133"/>
      <c r="IIP31" s="133"/>
      <c r="IIQ31" s="133"/>
      <c r="IIR31" s="133"/>
      <c r="IIS31" s="133"/>
      <c r="IIT31" s="133"/>
      <c r="IIU31" s="133"/>
      <c r="IIV31" s="133"/>
      <c r="IIW31" s="133"/>
      <c r="IIX31" s="133"/>
      <c r="IIY31" s="133"/>
      <c r="IIZ31" s="133"/>
      <c r="IJA31" s="133"/>
      <c r="IJB31" s="133"/>
      <c r="IJC31" s="133"/>
      <c r="IJD31" s="133"/>
      <c r="IJE31" s="133"/>
      <c r="IJF31" s="133"/>
      <c r="IJG31" s="133"/>
      <c r="IJH31" s="133"/>
      <c r="IJI31" s="133"/>
      <c r="IJJ31" s="133"/>
      <c r="IJK31" s="133"/>
      <c r="IJL31" s="133"/>
      <c r="IJM31" s="133"/>
      <c r="IJN31" s="133"/>
      <c r="IJO31" s="133"/>
      <c r="IJP31" s="133"/>
      <c r="IJQ31" s="133"/>
      <c r="IJR31" s="133"/>
      <c r="IJS31" s="133"/>
      <c r="IJT31" s="133"/>
      <c r="IJU31" s="133"/>
      <c r="IJV31" s="133"/>
      <c r="IJW31" s="133"/>
      <c r="IJX31" s="133"/>
      <c r="IJY31" s="133"/>
      <c r="IJZ31" s="133"/>
      <c r="IKA31" s="133"/>
      <c r="IKB31" s="133"/>
      <c r="IKC31" s="133"/>
      <c r="IKD31" s="133"/>
      <c r="IKE31" s="133"/>
      <c r="IKF31" s="133"/>
      <c r="IKG31" s="133"/>
      <c r="IKH31" s="133"/>
      <c r="IKI31" s="133"/>
      <c r="IKJ31" s="133"/>
      <c r="IKK31" s="133"/>
      <c r="IKL31" s="133"/>
      <c r="IKM31" s="133"/>
      <c r="IKN31" s="133"/>
      <c r="IKO31" s="133"/>
      <c r="IKP31" s="133"/>
      <c r="IKQ31" s="133"/>
      <c r="IKR31" s="133"/>
      <c r="IKS31" s="133"/>
      <c r="IKT31" s="133"/>
      <c r="IKU31" s="133"/>
      <c r="IKV31" s="133"/>
      <c r="IKW31" s="133"/>
      <c r="IKX31" s="133"/>
      <c r="IKY31" s="133"/>
      <c r="IKZ31" s="133"/>
      <c r="ILA31" s="133"/>
      <c r="ILB31" s="133"/>
      <c r="ILC31" s="133"/>
      <c r="ILD31" s="133"/>
      <c r="ILE31" s="133"/>
      <c r="ILF31" s="133"/>
      <c r="ILG31" s="133"/>
      <c r="ILH31" s="133"/>
      <c r="ILI31" s="133"/>
      <c r="ILJ31" s="133"/>
      <c r="ILK31" s="133"/>
      <c r="ILL31" s="133"/>
      <c r="ILM31" s="133"/>
      <c r="ILN31" s="133"/>
      <c r="ILO31" s="133"/>
      <c r="ILP31" s="133"/>
      <c r="ILQ31" s="133"/>
      <c r="ILR31" s="133"/>
      <c r="ILS31" s="133"/>
      <c r="ILT31" s="133"/>
      <c r="ILU31" s="133"/>
      <c r="ILV31" s="133"/>
      <c r="ILW31" s="133"/>
      <c r="ILX31" s="133"/>
      <c r="ILY31" s="133"/>
      <c r="ILZ31" s="133"/>
      <c r="IMA31" s="133"/>
      <c r="IMB31" s="133"/>
      <c r="IMC31" s="133"/>
      <c r="IMD31" s="133"/>
      <c r="IME31" s="133"/>
      <c r="IMF31" s="133"/>
      <c r="IMG31" s="133"/>
      <c r="IMH31" s="133"/>
      <c r="IMI31" s="133"/>
      <c r="IMJ31" s="133"/>
      <c r="IMK31" s="133"/>
      <c r="IML31" s="133"/>
      <c r="IMM31" s="133"/>
      <c r="IMN31" s="133"/>
      <c r="IMO31" s="133"/>
      <c r="IMP31" s="133"/>
      <c r="IMQ31" s="133"/>
      <c r="IMR31" s="133"/>
      <c r="IMS31" s="133"/>
      <c r="IMT31" s="133"/>
      <c r="IMU31" s="133"/>
      <c r="IMV31" s="133"/>
      <c r="IMW31" s="133"/>
      <c r="IMX31" s="133"/>
      <c r="IMY31" s="133"/>
      <c r="IMZ31" s="133"/>
      <c r="INA31" s="133"/>
      <c r="INB31" s="133"/>
      <c r="INC31" s="133"/>
      <c r="IND31" s="133"/>
      <c r="INE31" s="133"/>
      <c r="INF31" s="133"/>
      <c r="ING31" s="133"/>
      <c r="INH31" s="133"/>
      <c r="INI31" s="133"/>
      <c r="INJ31" s="133"/>
      <c r="INK31" s="133"/>
      <c r="INL31" s="133"/>
      <c r="INM31" s="133"/>
      <c r="INN31" s="133"/>
      <c r="INO31" s="133"/>
      <c r="INP31" s="133"/>
      <c r="INQ31" s="133"/>
      <c r="INR31" s="133"/>
      <c r="INS31" s="133"/>
      <c r="INT31" s="133"/>
      <c r="INU31" s="133"/>
      <c r="INV31" s="133"/>
      <c r="INW31" s="133"/>
      <c r="INX31" s="133"/>
      <c r="INY31" s="133"/>
      <c r="INZ31" s="133"/>
      <c r="IOA31" s="133"/>
      <c r="IOB31" s="133"/>
      <c r="IOC31" s="133"/>
      <c r="IOD31" s="133"/>
      <c r="IOE31" s="133"/>
      <c r="IOF31" s="133"/>
      <c r="IOG31" s="133"/>
      <c r="IOH31" s="133"/>
      <c r="IOI31" s="133"/>
      <c r="IOJ31" s="133"/>
      <c r="IOK31" s="133"/>
      <c r="IOL31" s="133"/>
      <c r="IOM31" s="133"/>
      <c r="ION31" s="133"/>
      <c r="IOO31" s="133"/>
      <c r="IOP31" s="133"/>
      <c r="IOQ31" s="133"/>
      <c r="IOR31" s="133"/>
      <c r="IOS31" s="133"/>
      <c r="IOT31" s="133"/>
      <c r="IOU31" s="133"/>
      <c r="IOV31" s="133"/>
      <c r="IOW31" s="133"/>
      <c r="IOX31" s="133"/>
      <c r="IOY31" s="133"/>
      <c r="IOZ31" s="133"/>
      <c r="IPA31" s="133"/>
      <c r="IPB31" s="133"/>
      <c r="IPC31" s="133"/>
      <c r="IPD31" s="133"/>
      <c r="IPE31" s="133"/>
      <c r="IPF31" s="133"/>
      <c r="IPG31" s="133"/>
      <c r="IPH31" s="133"/>
      <c r="IPI31" s="133"/>
      <c r="IPJ31" s="133"/>
      <c r="IPK31" s="133"/>
      <c r="IPL31" s="133"/>
      <c r="IPM31" s="133"/>
      <c r="IPN31" s="133"/>
      <c r="IPO31" s="133"/>
      <c r="IPP31" s="133"/>
      <c r="IPQ31" s="133"/>
      <c r="IPR31" s="133"/>
      <c r="IPS31" s="133"/>
      <c r="IPT31" s="133"/>
      <c r="IPU31" s="133"/>
      <c r="IPV31" s="133"/>
      <c r="IPW31" s="133"/>
      <c r="IPX31" s="133"/>
      <c r="IPY31" s="133"/>
      <c r="IPZ31" s="133"/>
      <c r="IQA31" s="133"/>
      <c r="IQB31" s="133"/>
      <c r="IQC31" s="133"/>
      <c r="IQD31" s="133"/>
      <c r="IQE31" s="133"/>
      <c r="IQF31" s="133"/>
      <c r="IQG31" s="133"/>
      <c r="IQH31" s="133"/>
      <c r="IQI31" s="133"/>
      <c r="IQJ31" s="133"/>
      <c r="IQK31" s="133"/>
      <c r="IQL31" s="133"/>
      <c r="IQM31" s="133"/>
      <c r="IQN31" s="133"/>
      <c r="IQO31" s="133"/>
      <c r="IQP31" s="133"/>
      <c r="IQQ31" s="133"/>
      <c r="IQR31" s="133"/>
      <c r="IQS31" s="133"/>
      <c r="IQT31" s="133"/>
      <c r="IQU31" s="133"/>
      <c r="IQV31" s="133"/>
      <c r="IQW31" s="133"/>
      <c r="IQX31" s="133"/>
      <c r="IQY31" s="133"/>
      <c r="IQZ31" s="133"/>
      <c r="IRA31" s="133"/>
      <c r="IRB31" s="133"/>
      <c r="IRC31" s="133"/>
      <c r="IRD31" s="133"/>
      <c r="IRE31" s="133"/>
      <c r="IRF31" s="133"/>
      <c r="IRG31" s="133"/>
      <c r="IRH31" s="133"/>
      <c r="IRI31" s="133"/>
      <c r="IRJ31" s="133"/>
      <c r="IRK31" s="133"/>
      <c r="IRL31" s="133"/>
      <c r="IRM31" s="133"/>
      <c r="IRN31" s="133"/>
      <c r="IRO31" s="133"/>
      <c r="IRP31" s="133"/>
      <c r="IRQ31" s="133"/>
      <c r="IRR31" s="133"/>
      <c r="IRS31" s="133"/>
      <c r="IRT31" s="133"/>
      <c r="IRU31" s="133"/>
      <c r="IRV31" s="133"/>
      <c r="IRW31" s="133"/>
      <c r="IRX31" s="133"/>
      <c r="IRY31" s="133"/>
      <c r="IRZ31" s="133"/>
      <c r="ISA31" s="133"/>
      <c r="ISB31" s="133"/>
      <c r="ISC31" s="133"/>
      <c r="ISD31" s="133"/>
      <c r="ISE31" s="133"/>
      <c r="ISF31" s="133"/>
      <c r="ISG31" s="133"/>
      <c r="ISH31" s="133"/>
      <c r="ISI31" s="133"/>
      <c r="ISJ31" s="133"/>
      <c r="ISK31" s="133"/>
      <c r="ISL31" s="133"/>
      <c r="ISM31" s="133"/>
      <c r="ISN31" s="133"/>
      <c r="ISO31" s="133"/>
      <c r="ISP31" s="133"/>
      <c r="ISQ31" s="133"/>
      <c r="ISR31" s="133"/>
      <c r="ISS31" s="133"/>
      <c r="IST31" s="133"/>
      <c r="ISU31" s="133"/>
      <c r="ISV31" s="133"/>
      <c r="ISW31" s="133"/>
      <c r="ISX31" s="133"/>
      <c r="ISY31" s="133"/>
      <c r="ISZ31" s="133"/>
      <c r="ITA31" s="133"/>
      <c r="ITB31" s="133"/>
      <c r="ITC31" s="133"/>
      <c r="ITD31" s="133"/>
      <c r="ITE31" s="133"/>
      <c r="ITF31" s="133"/>
      <c r="ITG31" s="133"/>
      <c r="ITH31" s="133"/>
      <c r="ITI31" s="133"/>
      <c r="ITJ31" s="133"/>
      <c r="ITK31" s="133"/>
      <c r="ITL31" s="133"/>
      <c r="ITM31" s="133"/>
      <c r="ITN31" s="133"/>
      <c r="ITO31" s="133"/>
      <c r="ITP31" s="133"/>
      <c r="ITQ31" s="133"/>
      <c r="ITR31" s="133"/>
      <c r="ITS31" s="133"/>
      <c r="ITT31" s="133"/>
      <c r="ITU31" s="133"/>
      <c r="ITV31" s="133"/>
      <c r="ITW31" s="133"/>
      <c r="ITX31" s="133"/>
      <c r="ITY31" s="133"/>
      <c r="ITZ31" s="133"/>
      <c r="IUA31" s="133"/>
      <c r="IUB31" s="133"/>
      <c r="IUC31" s="133"/>
      <c r="IUD31" s="133"/>
      <c r="IUE31" s="133"/>
      <c r="IUF31" s="133"/>
      <c r="IUG31" s="133"/>
      <c r="IUH31" s="133"/>
      <c r="IUI31" s="133"/>
      <c r="IUJ31" s="133"/>
      <c r="IUK31" s="133"/>
      <c r="IUL31" s="133"/>
      <c r="IUM31" s="133"/>
      <c r="IUN31" s="133"/>
      <c r="IUO31" s="133"/>
      <c r="IUP31" s="133"/>
      <c r="IUQ31" s="133"/>
      <c r="IUR31" s="133"/>
      <c r="IUS31" s="133"/>
      <c r="IUT31" s="133"/>
      <c r="IUU31" s="133"/>
      <c r="IUV31" s="133"/>
      <c r="IUW31" s="133"/>
      <c r="IUX31" s="133"/>
      <c r="IUY31" s="133"/>
      <c r="IUZ31" s="133"/>
      <c r="IVA31" s="133"/>
      <c r="IVB31" s="133"/>
      <c r="IVC31" s="133"/>
      <c r="IVD31" s="133"/>
      <c r="IVE31" s="133"/>
      <c r="IVF31" s="133"/>
      <c r="IVG31" s="133"/>
      <c r="IVH31" s="133"/>
      <c r="IVI31" s="133"/>
      <c r="IVJ31" s="133"/>
      <c r="IVK31" s="133"/>
      <c r="IVL31" s="133"/>
      <c r="IVM31" s="133"/>
      <c r="IVN31" s="133"/>
      <c r="IVO31" s="133"/>
      <c r="IVP31" s="133"/>
      <c r="IVQ31" s="133"/>
      <c r="IVR31" s="133"/>
      <c r="IVS31" s="133"/>
      <c r="IVT31" s="133"/>
      <c r="IVU31" s="133"/>
      <c r="IVV31" s="133"/>
      <c r="IVW31" s="133"/>
      <c r="IVX31" s="133"/>
      <c r="IVY31" s="133"/>
      <c r="IVZ31" s="133"/>
      <c r="IWA31" s="133"/>
      <c r="IWB31" s="133"/>
      <c r="IWC31" s="133"/>
      <c r="IWD31" s="133"/>
      <c r="IWE31" s="133"/>
      <c r="IWF31" s="133"/>
      <c r="IWG31" s="133"/>
      <c r="IWH31" s="133"/>
      <c r="IWI31" s="133"/>
      <c r="IWJ31" s="133"/>
      <c r="IWK31" s="133"/>
      <c r="IWL31" s="133"/>
      <c r="IWM31" s="133"/>
      <c r="IWN31" s="133"/>
      <c r="IWO31" s="133"/>
      <c r="IWP31" s="133"/>
      <c r="IWQ31" s="133"/>
      <c r="IWR31" s="133"/>
      <c r="IWS31" s="133"/>
      <c r="IWT31" s="133"/>
      <c r="IWU31" s="133"/>
      <c r="IWV31" s="133"/>
      <c r="IWW31" s="133"/>
      <c r="IWX31" s="133"/>
      <c r="IWY31" s="133"/>
      <c r="IWZ31" s="133"/>
      <c r="IXA31" s="133"/>
      <c r="IXB31" s="133"/>
      <c r="IXC31" s="133"/>
      <c r="IXD31" s="133"/>
      <c r="IXE31" s="133"/>
      <c r="IXF31" s="133"/>
      <c r="IXG31" s="133"/>
      <c r="IXH31" s="133"/>
      <c r="IXI31" s="133"/>
      <c r="IXJ31" s="133"/>
      <c r="IXK31" s="133"/>
      <c r="IXL31" s="133"/>
      <c r="IXM31" s="133"/>
      <c r="IXN31" s="133"/>
      <c r="IXO31" s="133"/>
      <c r="IXP31" s="133"/>
      <c r="IXQ31" s="133"/>
      <c r="IXR31" s="133"/>
      <c r="IXS31" s="133"/>
      <c r="IXT31" s="133"/>
      <c r="IXU31" s="133"/>
      <c r="IXV31" s="133"/>
      <c r="IXW31" s="133"/>
      <c r="IXX31" s="133"/>
      <c r="IXY31" s="133"/>
      <c r="IXZ31" s="133"/>
      <c r="IYA31" s="133"/>
      <c r="IYB31" s="133"/>
      <c r="IYC31" s="133"/>
      <c r="IYD31" s="133"/>
      <c r="IYE31" s="133"/>
      <c r="IYF31" s="133"/>
      <c r="IYG31" s="133"/>
      <c r="IYH31" s="133"/>
      <c r="IYI31" s="133"/>
      <c r="IYJ31" s="133"/>
      <c r="IYK31" s="133"/>
      <c r="IYL31" s="133"/>
      <c r="IYM31" s="133"/>
      <c r="IYN31" s="133"/>
      <c r="IYO31" s="133"/>
      <c r="IYP31" s="133"/>
      <c r="IYQ31" s="133"/>
      <c r="IYR31" s="133"/>
      <c r="IYS31" s="133"/>
      <c r="IYT31" s="133"/>
      <c r="IYU31" s="133"/>
      <c r="IYV31" s="133"/>
      <c r="IYW31" s="133"/>
      <c r="IYX31" s="133"/>
      <c r="IYY31" s="133"/>
      <c r="IYZ31" s="133"/>
      <c r="IZA31" s="133"/>
      <c r="IZB31" s="133"/>
      <c r="IZC31" s="133"/>
      <c r="IZD31" s="133"/>
      <c r="IZE31" s="133"/>
      <c r="IZF31" s="133"/>
      <c r="IZG31" s="133"/>
      <c r="IZH31" s="133"/>
      <c r="IZI31" s="133"/>
      <c r="IZJ31" s="133"/>
      <c r="IZK31" s="133"/>
      <c r="IZL31" s="133"/>
      <c r="IZM31" s="133"/>
      <c r="IZN31" s="133"/>
      <c r="IZO31" s="133"/>
      <c r="IZP31" s="133"/>
      <c r="IZQ31" s="133"/>
      <c r="IZR31" s="133"/>
      <c r="IZS31" s="133"/>
      <c r="IZT31" s="133"/>
      <c r="IZU31" s="133"/>
      <c r="IZV31" s="133"/>
      <c r="IZW31" s="133"/>
      <c r="IZX31" s="133"/>
      <c r="IZY31" s="133"/>
      <c r="IZZ31" s="133"/>
      <c r="JAA31" s="133"/>
      <c r="JAB31" s="133"/>
      <c r="JAC31" s="133"/>
      <c r="JAD31" s="133"/>
      <c r="JAE31" s="133"/>
      <c r="JAF31" s="133"/>
      <c r="JAG31" s="133"/>
      <c r="JAH31" s="133"/>
      <c r="JAI31" s="133"/>
      <c r="JAJ31" s="133"/>
      <c r="JAK31" s="133"/>
      <c r="JAL31" s="133"/>
      <c r="JAM31" s="133"/>
      <c r="JAN31" s="133"/>
      <c r="JAO31" s="133"/>
      <c r="JAP31" s="133"/>
      <c r="JAQ31" s="133"/>
      <c r="JAR31" s="133"/>
      <c r="JAS31" s="133"/>
      <c r="JAT31" s="133"/>
      <c r="JAU31" s="133"/>
      <c r="JAV31" s="133"/>
      <c r="JAW31" s="133"/>
      <c r="JAX31" s="133"/>
      <c r="JAY31" s="133"/>
      <c r="JAZ31" s="133"/>
      <c r="JBA31" s="133"/>
      <c r="JBB31" s="133"/>
      <c r="JBC31" s="133"/>
      <c r="JBD31" s="133"/>
      <c r="JBE31" s="133"/>
      <c r="JBF31" s="133"/>
      <c r="JBG31" s="133"/>
      <c r="JBH31" s="133"/>
      <c r="JBI31" s="133"/>
      <c r="JBJ31" s="133"/>
      <c r="JBK31" s="133"/>
      <c r="JBL31" s="133"/>
      <c r="JBM31" s="133"/>
      <c r="JBN31" s="133"/>
      <c r="JBO31" s="133"/>
      <c r="JBP31" s="133"/>
      <c r="JBQ31" s="133"/>
      <c r="JBR31" s="133"/>
      <c r="JBS31" s="133"/>
      <c r="JBT31" s="133"/>
      <c r="JBU31" s="133"/>
      <c r="JBV31" s="133"/>
      <c r="JBW31" s="133"/>
      <c r="JBX31" s="133"/>
      <c r="JBY31" s="133"/>
      <c r="JBZ31" s="133"/>
      <c r="JCA31" s="133"/>
      <c r="JCB31" s="133"/>
      <c r="JCC31" s="133"/>
      <c r="JCD31" s="133"/>
      <c r="JCE31" s="133"/>
      <c r="JCF31" s="133"/>
      <c r="JCG31" s="133"/>
      <c r="JCH31" s="133"/>
      <c r="JCI31" s="133"/>
      <c r="JCJ31" s="133"/>
      <c r="JCK31" s="133"/>
      <c r="JCL31" s="133"/>
      <c r="JCM31" s="133"/>
      <c r="JCN31" s="133"/>
      <c r="JCO31" s="133"/>
      <c r="JCP31" s="133"/>
      <c r="JCQ31" s="133"/>
      <c r="JCR31" s="133"/>
      <c r="JCS31" s="133"/>
      <c r="JCT31" s="133"/>
      <c r="JCU31" s="133"/>
      <c r="JCV31" s="133"/>
      <c r="JCW31" s="133"/>
      <c r="JCX31" s="133"/>
      <c r="JCY31" s="133"/>
      <c r="JCZ31" s="133"/>
      <c r="JDA31" s="133"/>
      <c r="JDB31" s="133"/>
      <c r="JDC31" s="133"/>
      <c r="JDD31" s="133"/>
      <c r="JDE31" s="133"/>
      <c r="JDF31" s="133"/>
      <c r="JDG31" s="133"/>
      <c r="JDH31" s="133"/>
      <c r="JDI31" s="133"/>
      <c r="JDJ31" s="133"/>
      <c r="JDK31" s="133"/>
      <c r="JDL31" s="133"/>
      <c r="JDM31" s="133"/>
      <c r="JDN31" s="133"/>
      <c r="JDO31" s="133"/>
      <c r="JDP31" s="133"/>
      <c r="JDQ31" s="133"/>
      <c r="JDR31" s="133"/>
      <c r="JDS31" s="133"/>
      <c r="JDT31" s="133"/>
      <c r="JDU31" s="133"/>
      <c r="JDV31" s="133"/>
      <c r="JDW31" s="133"/>
      <c r="JDX31" s="133"/>
      <c r="JDY31" s="133"/>
      <c r="JDZ31" s="133"/>
      <c r="JEA31" s="133"/>
      <c r="JEB31" s="133"/>
      <c r="JEC31" s="133"/>
      <c r="JED31" s="133"/>
      <c r="JEE31" s="133"/>
      <c r="JEF31" s="133"/>
      <c r="JEG31" s="133"/>
      <c r="JEH31" s="133"/>
      <c r="JEI31" s="133"/>
      <c r="JEJ31" s="133"/>
      <c r="JEK31" s="133"/>
      <c r="JEL31" s="133"/>
      <c r="JEM31" s="133"/>
      <c r="JEN31" s="133"/>
      <c r="JEO31" s="133"/>
      <c r="JEP31" s="133"/>
      <c r="JEQ31" s="133"/>
      <c r="JER31" s="133"/>
      <c r="JES31" s="133"/>
      <c r="JET31" s="133"/>
      <c r="JEU31" s="133"/>
      <c r="JEV31" s="133"/>
      <c r="JEW31" s="133"/>
      <c r="JEX31" s="133"/>
      <c r="JEY31" s="133"/>
      <c r="JEZ31" s="133"/>
      <c r="JFA31" s="133"/>
      <c r="JFB31" s="133"/>
      <c r="JFC31" s="133"/>
      <c r="JFD31" s="133"/>
      <c r="JFE31" s="133"/>
      <c r="JFF31" s="133"/>
      <c r="JFG31" s="133"/>
      <c r="JFH31" s="133"/>
      <c r="JFI31" s="133"/>
      <c r="JFJ31" s="133"/>
      <c r="JFK31" s="133"/>
      <c r="JFL31" s="133"/>
      <c r="JFM31" s="133"/>
      <c r="JFN31" s="133"/>
      <c r="JFO31" s="133"/>
      <c r="JFP31" s="133"/>
      <c r="JFQ31" s="133"/>
      <c r="JFR31" s="133"/>
      <c r="JFS31" s="133"/>
      <c r="JFT31" s="133"/>
      <c r="JFU31" s="133"/>
      <c r="JFV31" s="133"/>
      <c r="JFW31" s="133"/>
      <c r="JFX31" s="133"/>
      <c r="JFY31" s="133"/>
      <c r="JFZ31" s="133"/>
      <c r="JGA31" s="133"/>
      <c r="JGB31" s="133"/>
      <c r="JGC31" s="133"/>
      <c r="JGD31" s="133"/>
      <c r="JGE31" s="133"/>
      <c r="JGF31" s="133"/>
      <c r="JGG31" s="133"/>
      <c r="JGH31" s="133"/>
      <c r="JGI31" s="133"/>
      <c r="JGJ31" s="133"/>
      <c r="JGK31" s="133"/>
      <c r="JGL31" s="133"/>
      <c r="JGM31" s="133"/>
      <c r="JGN31" s="133"/>
      <c r="JGO31" s="133"/>
      <c r="JGP31" s="133"/>
      <c r="JGQ31" s="133"/>
      <c r="JGR31" s="133"/>
      <c r="JGS31" s="133"/>
      <c r="JGT31" s="133"/>
      <c r="JGU31" s="133"/>
      <c r="JGV31" s="133"/>
      <c r="JGW31" s="133"/>
      <c r="JGX31" s="133"/>
      <c r="JGY31" s="133"/>
      <c r="JGZ31" s="133"/>
      <c r="JHA31" s="133"/>
      <c r="JHB31" s="133"/>
      <c r="JHC31" s="133"/>
      <c r="JHD31" s="133"/>
      <c r="JHE31" s="133"/>
      <c r="JHF31" s="133"/>
      <c r="JHG31" s="133"/>
      <c r="JHH31" s="133"/>
      <c r="JHI31" s="133"/>
      <c r="JHJ31" s="133"/>
      <c r="JHK31" s="133"/>
      <c r="JHL31" s="133"/>
      <c r="JHM31" s="133"/>
      <c r="JHN31" s="133"/>
      <c r="JHO31" s="133"/>
      <c r="JHP31" s="133"/>
      <c r="JHQ31" s="133"/>
      <c r="JHR31" s="133"/>
      <c r="JHS31" s="133"/>
      <c r="JHT31" s="133"/>
      <c r="JHU31" s="133"/>
      <c r="JHV31" s="133"/>
      <c r="JHW31" s="133"/>
      <c r="JHX31" s="133"/>
      <c r="JHY31" s="133"/>
      <c r="JHZ31" s="133"/>
      <c r="JIA31" s="133"/>
      <c r="JIB31" s="133"/>
      <c r="JIC31" s="133"/>
      <c r="JID31" s="133"/>
      <c r="JIE31" s="133"/>
      <c r="JIF31" s="133"/>
      <c r="JIG31" s="133"/>
      <c r="JIH31" s="133"/>
      <c r="JII31" s="133"/>
      <c r="JIJ31" s="133"/>
      <c r="JIK31" s="133"/>
      <c r="JIL31" s="133"/>
      <c r="JIM31" s="133"/>
      <c r="JIN31" s="133"/>
      <c r="JIO31" s="133"/>
      <c r="JIP31" s="133"/>
      <c r="JIQ31" s="133"/>
      <c r="JIR31" s="133"/>
      <c r="JIS31" s="133"/>
      <c r="JIT31" s="133"/>
      <c r="JIU31" s="133"/>
      <c r="JIV31" s="133"/>
      <c r="JIW31" s="133"/>
      <c r="JIX31" s="133"/>
      <c r="JIY31" s="133"/>
      <c r="JIZ31" s="133"/>
      <c r="JJA31" s="133"/>
      <c r="JJB31" s="133"/>
      <c r="JJC31" s="133"/>
      <c r="JJD31" s="133"/>
      <c r="JJE31" s="133"/>
      <c r="JJF31" s="133"/>
      <c r="JJG31" s="133"/>
      <c r="JJH31" s="133"/>
      <c r="JJI31" s="133"/>
      <c r="JJJ31" s="133"/>
      <c r="JJK31" s="133"/>
      <c r="JJL31" s="133"/>
      <c r="JJM31" s="133"/>
      <c r="JJN31" s="133"/>
      <c r="JJO31" s="133"/>
      <c r="JJP31" s="133"/>
      <c r="JJQ31" s="133"/>
      <c r="JJR31" s="133"/>
      <c r="JJS31" s="133"/>
      <c r="JJT31" s="133"/>
      <c r="JJU31" s="133"/>
      <c r="JJV31" s="133"/>
      <c r="JJW31" s="133"/>
      <c r="JJX31" s="133"/>
      <c r="JJY31" s="133"/>
      <c r="JJZ31" s="133"/>
      <c r="JKA31" s="133"/>
      <c r="JKB31" s="133"/>
      <c r="JKC31" s="133"/>
      <c r="JKD31" s="133"/>
      <c r="JKE31" s="133"/>
      <c r="JKF31" s="133"/>
      <c r="JKG31" s="133"/>
      <c r="JKH31" s="133"/>
      <c r="JKI31" s="133"/>
      <c r="JKJ31" s="133"/>
      <c r="JKK31" s="133"/>
      <c r="JKL31" s="133"/>
      <c r="JKM31" s="133"/>
      <c r="JKN31" s="133"/>
      <c r="JKO31" s="133"/>
      <c r="JKP31" s="133"/>
      <c r="JKQ31" s="133"/>
      <c r="JKR31" s="133"/>
      <c r="JKS31" s="133"/>
      <c r="JKT31" s="133"/>
      <c r="JKU31" s="133"/>
      <c r="JKV31" s="133"/>
      <c r="JKW31" s="133"/>
      <c r="JKX31" s="133"/>
      <c r="JKY31" s="133"/>
      <c r="JKZ31" s="133"/>
      <c r="JLA31" s="133"/>
      <c r="JLB31" s="133"/>
      <c r="JLC31" s="133"/>
      <c r="JLD31" s="133"/>
      <c r="JLE31" s="133"/>
      <c r="JLF31" s="133"/>
      <c r="JLG31" s="133"/>
      <c r="JLH31" s="133"/>
      <c r="JLI31" s="133"/>
      <c r="JLJ31" s="133"/>
      <c r="JLK31" s="133"/>
      <c r="JLL31" s="133"/>
      <c r="JLM31" s="133"/>
      <c r="JLN31" s="133"/>
      <c r="JLO31" s="133"/>
      <c r="JLP31" s="133"/>
      <c r="JLQ31" s="133"/>
      <c r="JLR31" s="133"/>
      <c r="JLS31" s="133"/>
      <c r="JLT31" s="133"/>
      <c r="JLU31" s="133"/>
      <c r="JLV31" s="133"/>
      <c r="JLW31" s="133"/>
      <c r="JLX31" s="133"/>
      <c r="JLY31" s="133"/>
      <c r="JLZ31" s="133"/>
      <c r="JMA31" s="133"/>
      <c r="JMB31" s="133"/>
      <c r="JMC31" s="133"/>
      <c r="JMD31" s="133"/>
      <c r="JME31" s="133"/>
      <c r="JMF31" s="133"/>
      <c r="JMG31" s="133"/>
      <c r="JMH31" s="133"/>
      <c r="JMI31" s="133"/>
      <c r="JMJ31" s="133"/>
      <c r="JMK31" s="133"/>
      <c r="JML31" s="133"/>
      <c r="JMM31" s="133"/>
      <c r="JMN31" s="133"/>
      <c r="JMO31" s="133"/>
      <c r="JMP31" s="133"/>
      <c r="JMQ31" s="133"/>
      <c r="JMR31" s="133"/>
      <c r="JMS31" s="133"/>
      <c r="JMT31" s="133"/>
      <c r="JMU31" s="133"/>
      <c r="JMV31" s="133"/>
      <c r="JMW31" s="133"/>
      <c r="JMX31" s="133"/>
      <c r="JMY31" s="133"/>
      <c r="JMZ31" s="133"/>
      <c r="JNA31" s="133"/>
      <c r="JNB31" s="133"/>
      <c r="JNC31" s="133"/>
      <c r="JND31" s="133"/>
      <c r="JNE31" s="133"/>
      <c r="JNF31" s="133"/>
      <c r="JNG31" s="133"/>
      <c r="JNH31" s="133"/>
      <c r="JNI31" s="133"/>
      <c r="JNJ31" s="133"/>
      <c r="JNK31" s="133"/>
      <c r="JNL31" s="133"/>
      <c r="JNM31" s="133"/>
      <c r="JNN31" s="133"/>
      <c r="JNO31" s="133"/>
      <c r="JNP31" s="133"/>
      <c r="JNQ31" s="133"/>
      <c r="JNR31" s="133"/>
      <c r="JNS31" s="133"/>
      <c r="JNT31" s="133"/>
      <c r="JNU31" s="133"/>
      <c r="JNV31" s="133"/>
      <c r="JNW31" s="133"/>
      <c r="JNX31" s="133"/>
      <c r="JNY31" s="133"/>
      <c r="JNZ31" s="133"/>
      <c r="JOA31" s="133"/>
      <c r="JOB31" s="133"/>
      <c r="JOC31" s="133"/>
      <c r="JOD31" s="133"/>
      <c r="JOE31" s="133"/>
      <c r="JOF31" s="133"/>
      <c r="JOG31" s="133"/>
      <c r="JOH31" s="133"/>
      <c r="JOI31" s="133"/>
      <c r="JOJ31" s="133"/>
      <c r="JOK31" s="133"/>
      <c r="JOL31" s="133"/>
      <c r="JOM31" s="133"/>
      <c r="JON31" s="133"/>
      <c r="JOO31" s="133"/>
      <c r="JOP31" s="133"/>
      <c r="JOQ31" s="133"/>
      <c r="JOR31" s="133"/>
      <c r="JOS31" s="133"/>
      <c r="JOT31" s="133"/>
      <c r="JOU31" s="133"/>
      <c r="JOV31" s="133"/>
      <c r="JOW31" s="133"/>
      <c r="JOX31" s="133"/>
      <c r="JOY31" s="133"/>
      <c r="JOZ31" s="133"/>
      <c r="JPA31" s="133"/>
      <c r="JPB31" s="133"/>
      <c r="JPC31" s="133"/>
      <c r="JPD31" s="133"/>
      <c r="JPE31" s="133"/>
      <c r="JPF31" s="133"/>
      <c r="JPG31" s="133"/>
      <c r="JPH31" s="133"/>
      <c r="JPI31" s="133"/>
      <c r="JPJ31" s="133"/>
      <c r="JPK31" s="133"/>
      <c r="JPL31" s="133"/>
      <c r="JPM31" s="133"/>
      <c r="JPN31" s="133"/>
      <c r="JPO31" s="133"/>
      <c r="JPP31" s="133"/>
      <c r="JPQ31" s="133"/>
      <c r="JPR31" s="133"/>
      <c r="JPS31" s="133"/>
      <c r="JPT31" s="133"/>
      <c r="JPU31" s="133"/>
      <c r="JPV31" s="133"/>
      <c r="JPW31" s="133"/>
      <c r="JPX31" s="133"/>
      <c r="JPY31" s="133"/>
      <c r="JPZ31" s="133"/>
      <c r="JQA31" s="133"/>
      <c r="JQB31" s="133"/>
      <c r="JQC31" s="133"/>
      <c r="JQD31" s="133"/>
      <c r="JQE31" s="133"/>
      <c r="JQF31" s="133"/>
      <c r="JQG31" s="133"/>
      <c r="JQH31" s="133"/>
      <c r="JQI31" s="133"/>
      <c r="JQJ31" s="133"/>
      <c r="JQK31" s="133"/>
      <c r="JQL31" s="133"/>
      <c r="JQM31" s="133"/>
      <c r="JQN31" s="133"/>
      <c r="JQO31" s="133"/>
      <c r="JQP31" s="133"/>
      <c r="JQQ31" s="133"/>
      <c r="JQR31" s="133"/>
      <c r="JQS31" s="133"/>
      <c r="JQT31" s="133"/>
      <c r="JQU31" s="133"/>
      <c r="JQV31" s="133"/>
      <c r="JQW31" s="133"/>
      <c r="JQX31" s="133"/>
      <c r="JQY31" s="133"/>
      <c r="JQZ31" s="133"/>
      <c r="JRA31" s="133"/>
      <c r="JRB31" s="133"/>
      <c r="JRC31" s="133"/>
      <c r="JRD31" s="133"/>
      <c r="JRE31" s="133"/>
      <c r="JRF31" s="133"/>
      <c r="JRG31" s="133"/>
      <c r="JRH31" s="133"/>
      <c r="JRI31" s="133"/>
      <c r="JRJ31" s="133"/>
      <c r="JRK31" s="133"/>
      <c r="JRL31" s="133"/>
      <c r="JRM31" s="133"/>
      <c r="JRN31" s="133"/>
      <c r="JRO31" s="133"/>
      <c r="JRP31" s="133"/>
      <c r="JRQ31" s="133"/>
      <c r="JRR31" s="133"/>
      <c r="JRS31" s="133"/>
      <c r="JRT31" s="133"/>
      <c r="JRU31" s="133"/>
      <c r="JRV31" s="133"/>
      <c r="JRW31" s="133"/>
      <c r="JRX31" s="133"/>
      <c r="JRY31" s="133"/>
      <c r="JRZ31" s="133"/>
      <c r="JSA31" s="133"/>
      <c r="JSB31" s="133"/>
      <c r="JSC31" s="133"/>
      <c r="JSD31" s="133"/>
      <c r="JSE31" s="133"/>
      <c r="JSF31" s="133"/>
      <c r="JSG31" s="133"/>
      <c r="JSH31" s="133"/>
      <c r="JSI31" s="133"/>
      <c r="JSJ31" s="133"/>
      <c r="JSK31" s="133"/>
      <c r="JSL31" s="133"/>
      <c r="JSM31" s="133"/>
      <c r="JSN31" s="133"/>
      <c r="JSO31" s="133"/>
      <c r="JSP31" s="133"/>
      <c r="JSQ31" s="133"/>
      <c r="JSR31" s="133"/>
      <c r="JSS31" s="133"/>
      <c r="JST31" s="133"/>
      <c r="JSU31" s="133"/>
      <c r="JSV31" s="133"/>
      <c r="JSW31" s="133"/>
      <c r="JSX31" s="133"/>
      <c r="JSY31" s="133"/>
      <c r="JSZ31" s="133"/>
      <c r="JTA31" s="133"/>
      <c r="JTB31" s="133"/>
      <c r="JTC31" s="133"/>
      <c r="JTD31" s="133"/>
      <c r="JTE31" s="133"/>
      <c r="JTF31" s="133"/>
      <c r="JTG31" s="133"/>
      <c r="JTH31" s="133"/>
      <c r="JTI31" s="133"/>
      <c r="JTJ31" s="133"/>
      <c r="JTK31" s="133"/>
      <c r="JTL31" s="133"/>
      <c r="JTM31" s="133"/>
      <c r="JTN31" s="133"/>
      <c r="JTO31" s="133"/>
      <c r="JTP31" s="133"/>
      <c r="JTQ31" s="133"/>
      <c r="JTR31" s="133"/>
      <c r="JTS31" s="133"/>
      <c r="JTT31" s="133"/>
      <c r="JTU31" s="133"/>
      <c r="JTV31" s="133"/>
      <c r="JTW31" s="133"/>
      <c r="JTX31" s="133"/>
      <c r="JTY31" s="133"/>
      <c r="JTZ31" s="133"/>
      <c r="JUA31" s="133"/>
      <c r="JUB31" s="133"/>
      <c r="JUC31" s="133"/>
      <c r="JUD31" s="133"/>
      <c r="JUE31" s="133"/>
      <c r="JUF31" s="133"/>
      <c r="JUG31" s="133"/>
      <c r="JUH31" s="133"/>
      <c r="JUI31" s="133"/>
      <c r="JUJ31" s="133"/>
      <c r="JUK31" s="133"/>
      <c r="JUL31" s="133"/>
      <c r="JUM31" s="133"/>
      <c r="JUN31" s="133"/>
      <c r="JUO31" s="133"/>
      <c r="JUP31" s="133"/>
      <c r="JUQ31" s="133"/>
      <c r="JUR31" s="133"/>
      <c r="JUS31" s="133"/>
      <c r="JUT31" s="133"/>
      <c r="JUU31" s="133"/>
      <c r="JUV31" s="133"/>
      <c r="JUW31" s="133"/>
      <c r="JUX31" s="133"/>
      <c r="JUY31" s="133"/>
      <c r="JUZ31" s="133"/>
      <c r="JVA31" s="133"/>
      <c r="JVB31" s="133"/>
      <c r="JVC31" s="133"/>
      <c r="JVD31" s="133"/>
      <c r="JVE31" s="133"/>
      <c r="JVF31" s="133"/>
      <c r="JVG31" s="133"/>
      <c r="JVH31" s="133"/>
      <c r="JVI31" s="133"/>
      <c r="JVJ31" s="133"/>
      <c r="JVK31" s="133"/>
      <c r="JVL31" s="133"/>
      <c r="JVM31" s="133"/>
      <c r="JVN31" s="133"/>
      <c r="JVO31" s="133"/>
      <c r="JVP31" s="133"/>
      <c r="JVQ31" s="133"/>
      <c r="JVR31" s="133"/>
      <c r="JVS31" s="133"/>
      <c r="JVT31" s="133"/>
      <c r="JVU31" s="133"/>
      <c r="JVV31" s="133"/>
      <c r="JVW31" s="133"/>
      <c r="JVX31" s="133"/>
      <c r="JVY31" s="133"/>
      <c r="JVZ31" s="133"/>
      <c r="JWA31" s="133"/>
      <c r="JWB31" s="133"/>
      <c r="JWC31" s="133"/>
      <c r="JWD31" s="133"/>
      <c r="JWE31" s="133"/>
      <c r="JWF31" s="133"/>
      <c r="JWG31" s="133"/>
      <c r="JWH31" s="133"/>
      <c r="JWI31" s="133"/>
      <c r="JWJ31" s="133"/>
      <c r="JWK31" s="133"/>
      <c r="JWL31" s="133"/>
      <c r="JWM31" s="133"/>
      <c r="JWN31" s="133"/>
      <c r="JWO31" s="133"/>
      <c r="JWP31" s="133"/>
      <c r="JWQ31" s="133"/>
      <c r="JWR31" s="133"/>
      <c r="JWS31" s="133"/>
      <c r="JWT31" s="133"/>
      <c r="JWU31" s="133"/>
      <c r="JWV31" s="133"/>
      <c r="JWW31" s="133"/>
      <c r="JWX31" s="133"/>
      <c r="JWY31" s="133"/>
      <c r="JWZ31" s="133"/>
      <c r="JXA31" s="133"/>
      <c r="JXB31" s="133"/>
      <c r="JXC31" s="133"/>
      <c r="JXD31" s="133"/>
      <c r="JXE31" s="133"/>
      <c r="JXF31" s="133"/>
      <c r="JXG31" s="133"/>
      <c r="JXH31" s="133"/>
      <c r="JXI31" s="133"/>
      <c r="JXJ31" s="133"/>
      <c r="JXK31" s="133"/>
      <c r="JXL31" s="133"/>
      <c r="JXM31" s="133"/>
      <c r="JXN31" s="133"/>
      <c r="JXO31" s="133"/>
      <c r="JXP31" s="133"/>
      <c r="JXQ31" s="133"/>
      <c r="JXR31" s="133"/>
      <c r="JXS31" s="133"/>
      <c r="JXT31" s="133"/>
      <c r="JXU31" s="133"/>
      <c r="JXV31" s="133"/>
      <c r="JXW31" s="133"/>
      <c r="JXX31" s="133"/>
      <c r="JXY31" s="133"/>
      <c r="JXZ31" s="133"/>
      <c r="JYA31" s="133"/>
      <c r="JYB31" s="133"/>
      <c r="JYC31" s="133"/>
      <c r="JYD31" s="133"/>
      <c r="JYE31" s="133"/>
      <c r="JYF31" s="133"/>
      <c r="JYG31" s="133"/>
      <c r="JYH31" s="133"/>
      <c r="JYI31" s="133"/>
      <c r="JYJ31" s="133"/>
      <c r="JYK31" s="133"/>
      <c r="JYL31" s="133"/>
      <c r="JYM31" s="133"/>
      <c r="JYN31" s="133"/>
      <c r="JYO31" s="133"/>
      <c r="JYP31" s="133"/>
      <c r="JYQ31" s="133"/>
      <c r="JYR31" s="133"/>
      <c r="JYS31" s="133"/>
      <c r="JYT31" s="133"/>
      <c r="JYU31" s="133"/>
      <c r="JYV31" s="133"/>
      <c r="JYW31" s="133"/>
      <c r="JYX31" s="133"/>
      <c r="JYY31" s="133"/>
      <c r="JYZ31" s="133"/>
      <c r="JZA31" s="133"/>
      <c r="JZB31" s="133"/>
      <c r="JZC31" s="133"/>
      <c r="JZD31" s="133"/>
      <c r="JZE31" s="133"/>
      <c r="JZF31" s="133"/>
      <c r="JZG31" s="133"/>
      <c r="JZH31" s="133"/>
      <c r="JZI31" s="133"/>
      <c r="JZJ31" s="133"/>
      <c r="JZK31" s="133"/>
      <c r="JZL31" s="133"/>
      <c r="JZM31" s="133"/>
      <c r="JZN31" s="133"/>
      <c r="JZO31" s="133"/>
      <c r="JZP31" s="133"/>
      <c r="JZQ31" s="133"/>
      <c r="JZR31" s="133"/>
      <c r="JZS31" s="133"/>
      <c r="JZT31" s="133"/>
      <c r="JZU31" s="133"/>
      <c r="JZV31" s="133"/>
      <c r="JZW31" s="133"/>
      <c r="JZX31" s="133"/>
      <c r="JZY31" s="133"/>
      <c r="JZZ31" s="133"/>
      <c r="KAA31" s="133"/>
      <c r="KAB31" s="133"/>
      <c r="KAC31" s="133"/>
      <c r="KAD31" s="133"/>
      <c r="KAE31" s="133"/>
      <c r="KAF31" s="133"/>
      <c r="KAG31" s="133"/>
      <c r="KAH31" s="133"/>
      <c r="KAI31" s="133"/>
      <c r="KAJ31" s="133"/>
      <c r="KAK31" s="133"/>
      <c r="KAL31" s="133"/>
      <c r="KAM31" s="133"/>
      <c r="KAN31" s="133"/>
      <c r="KAO31" s="133"/>
      <c r="KAP31" s="133"/>
      <c r="KAQ31" s="133"/>
      <c r="KAR31" s="133"/>
      <c r="KAS31" s="133"/>
      <c r="KAT31" s="133"/>
      <c r="KAU31" s="133"/>
      <c r="KAV31" s="133"/>
      <c r="KAW31" s="133"/>
      <c r="KAX31" s="133"/>
      <c r="KAY31" s="133"/>
      <c r="KAZ31" s="133"/>
      <c r="KBA31" s="133"/>
      <c r="KBB31" s="133"/>
      <c r="KBC31" s="133"/>
      <c r="KBD31" s="133"/>
      <c r="KBE31" s="133"/>
      <c r="KBF31" s="133"/>
      <c r="KBG31" s="133"/>
      <c r="KBH31" s="133"/>
      <c r="KBI31" s="133"/>
      <c r="KBJ31" s="133"/>
      <c r="KBK31" s="133"/>
      <c r="KBL31" s="133"/>
      <c r="KBM31" s="133"/>
      <c r="KBN31" s="133"/>
      <c r="KBO31" s="133"/>
      <c r="KBP31" s="133"/>
      <c r="KBQ31" s="133"/>
      <c r="KBR31" s="133"/>
      <c r="KBS31" s="133"/>
      <c r="KBT31" s="133"/>
      <c r="KBU31" s="133"/>
      <c r="KBV31" s="133"/>
      <c r="KBW31" s="133"/>
      <c r="KBX31" s="133"/>
      <c r="KBY31" s="133"/>
      <c r="KBZ31" s="133"/>
      <c r="KCA31" s="133"/>
      <c r="KCB31" s="133"/>
      <c r="KCC31" s="133"/>
      <c r="KCD31" s="133"/>
      <c r="KCE31" s="133"/>
      <c r="KCF31" s="133"/>
      <c r="KCG31" s="133"/>
      <c r="KCH31" s="133"/>
      <c r="KCI31" s="133"/>
      <c r="KCJ31" s="133"/>
      <c r="KCK31" s="133"/>
      <c r="KCL31" s="133"/>
      <c r="KCM31" s="133"/>
      <c r="KCN31" s="133"/>
      <c r="KCO31" s="133"/>
      <c r="KCP31" s="133"/>
      <c r="KCQ31" s="133"/>
      <c r="KCR31" s="133"/>
      <c r="KCS31" s="133"/>
      <c r="KCT31" s="133"/>
      <c r="KCU31" s="133"/>
      <c r="KCV31" s="133"/>
      <c r="KCW31" s="133"/>
      <c r="KCX31" s="133"/>
      <c r="KCY31" s="133"/>
      <c r="KCZ31" s="133"/>
      <c r="KDA31" s="133"/>
      <c r="KDB31" s="133"/>
      <c r="KDC31" s="133"/>
      <c r="KDD31" s="133"/>
      <c r="KDE31" s="133"/>
      <c r="KDF31" s="133"/>
      <c r="KDG31" s="133"/>
      <c r="KDH31" s="133"/>
      <c r="KDI31" s="133"/>
      <c r="KDJ31" s="133"/>
      <c r="KDK31" s="133"/>
      <c r="KDL31" s="133"/>
      <c r="KDM31" s="133"/>
      <c r="KDN31" s="133"/>
      <c r="KDO31" s="133"/>
      <c r="KDP31" s="133"/>
      <c r="KDQ31" s="133"/>
      <c r="KDR31" s="133"/>
      <c r="KDS31" s="133"/>
      <c r="KDT31" s="133"/>
      <c r="KDU31" s="133"/>
      <c r="KDV31" s="133"/>
      <c r="KDW31" s="133"/>
      <c r="KDX31" s="133"/>
      <c r="KDY31" s="133"/>
      <c r="KDZ31" s="133"/>
      <c r="KEA31" s="133"/>
      <c r="KEB31" s="133"/>
      <c r="KEC31" s="133"/>
      <c r="KED31" s="133"/>
      <c r="KEE31" s="133"/>
      <c r="KEF31" s="133"/>
      <c r="KEG31" s="133"/>
      <c r="KEH31" s="133"/>
      <c r="KEI31" s="133"/>
      <c r="KEJ31" s="133"/>
      <c r="KEK31" s="133"/>
      <c r="KEL31" s="133"/>
      <c r="KEM31" s="133"/>
      <c r="KEN31" s="133"/>
      <c r="KEO31" s="133"/>
      <c r="KEP31" s="133"/>
      <c r="KEQ31" s="133"/>
      <c r="KER31" s="133"/>
      <c r="KES31" s="133"/>
      <c r="KET31" s="133"/>
      <c r="KEU31" s="133"/>
      <c r="KEV31" s="133"/>
      <c r="KEW31" s="133"/>
      <c r="KEX31" s="133"/>
      <c r="KEY31" s="133"/>
      <c r="KEZ31" s="133"/>
      <c r="KFA31" s="133"/>
      <c r="KFB31" s="133"/>
      <c r="KFC31" s="133"/>
      <c r="KFD31" s="133"/>
      <c r="KFE31" s="133"/>
      <c r="KFF31" s="133"/>
      <c r="KFG31" s="133"/>
      <c r="KFH31" s="133"/>
      <c r="KFI31" s="133"/>
      <c r="KFJ31" s="133"/>
      <c r="KFK31" s="133"/>
      <c r="KFL31" s="133"/>
      <c r="KFM31" s="133"/>
      <c r="KFN31" s="133"/>
      <c r="KFO31" s="133"/>
      <c r="KFP31" s="133"/>
      <c r="KFQ31" s="133"/>
      <c r="KFR31" s="133"/>
      <c r="KFS31" s="133"/>
      <c r="KFT31" s="133"/>
      <c r="KFU31" s="133"/>
      <c r="KFV31" s="133"/>
      <c r="KFW31" s="133"/>
      <c r="KFX31" s="133"/>
      <c r="KFY31" s="133"/>
      <c r="KFZ31" s="133"/>
      <c r="KGA31" s="133"/>
      <c r="KGB31" s="133"/>
      <c r="KGC31" s="133"/>
      <c r="KGD31" s="133"/>
      <c r="KGE31" s="133"/>
      <c r="KGF31" s="133"/>
      <c r="KGG31" s="133"/>
      <c r="KGH31" s="133"/>
      <c r="KGI31" s="133"/>
      <c r="KGJ31" s="133"/>
      <c r="KGK31" s="133"/>
      <c r="KGL31" s="133"/>
      <c r="KGM31" s="133"/>
      <c r="KGN31" s="133"/>
      <c r="KGO31" s="133"/>
      <c r="KGP31" s="133"/>
      <c r="KGQ31" s="133"/>
      <c r="KGR31" s="133"/>
      <c r="KGS31" s="133"/>
      <c r="KGT31" s="133"/>
      <c r="KGU31" s="133"/>
      <c r="KGV31" s="133"/>
      <c r="KGW31" s="133"/>
      <c r="KGX31" s="133"/>
      <c r="KGY31" s="133"/>
      <c r="KGZ31" s="133"/>
      <c r="KHA31" s="133"/>
      <c r="KHB31" s="133"/>
      <c r="KHC31" s="133"/>
      <c r="KHD31" s="133"/>
      <c r="KHE31" s="133"/>
      <c r="KHF31" s="133"/>
      <c r="KHG31" s="133"/>
      <c r="KHH31" s="133"/>
      <c r="KHI31" s="133"/>
      <c r="KHJ31" s="133"/>
      <c r="KHK31" s="133"/>
      <c r="KHL31" s="133"/>
      <c r="KHM31" s="133"/>
      <c r="KHN31" s="133"/>
      <c r="KHO31" s="133"/>
      <c r="KHP31" s="133"/>
      <c r="KHQ31" s="133"/>
      <c r="KHR31" s="133"/>
      <c r="KHS31" s="133"/>
      <c r="KHT31" s="133"/>
      <c r="KHU31" s="133"/>
      <c r="KHV31" s="133"/>
      <c r="KHW31" s="133"/>
      <c r="KHX31" s="133"/>
      <c r="KHY31" s="133"/>
      <c r="KHZ31" s="133"/>
      <c r="KIA31" s="133"/>
      <c r="KIB31" s="133"/>
      <c r="KIC31" s="133"/>
      <c r="KID31" s="133"/>
      <c r="KIE31" s="133"/>
      <c r="KIF31" s="133"/>
      <c r="KIG31" s="133"/>
      <c r="KIH31" s="133"/>
      <c r="KII31" s="133"/>
      <c r="KIJ31" s="133"/>
      <c r="KIK31" s="133"/>
      <c r="KIL31" s="133"/>
      <c r="KIM31" s="133"/>
      <c r="KIN31" s="133"/>
      <c r="KIO31" s="133"/>
      <c r="KIP31" s="133"/>
      <c r="KIQ31" s="133"/>
      <c r="KIR31" s="133"/>
      <c r="KIS31" s="133"/>
      <c r="KIT31" s="133"/>
      <c r="KIU31" s="133"/>
      <c r="KIV31" s="133"/>
      <c r="KIW31" s="133"/>
      <c r="KIX31" s="133"/>
      <c r="KIY31" s="133"/>
      <c r="KIZ31" s="133"/>
      <c r="KJA31" s="133"/>
      <c r="KJB31" s="133"/>
      <c r="KJC31" s="133"/>
      <c r="KJD31" s="133"/>
      <c r="KJE31" s="133"/>
      <c r="KJF31" s="133"/>
      <c r="KJG31" s="133"/>
      <c r="KJH31" s="133"/>
      <c r="KJI31" s="133"/>
      <c r="KJJ31" s="133"/>
      <c r="KJK31" s="133"/>
      <c r="KJL31" s="133"/>
      <c r="KJM31" s="133"/>
      <c r="KJN31" s="133"/>
      <c r="KJO31" s="133"/>
      <c r="KJP31" s="133"/>
      <c r="KJQ31" s="133"/>
      <c r="KJR31" s="133"/>
      <c r="KJS31" s="133"/>
      <c r="KJT31" s="133"/>
      <c r="KJU31" s="133"/>
      <c r="KJV31" s="133"/>
      <c r="KJW31" s="133"/>
      <c r="KJX31" s="133"/>
      <c r="KJY31" s="133"/>
      <c r="KJZ31" s="133"/>
      <c r="KKA31" s="133"/>
      <c r="KKB31" s="133"/>
      <c r="KKC31" s="133"/>
      <c r="KKD31" s="133"/>
      <c r="KKE31" s="133"/>
      <c r="KKF31" s="133"/>
      <c r="KKG31" s="133"/>
      <c r="KKH31" s="133"/>
      <c r="KKI31" s="133"/>
      <c r="KKJ31" s="133"/>
      <c r="KKK31" s="133"/>
      <c r="KKL31" s="133"/>
      <c r="KKM31" s="133"/>
      <c r="KKN31" s="133"/>
      <c r="KKO31" s="133"/>
      <c r="KKP31" s="133"/>
      <c r="KKQ31" s="133"/>
      <c r="KKR31" s="133"/>
      <c r="KKS31" s="133"/>
      <c r="KKT31" s="133"/>
      <c r="KKU31" s="133"/>
      <c r="KKV31" s="133"/>
      <c r="KKW31" s="133"/>
      <c r="KKX31" s="133"/>
      <c r="KKY31" s="133"/>
      <c r="KKZ31" s="133"/>
      <c r="KLA31" s="133"/>
      <c r="KLB31" s="133"/>
      <c r="KLC31" s="133"/>
      <c r="KLD31" s="133"/>
      <c r="KLE31" s="133"/>
      <c r="KLF31" s="133"/>
      <c r="KLG31" s="133"/>
      <c r="KLH31" s="133"/>
      <c r="KLI31" s="133"/>
      <c r="KLJ31" s="133"/>
      <c r="KLK31" s="133"/>
      <c r="KLL31" s="133"/>
      <c r="KLM31" s="133"/>
      <c r="KLN31" s="133"/>
      <c r="KLO31" s="133"/>
      <c r="KLP31" s="133"/>
      <c r="KLQ31" s="133"/>
      <c r="KLR31" s="133"/>
      <c r="KLS31" s="133"/>
      <c r="KLT31" s="133"/>
      <c r="KLU31" s="133"/>
      <c r="KLV31" s="133"/>
      <c r="KLW31" s="133"/>
      <c r="KLX31" s="133"/>
      <c r="KLY31" s="133"/>
      <c r="KLZ31" s="133"/>
      <c r="KMA31" s="133"/>
      <c r="KMB31" s="133"/>
      <c r="KMC31" s="133"/>
      <c r="KMD31" s="133"/>
      <c r="KME31" s="133"/>
      <c r="KMF31" s="133"/>
      <c r="KMG31" s="133"/>
      <c r="KMH31" s="133"/>
      <c r="KMI31" s="133"/>
      <c r="KMJ31" s="133"/>
      <c r="KMK31" s="133"/>
      <c r="KML31" s="133"/>
      <c r="KMM31" s="133"/>
      <c r="KMN31" s="133"/>
      <c r="KMO31" s="133"/>
      <c r="KMP31" s="133"/>
      <c r="KMQ31" s="133"/>
      <c r="KMR31" s="133"/>
      <c r="KMS31" s="133"/>
      <c r="KMT31" s="133"/>
      <c r="KMU31" s="133"/>
      <c r="KMV31" s="133"/>
      <c r="KMW31" s="133"/>
      <c r="KMX31" s="133"/>
      <c r="KMY31" s="133"/>
      <c r="KMZ31" s="133"/>
      <c r="KNA31" s="133"/>
      <c r="KNB31" s="133"/>
      <c r="KNC31" s="133"/>
      <c r="KND31" s="133"/>
      <c r="KNE31" s="133"/>
      <c r="KNF31" s="133"/>
      <c r="KNG31" s="133"/>
      <c r="KNH31" s="133"/>
      <c r="KNI31" s="133"/>
      <c r="KNJ31" s="133"/>
      <c r="KNK31" s="133"/>
      <c r="KNL31" s="133"/>
      <c r="KNM31" s="133"/>
      <c r="KNN31" s="133"/>
      <c r="KNO31" s="133"/>
      <c r="KNP31" s="133"/>
      <c r="KNQ31" s="133"/>
      <c r="KNR31" s="133"/>
      <c r="KNS31" s="133"/>
      <c r="KNT31" s="133"/>
      <c r="KNU31" s="133"/>
      <c r="KNV31" s="133"/>
      <c r="KNW31" s="133"/>
      <c r="KNX31" s="133"/>
      <c r="KNY31" s="133"/>
      <c r="KNZ31" s="133"/>
      <c r="KOA31" s="133"/>
      <c r="KOB31" s="133"/>
      <c r="KOC31" s="133"/>
      <c r="KOD31" s="133"/>
      <c r="KOE31" s="133"/>
      <c r="KOF31" s="133"/>
      <c r="KOG31" s="133"/>
      <c r="KOH31" s="133"/>
      <c r="KOI31" s="133"/>
      <c r="KOJ31" s="133"/>
      <c r="KOK31" s="133"/>
      <c r="KOL31" s="133"/>
      <c r="KOM31" s="133"/>
      <c r="KON31" s="133"/>
      <c r="KOO31" s="133"/>
      <c r="KOP31" s="133"/>
      <c r="KOQ31" s="133"/>
      <c r="KOR31" s="133"/>
      <c r="KOS31" s="133"/>
      <c r="KOT31" s="133"/>
      <c r="KOU31" s="133"/>
      <c r="KOV31" s="133"/>
      <c r="KOW31" s="133"/>
      <c r="KOX31" s="133"/>
      <c r="KOY31" s="133"/>
      <c r="KOZ31" s="133"/>
      <c r="KPA31" s="133"/>
      <c r="KPB31" s="133"/>
      <c r="KPC31" s="133"/>
      <c r="KPD31" s="133"/>
      <c r="KPE31" s="133"/>
      <c r="KPF31" s="133"/>
      <c r="KPG31" s="133"/>
      <c r="KPH31" s="133"/>
      <c r="KPI31" s="133"/>
      <c r="KPJ31" s="133"/>
      <c r="KPK31" s="133"/>
      <c r="KPL31" s="133"/>
      <c r="KPM31" s="133"/>
      <c r="KPN31" s="133"/>
      <c r="KPO31" s="133"/>
      <c r="KPP31" s="133"/>
      <c r="KPQ31" s="133"/>
      <c r="KPR31" s="133"/>
      <c r="KPS31" s="133"/>
      <c r="KPT31" s="133"/>
      <c r="KPU31" s="133"/>
      <c r="KPV31" s="133"/>
      <c r="KPW31" s="133"/>
      <c r="KPX31" s="133"/>
      <c r="KPY31" s="133"/>
      <c r="KPZ31" s="133"/>
      <c r="KQA31" s="133"/>
      <c r="KQB31" s="133"/>
      <c r="KQC31" s="133"/>
      <c r="KQD31" s="133"/>
      <c r="KQE31" s="133"/>
      <c r="KQF31" s="133"/>
      <c r="KQG31" s="133"/>
      <c r="KQH31" s="133"/>
      <c r="KQI31" s="133"/>
      <c r="KQJ31" s="133"/>
      <c r="KQK31" s="133"/>
      <c r="KQL31" s="133"/>
      <c r="KQM31" s="133"/>
      <c r="KQN31" s="133"/>
      <c r="KQO31" s="133"/>
      <c r="KQP31" s="133"/>
      <c r="KQQ31" s="133"/>
      <c r="KQR31" s="133"/>
      <c r="KQS31" s="133"/>
      <c r="KQT31" s="133"/>
      <c r="KQU31" s="133"/>
      <c r="KQV31" s="133"/>
      <c r="KQW31" s="133"/>
      <c r="KQX31" s="133"/>
      <c r="KQY31" s="133"/>
      <c r="KQZ31" s="133"/>
      <c r="KRA31" s="133"/>
      <c r="KRB31" s="133"/>
      <c r="KRC31" s="133"/>
      <c r="KRD31" s="133"/>
      <c r="KRE31" s="133"/>
      <c r="KRF31" s="133"/>
      <c r="KRG31" s="133"/>
      <c r="KRH31" s="133"/>
      <c r="KRI31" s="133"/>
      <c r="KRJ31" s="133"/>
      <c r="KRK31" s="133"/>
      <c r="KRL31" s="133"/>
      <c r="KRM31" s="133"/>
      <c r="KRN31" s="133"/>
      <c r="KRO31" s="133"/>
      <c r="KRP31" s="133"/>
      <c r="KRQ31" s="133"/>
      <c r="KRR31" s="133"/>
      <c r="KRS31" s="133"/>
      <c r="KRT31" s="133"/>
      <c r="KRU31" s="133"/>
      <c r="KRV31" s="133"/>
      <c r="KRW31" s="133"/>
      <c r="KRX31" s="133"/>
      <c r="KRY31" s="133"/>
      <c r="KRZ31" s="133"/>
      <c r="KSA31" s="133"/>
      <c r="KSB31" s="133"/>
      <c r="KSC31" s="133"/>
      <c r="KSD31" s="133"/>
      <c r="KSE31" s="133"/>
      <c r="KSF31" s="133"/>
      <c r="KSG31" s="133"/>
      <c r="KSH31" s="133"/>
      <c r="KSI31" s="133"/>
      <c r="KSJ31" s="133"/>
      <c r="KSK31" s="133"/>
      <c r="KSL31" s="133"/>
      <c r="KSM31" s="133"/>
      <c r="KSN31" s="133"/>
      <c r="KSO31" s="133"/>
      <c r="KSP31" s="133"/>
      <c r="KSQ31" s="133"/>
      <c r="KSR31" s="133"/>
      <c r="KSS31" s="133"/>
      <c r="KST31" s="133"/>
      <c r="KSU31" s="133"/>
      <c r="KSV31" s="133"/>
      <c r="KSW31" s="133"/>
      <c r="KSX31" s="133"/>
      <c r="KSY31" s="133"/>
      <c r="KSZ31" s="133"/>
      <c r="KTA31" s="133"/>
      <c r="KTB31" s="133"/>
      <c r="KTC31" s="133"/>
      <c r="KTD31" s="133"/>
      <c r="KTE31" s="133"/>
      <c r="KTF31" s="133"/>
      <c r="KTG31" s="133"/>
      <c r="KTH31" s="133"/>
      <c r="KTI31" s="133"/>
      <c r="KTJ31" s="133"/>
      <c r="KTK31" s="133"/>
      <c r="KTL31" s="133"/>
      <c r="KTM31" s="133"/>
      <c r="KTN31" s="133"/>
      <c r="KTO31" s="133"/>
      <c r="KTP31" s="133"/>
      <c r="KTQ31" s="133"/>
      <c r="KTR31" s="133"/>
      <c r="KTS31" s="133"/>
      <c r="KTT31" s="133"/>
      <c r="KTU31" s="133"/>
      <c r="KTV31" s="133"/>
      <c r="KTW31" s="133"/>
      <c r="KTX31" s="133"/>
      <c r="KTY31" s="133"/>
      <c r="KTZ31" s="133"/>
      <c r="KUA31" s="133"/>
      <c r="KUB31" s="133"/>
      <c r="KUC31" s="133"/>
      <c r="KUD31" s="133"/>
      <c r="KUE31" s="133"/>
      <c r="KUF31" s="133"/>
      <c r="KUG31" s="133"/>
      <c r="KUH31" s="133"/>
      <c r="KUI31" s="133"/>
      <c r="KUJ31" s="133"/>
      <c r="KUK31" s="133"/>
      <c r="KUL31" s="133"/>
      <c r="KUM31" s="133"/>
      <c r="KUN31" s="133"/>
      <c r="KUO31" s="133"/>
      <c r="KUP31" s="133"/>
      <c r="KUQ31" s="133"/>
      <c r="KUR31" s="133"/>
      <c r="KUS31" s="133"/>
      <c r="KUT31" s="133"/>
      <c r="KUU31" s="133"/>
      <c r="KUV31" s="133"/>
      <c r="KUW31" s="133"/>
      <c r="KUX31" s="133"/>
      <c r="KUY31" s="133"/>
      <c r="KUZ31" s="133"/>
      <c r="KVA31" s="133"/>
      <c r="KVB31" s="133"/>
      <c r="KVC31" s="133"/>
      <c r="KVD31" s="133"/>
      <c r="KVE31" s="133"/>
      <c r="KVF31" s="133"/>
      <c r="KVG31" s="133"/>
      <c r="KVH31" s="133"/>
      <c r="KVI31" s="133"/>
      <c r="KVJ31" s="133"/>
      <c r="KVK31" s="133"/>
      <c r="KVL31" s="133"/>
      <c r="KVM31" s="133"/>
      <c r="KVN31" s="133"/>
      <c r="KVO31" s="133"/>
      <c r="KVP31" s="133"/>
      <c r="KVQ31" s="133"/>
      <c r="KVR31" s="133"/>
      <c r="KVS31" s="133"/>
      <c r="KVT31" s="133"/>
      <c r="KVU31" s="133"/>
      <c r="KVV31" s="133"/>
      <c r="KVW31" s="133"/>
      <c r="KVX31" s="133"/>
      <c r="KVY31" s="133"/>
      <c r="KVZ31" s="133"/>
      <c r="KWA31" s="133"/>
      <c r="KWB31" s="133"/>
      <c r="KWC31" s="133"/>
      <c r="KWD31" s="133"/>
      <c r="KWE31" s="133"/>
      <c r="KWF31" s="133"/>
      <c r="KWG31" s="133"/>
      <c r="KWH31" s="133"/>
      <c r="KWI31" s="133"/>
      <c r="KWJ31" s="133"/>
      <c r="KWK31" s="133"/>
      <c r="KWL31" s="133"/>
      <c r="KWM31" s="133"/>
      <c r="KWN31" s="133"/>
      <c r="KWO31" s="133"/>
      <c r="KWP31" s="133"/>
      <c r="KWQ31" s="133"/>
      <c r="KWR31" s="133"/>
      <c r="KWS31" s="133"/>
      <c r="KWT31" s="133"/>
      <c r="KWU31" s="133"/>
      <c r="KWV31" s="133"/>
      <c r="KWW31" s="133"/>
      <c r="KWX31" s="133"/>
      <c r="KWY31" s="133"/>
      <c r="KWZ31" s="133"/>
      <c r="KXA31" s="133"/>
      <c r="KXB31" s="133"/>
      <c r="KXC31" s="133"/>
      <c r="KXD31" s="133"/>
      <c r="KXE31" s="133"/>
      <c r="KXF31" s="133"/>
      <c r="KXG31" s="133"/>
      <c r="KXH31" s="133"/>
      <c r="KXI31" s="133"/>
      <c r="KXJ31" s="133"/>
      <c r="KXK31" s="133"/>
      <c r="KXL31" s="133"/>
      <c r="KXM31" s="133"/>
      <c r="KXN31" s="133"/>
      <c r="KXO31" s="133"/>
      <c r="KXP31" s="133"/>
      <c r="KXQ31" s="133"/>
      <c r="KXR31" s="133"/>
      <c r="KXS31" s="133"/>
      <c r="KXT31" s="133"/>
      <c r="KXU31" s="133"/>
      <c r="KXV31" s="133"/>
      <c r="KXW31" s="133"/>
      <c r="KXX31" s="133"/>
      <c r="KXY31" s="133"/>
      <c r="KXZ31" s="133"/>
      <c r="KYA31" s="133"/>
      <c r="KYB31" s="133"/>
      <c r="KYC31" s="133"/>
      <c r="KYD31" s="133"/>
      <c r="KYE31" s="133"/>
      <c r="KYF31" s="133"/>
      <c r="KYG31" s="133"/>
      <c r="KYH31" s="133"/>
      <c r="KYI31" s="133"/>
      <c r="KYJ31" s="133"/>
      <c r="KYK31" s="133"/>
      <c r="KYL31" s="133"/>
      <c r="KYM31" s="133"/>
      <c r="KYN31" s="133"/>
      <c r="KYO31" s="133"/>
      <c r="KYP31" s="133"/>
      <c r="KYQ31" s="133"/>
      <c r="KYR31" s="133"/>
      <c r="KYS31" s="133"/>
      <c r="KYT31" s="133"/>
      <c r="KYU31" s="133"/>
      <c r="KYV31" s="133"/>
      <c r="KYW31" s="133"/>
      <c r="KYX31" s="133"/>
      <c r="KYY31" s="133"/>
      <c r="KYZ31" s="133"/>
      <c r="KZA31" s="133"/>
      <c r="KZB31" s="133"/>
      <c r="KZC31" s="133"/>
      <c r="KZD31" s="133"/>
      <c r="KZE31" s="133"/>
      <c r="KZF31" s="133"/>
      <c r="KZG31" s="133"/>
      <c r="KZH31" s="133"/>
      <c r="KZI31" s="133"/>
      <c r="KZJ31" s="133"/>
      <c r="KZK31" s="133"/>
      <c r="KZL31" s="133"/>
      <c r="KZM31" s="133"/>
      <c r="KZN31" s="133"/>
      <c r="KZO31" s="133"/>
      <c r="KZP31" s="133"/>
      <c r="KZQ31" s="133"/>
      <c r="KZR31" s="133"/>
      <c r="KZS31" s="133"/>
      <c r="KZT31" s="133"/>
      <c r="KZU31" s="133"/>
      <c r="KZV31" s="133"/>
      <c r="KZW31" s="133"/>
      <c r="KZX31" s="133"/>
      <c r="KZY31" s="133"/>
      <c r="KZZ31" s="133"/>
      <c r="LAA31" s="133"/>
      <c r="LAB31" s="133"/>
      <c r="LAC31" s="133"/>
      <c r="LAD31" s="133"/>
      <c r="LAE31" s="133"/>
      <c r="LAF31" s="133"/>
      <c r="LAG31" s="133"/>
      <c r="LAH31" s="133"/>
      <c r="LAI31" s="133"/>
      <c r="LAJ31" s="133"/>
      <c r="LAK31" s="133"/>
      <c r="LAL31" s="133"/>
      <c r="LAM31" s="133"/>
      <c r="LAN31" s="133"/>
      <c r="LAO31" s="133"/>
      <c r="LAP31" s="133"/>
      <c r="LAQ31" s="133"/>
      <c r="LAR31" s="133"/>
      <c r="LAS31" s="133"/>
      <c r="LAT31" s="133"/>
      <c r="LAU31" s="133"/>
      <c r="LAV31" s="133"/>
      <c r="LAW31" s="133"/>
      <c r="LAX31" s="133"/>
      <c r="LAY31" s="133"/>
      <c r="LAZ31" s="133"/>
      <c r="LBA31" s="133"/>
      <c r="LBB31" s="133"/>
      <c r="LBC31" s="133"/>
      <c r="LBD31" s="133"/>
      <c r="LBE31" s="133"/>
      <c r="LBF31" s="133"/>
      <c r="LBG31" s="133"/>
      <c r="LBH31" s="133"/>
      <c r="LBI31" s="133"/>
      <c r="LBJ31" s="133"/>
      <c r="LBK31" s="133"/>
      <c r="LBL31" s="133"/>
      <c r="LBM31" s="133"/>
      <c r="LBN31" s="133"/>
      <c r="LBO31" s="133"/>
      <c r="LBP31" s="133"/>
      <c r="LBQ31" s="133"/>
      <c r="LBR31" s="133"/>
      <c r="LBS31" s="133"/>
      <c r="LBT31" s="133"/>
      <c r="LBU31" s="133"/>
      <c r="LBV31" s="133"/>
      <c r="LBW31" s="133"/>
      <c r="LBX31" s="133"/>
      <c r="LBY31" s="133"/>
      <c r="LBZ31" s="133"/>
      <c r="LCA31" s="133"/>
      <c r="LCB31" s="133"/>
      <c r="LCC31" s="133"/>
      <c r="LCD31" s="133"/>
      <c r="LCE31" s="133"/>
      <c r="LCF31" s="133"/>
      <c r="LCG31" s="133"/>
      <c r="LCH31" s="133"/>
      <c r="LCI31" s="133"/>
      <c r="LCJ31" s="133"/>
      <c r="LCK31" s="133"/>
      <c r="LCL31" s="133"/>
      <c r="LCM31" s="133"/>
      <c r="LCN31" s="133"/>
      <c r="LCO31" s="133"/>
      <c r="LCP31" s="133"/>
      <c r="LCQ31" s="133"/>
      <c r="LCR31" s="133"/>
      <c r="LCS31" s="133"/>
      <c r="LCT31" s="133"/>
      <c r="LCU31" s="133"/>
      <c r="LCV31" s="133"/>
      <c r="LCW31" s="133"/>
      <c r="LCX31" s="133"/>
      <c r="LCY31" s="133"/>
      <c r="LCZ31" s="133"/>
      <c r="LDA31" s="133"/>
      <c r="LDB31" s="133"/>
      <c r="LDC31" s="133"/>
      <c r="LDD31" s="133"/>
      <c r="LDE31" s="133"/>
      <c r="LDF31" s="133"/>
      <c r="LDG31" s="133"/>
      <c r="LDH31" s="133"/>
      <c r="LDI31" s="133"/>
      <c r="LDJ31" s="133"/>
      <c r="LDK31" s="133"/>
      <c r="LDL31" s="133"/>
      <c r="LDM31" s="133"/>
      <c r="LDN31" s="133"/>
      <c r="LDO31" s="133"/>
      <c r="LDP31" s="133"/>
      <c r="LDQ31" s="133"/>
      <c r="LDR31" s="133"/>
      <c r="LDS31" s="133"/>
      <c r="LDT31" s="133"/>
      <c r="LDU31" s="133"/>
      <c r="LDV31" s="133"/>
      <c r="LDW31" s="133"/>
      <c r="LDX31" s="133"/>
      <c r="LDY31" s="133"/>
      <c r="LDZ31" s="133"/>
      <c r="LEA31" s="133"/>
      <c r="LEB31" s="133"/>
      <c r="LEC31" s="133"/>
      <c r="LED31" s="133"/>
      <c r="LEE31" s="133"/>
      <c r="LEF31" s="133"/>
      <c r="LEG31" s="133"/>
      <c r="LEH31" s="133"/>
      <c r="LEI31" s="133"/>
      <c r="LEJ31" s="133"/>
      <c r="LEK31" s="133"/>
      <c r="LEL31" s="133"/>
      <c r="LEM31" s="133"/>
      <c r="LEN31" s="133"/>
      <c r="LEO31" s="133"/>
      <c r="LEP31" s="133"/>
      <c r="LEQ31" s="133"/>
      <c r="LER31" s="133"/>
      <c r="LES31" s="133"/>
      <c r="LET31" s="133"/>
      <c r="LEU31" s="133"/>
      <c r="LEV31" s="133"/>
      <c r="LEW31" s="133"/>
      <c r="LEX31" s="133"/>
      <c r="LEY31" s="133"/>
      <c r="LEZ31" s="133"/>
      <c r="LFA31" s="133"/>
      <c r="LFB31" s="133"/>
      <c r="LFC31" s="133"/>
      <c r="LFD31" s="133"/>
      <c r="LFE31" s="133"/>
      <c r="LFF31" s="133"/>
      <c r="LFG31" s="133"/>
      <c r="LFH31" s="133"/>
      <c r="LFI31" s="133"/>
      <c r="LFJ31" s="133"/>
      <c r="LFK31" s="133"/>
      <c r="LFL31" s="133"/>
      <c r="LFM31" s="133"/>
      <c r="LFN31" s="133"/>
      <c r="LFO31" s="133"/>
      <c r="LFP31" s="133"/>
      <c r="LFQ31" s="133"/>
      <c r="LFR31" s="133"/>
      <c r="LFS31" s="133"/>
      <c r="LFT31" s="133"/>
      <c r="LFU31" s="133"/>
      <c r="LFV31" s="133"/>
      <c r="LFW31" s="133"/>
      <c r="LFX31" s="133"/>
      <c r="LFY31" s="133"/>
      <c r="LFZ31" s="133"/>
      <c r="LGA31" s="133"/>
      <c r="LGB31" s="133"/>
      <c r="LGC31" s="133"/>
      <c r="LGD31" s="133"/>
      <c r="LGE31" s="133"/>
      <c r="LGF31" s="133"/>
      <c r="LGG31" s="133"/>
      <c r="LGH31" s="133"/>
      <c r="LGI31" s="133"/>
      <c r="LGJ31" s="133"/>
      <c r="LGK31" s="133"/>
      <c r="LGL31" s="133"/>
      <c r="LGM31" s="133"/>
      <c r="LGN31" s="133"/>
      <c r="LGO31" s="133"/>
      <c r="LGP31" s="133"/>
      <c r="LGQ31" s="133"/>
      <c r="LGR31" s="133"/>
      <c r="LGS31" s="133"/>
      <c r="LGT31" s="133"/>
      <c r="LGU31" s="133"/>
      <c r="LGV31" s="133"/>
      <c r="LGW31" s="133"/>
      <c r="LGX31" s="133"/>
      <c r="LGY31" s="133"/>
      <c r="LGZ31" s="133"/>
      <c r="LHA31" s="133"/>
      <c r="LHB31" s="133"/>
      <c r="LHC31" s="133"/>
      <c r="LHD31" s="133"/>
      <c r="LHE31" s="133"/>
      <c r="LHF31" s="133"/>
      <c r="LHG31" s="133"/>
      <c r="LHH31" s="133"/>
      <c r="LHI31" s="133"/>
      <c r="LHJ31" s="133"/>
      <c r="LHK31" s="133"/>
      <c r="LHL31" s="133"/>
      <c r="LHM31" s="133"/>
      <c r="LHN31" s="133"/>
      <c r="LHO31" s="133"/>
      <c r="LHP31" s="133"/>
      <c r="LHQ31" s="133"/>
      <c r="LHR31" s="133"/>
      <c r="LHS31" s="133"/>
      <c r="LHT31" s="133"/>
      <c r="LHU31" s="133"/>
      <c r="LHV31" s="133"/>
      <c r="LHW31" s="133"/>
      <c r="LHX31" s="133"/>
      <c r="LHY31" s="133"/>
      <c r="LHZ31" s="133"/>
      <c r="LIA31" s="133"/>
      <c r="LIB31" s="133"/>
      <c r="LIC31" s="133"/>
      <c r="LID31" s="133"/>
      <c r="LIE31" s="133"/>
      <c r="LIF31" s="133"/>
      <c r="LIG31" s="133"/>
      <c r="LIH31" s="133"/>
      <c r="LII31" s="133"/>
      <c r="LIJ31" s="133"/>
      <c r="LIK31" s="133"/>
      <c r="LIL31" s="133"/>
      <c r="LIM31" s="133"/>
      <c r="LIN31" s="133"/>
      <c r="LIO31" s="133"/>
      <c r="LIP31" s="133"/>
      <c r="LIQ31" s="133"/>
      <c r="LIR31" s="133"/>
      <c r="LIS31" s="133"/>
      <c r="LIT31" s="133"/>
      <c r="LIU31" s="133"/>
      <c r="LIV31" s="133"/>
      <c r="LIW31" s="133"/>
      <c r="LIX31" s="133"/>
      <c r="LIY31" s="133"/>
      <c r="LIZ31" s="133"/>
      <c r="LJA31" s="133"/>
      <c r="LJB31" s="133"/>
      <c r="LJC31" s="133"/>
      <c r="LJD31" s="133"/>
      <c r="LJE31" s="133"/>
      <c r="LJF31" s="133"/>
      <c r="LJG31" s="133"/>
      <c r="LJH31" s="133"/>
      <c r="LJI31" s="133"/>
      <c r="LJJ31" s="133"/>
      <c r="LJK31" s="133"/>
      <c r="LJL31" s="133"/>
      <c r="LJM31" s="133"/>
      <c r="LJN31" s="133"/>
      <c r="LJO31" s="133"/>
      <c r="LJP31" s="133"/>
      <c r="LJQ31" s="133"/>
      <c r="LJR31" s="133"/>
      <c r="LJS31" s="133"/>
      <c r="LJT31" s="133"/>
      <c r="LJU31" s="133"/>
      <c r="LJV31" s="133"/>
      <c r="LJW31" s="133"/>
      <c r="LJX31" s="133"/>
      <c r="LJY31" s="133"/>
      <c r="LJZ31" s="133"/>
      <c r="LKA31" s="133"/>
      <c r="LKB31" s="133"/>
      <c r="LKC31" s="133"/>
      <c r="LKD31" s="133"/>
      <c r="LKE31" s="133"/>
      <c r="LKF31" s="133"/>
      <c r="LKG31" s="133"/>
      <c r="LKH31" s="133"/>
      <c r="LKI31" s="133"/>
      <c r="LKJ31" s="133"/>
      <c r="LKK31" s="133"/>
      <c r="LKL31" s="133"/>
      <c r="LKM31" s="133"/>
      <c r="LKN31" s="133"/>
      <c r="LKO31" s="133"/>
      <c r="LKP31" s="133"/>
      <c r="LKQ31" s="133"/>
      <c r="LKR31" s="133"/>
      <c r="LKS31" s="133"/>
      <c r="LKT31" s="133"/>
      <c r="LKU31" s="133"/>
      <c r="LKV31" s="133"/>
      <c r="LKW31" s="133"/>
      <c r="LKX31" s="133"/>
      <c r="LKY31" s="133"/>
      <c r="LKZ31" s="133"/>
      <c r="LLA31" s="133"/>
      <c r="LLB31" s="133"/>
      <c r="LLC31" s="133"/>
      <c r="LLD31" s="133"/>
      <c r="LLE31" s="133"/>
      <c r="LLF31" s="133"/>
      <c r="LLG31" s="133"/>
      <c r="LLH31" s="133"/>
      <c r="LLI31" s="133"/>
      <c r="LLJ31" s="133"/>
      <c r="LLK31" s="133"/>
      <c r="LLL31" s="133"/>
      <c r="LLM31" s="133"/>
      <c r="LLN31" s="133"/>
      <c r="LLO31" s="133"/>
      <c r="LLP31" s="133"/>
      <c r="LLQ31" s="133"/>
      <c r="LLR31" s="133"/>
      <c r="LLS31" s="133"/>
      <c r="LLT31" s="133"/>
      <c r="LLU31" s="133"/>
      <c r="LLV31" s="133"/>
      <c r="LLW31" s="133"/>
      <c r="LLX31" s="133"/>
      <c r="LLY31" s="133"/>
      <c r="LLZ31" s="133"/>
      <c r="LMA31" s="133"/>
      <c r="LMB31" s="133"/>
      <c r="LMC31" s="133"/>
      <c r="LMD31" s="133"/>
      <c r="LME31" s="133"/>
      <c r="LMF31" s="133"/>
      <c r="LMG31" s="133"/>
      <c r="LMH31" s="133"/>
      <c r="LMI31" s="133"/>
      <c r="LMJ31" s="133"/>
      <c r="LMK31" s="133"/>
      <c r="LML31" s="133"/>
      <c r="LMM31" s="133"/>
      <c r="LMN31" s="133"/>
      <c r="LMO31" s="133"/>
      <c r="LMP31" s="133"/>
      <c r="LMQ31" s="133"/>
      <c r="LMR31" s="133"/>
      <c r="LMS31" s="133"/>
      <c r="LMT31" s="133"/>
      <c r="LMU31" s="133"/>
      <c r="LMV31" s="133"/>
      <c r="LMW31" s="133"/>
      <c r="LMX31" s="133"/>
      <c r="LMY31" s="133"/>
      <c r="LMZ31" s="133"/>
      <c r="LNA31" s="133"/>
      <c r="LNB31" s="133"/>
      <c r="LNC31" s="133"/>
      <c r="LND31" s="133"/>
      <c r="LNE31" s="133"/>
      <c r="LNF31" s="133"/>
      <c r="LNG31" s="133"/>
      <c r="LNH31" s="133"/>
      <c r="LNI31" s="133"/>
      <c r="LNJ31" s="133"/>
      <c r="LNK31" s="133"/>
      <c r="LNL31" s="133"/>
      <c r="LNM31" s="133"/>
      <c r="LNN31" s="133"/>
      <c r="LNO31" s="133"/>
      <c r="LNP31" s="133"/>
      <c r="LNQ31" s="133"/>
      <c r="LNR31" s="133"/>
      <c r="LNS31" s="133"/>
      <c r="LNT31" s="133"/>
      <c r="LNU31" s="133"/>
      <c r="LNV31" s="133"/>
      <c r="LNW31" s="133"/>
      <c r="LNX31" s="133"/>
      <c r="LNY31" s="133"/>
      <c r="LNZ31" s="133"/>
      <c r="LOA31" s="133"/>
      <c r="LOB31" s="133"/>
      <c r="LOC31" s="133"/>
      <c r="LOD31" s="133"/>
      <c r="LOE31" s="133"/>
      <c r="LOF31" s="133"/>
      <c r="LOG31" s="133"/>
      <c r="LOH31" s="133"/>
      <c r="LOI31" s="133"/>
      <c r="LOJ31" s="133"/>
      <c r="LOK31" s="133"/>
      <c r="LOL31" s="133"/>
      <c r="LOM31" s="133"/>
      <c r="LON31" s="133"/>
      <c r="LOO31" s="133"/>
      <c r="LOP31" s="133"/>
      <c r="LOQ31" s="133"/>
      <c r="LOR31" s="133"/>
      <c r="LOS31" s="133"/>
      <c r="LOT31" s="133"/>
      <c r="LOU31" s="133"/>
      <c r="LOV31" s="133"/>
      <c r="LOW31" s="133"/>
      <c r="LOX31" s="133"/>
      <c r="LOY31" s="133"/>
      <c r="LOZ31" s="133"/>
      <c r="LPA31" s="133"/>
      <c r="LPB31" s="133"/>
      <c r="LPC31" s="133"/>
      <c r="LPD31" s="133"/>
      <c r="LPE31" s="133"/>
      <c r="LPF31" s="133"/>
      <c r="LPG31" s="133"/>
      <c r="LPH31" s="133"/>
      <c r="LPI31" s="133"/>
      <c r="LPJ31" s="133"/>
      <c r="LPK31" s="133"/>
      <c r="LPL31" s="133"/>
      <c r="LPM31" s="133"/>
      <c r="LPN31" s="133"/>
      <c r="LPO31" s="133"/>
      <c r="LPP31" s="133"/>
      <c r="LPQ31" s="133"/>
      <c r="LPR31" s="133"/>
      <c r="LPS31" s="133"/>
      <c r="LPT31" s="133"/>
      <c r="LPU31" s="133"/>
      <c r="LPV31" s="133"/>
      <c r="LPW31" s="133"/>
      <c r="LPX31" s="133"/>
      <c r="LPY31" s="133"/>
      <c r="LPZ31" s="133"/>
      <c r="LQA31" s="133"/>
      <c r="LQB31" s="133"/>
      <c r="LQC31" s="133"/>
      <c r="LQD31" s="133"/>
      <c r="LQE31" s="133"/>
      <c r="LQF31" s="133"/>
      <c r="LQG31" s="133"/>
      <c r="LQH31" s="133"/>
      <c r="LQI31" s="133"/>
      <c r="LQJ31" s="133"/>
      <c r="LQK31" s="133"/>
      <c r="LQL31" s="133"/>
      <c r="LQM31" s="133"/>
      <c r="LQN31" s="133"/>
      <c r="LQO31" s="133"/>
      <c r="LQP31" s="133"/>
      <c r="LQQ31" s="133"/>
      <c r="LQR31" s="133"/>
      <c r="LQS31" s="133"/>
      <c r="LQT31" s="133"/>
      <c r="LQU31" s="133"/>
      <c r="LQV31" s="133"/>
      <c r="LQW31" s="133"/>
      <c r="LQX31" s="133"/>
      <c r="LQY31" s="133"/>
      <c r="LQZ31" s="133"/>
      <c r="LRA31" s="133"/>
      <c r="LRB31" s="133"/>
      <c r="LRC31" s="133"/>
      <c r="LRD31" s="133"/>
      <c r="LRE31" s="133"/>
      <c r="LRF31" s="133"/>
      <c r="LRG31" s="133"/>
      <c r="LRH31" s="133"/>
      <c r="LRI31" s="133"/>
      <c r="LRJ31" s="133"/>
      <c r="LRK31" s="133"/>
      <c r="LRL31" s="133"/>
      <c r="LRM31" s="133"/>
      <c r="LRN31" s="133"/>
      <c r="LRO31" s="133"/>
      <c r="LRP31" s="133"/>
      <c r="LRQ31" s="133"/>
      <c r="LRR31" s="133"/>
      <c r="LRS31" s="133"/>
      <c r="LRT31" s="133"/>
      <c r="LRU31" s="133"/>
      <c r="LRV31" s="133"/>
      <c r="LRW31" s="133"/>
      <c r="LRX31" s="133"/>
      <c r="LRY31" s="133"/>
      <c r="LRZ31" s="133"/>
      <c r="LSA31" s="133"/>
      <c r="LSB31" s="133"/>
      <c r="LSC31" s="133"/>
      <c r="LSD31" s="133"/>
      <c r="LSE31" s="133"/>
      <c r="LSF31" s="133"/>
      <c r="LSG31" s="133"/>
      <c r="LSH31" s="133"/>
      <c r="LSI31" s="133"/>
      <c r="LSJ31" s="133"/>
      <c r="LSK31" s="133"/>
      <c r="LSL31" s="133"/>
      <c r="LSM31" s="133"/>
      <c r="LSN31" s="133"/>
      <c r="LSO31" s="133"/>
      <c r="LSP31" s="133"/>
      <c r="LSQ31" s="133"/>
      <c r="LSR31" s="133"/>
      <c r="LSS31" s="133"/>
      <c r="LST31" s="133"/>
      <c r="LSU31" s="133"/>
      <c r="LSV31" s="133"/>
      <c r="LSW31" s="133"/>
      <c r="LSX31" s="133"/>
      <c r="LSY31" s="133"/>
      <c r="LSZ31" s="133"/>
      <c r="LTA31" s="133"/>
      <c r="LTB31" s="133"/>
      <c r="LTC31" s="133"/>
      <c r="LTD31" s="133"/>
      <c r="LTE31" s="133"/>
      <c r="LTF31" s="133"/>
      <c r="LTG31" s="133"/>
      <c r="LTH31" s="133"/>
      <c r="LTI31" s="133"/>
      <c r="LTJ31" s="133"/>
      <c r="LTK31" s="133"/>
      <c r="LTL31" s="133"/>
      <c r="LTM31" s="133"/>
      <c r="LTN31" s="133"/>
      <c r="LTO31" s="133"/>
      <c r="LTP31" s="133"/>
      <c r="LTQ31" s="133"/>
      <c r="LTR31" s="133"/>
      <c r="LTS31" s="133"/>
      <c r="LTT31" s="133"/>
      <c r="LTU31" s="133"/>
      <c r="LTV31" s="133"/>
      <c r="LTW31" s="133"/>
      <c r="LTX31" s="133"/>
      <c r="LTY31" s="133"/>
      <c r="LTZ31" s="133"/>
      <c r="LUA31" s="133"/>
      <c r="LUB31" s="133"/>
      <c r="LUC31" s="133"/>
      <c r="LUD31" s="133"/>
      <c r="LUE31" s="133"/>
      <c r="LUF31" s="133"/>
      <c r="LUG31" s="133"/>
      <c r="LUH31" s="133"/>
      <c r="LUI31" s="133"/>
      <c r="LUJ31" s="133"/>
      <c r="LUK31" s="133"/>
      <c r="LUL31" s="133"/>
      <c r="LUM31" s="133"/>
      <c r="LUN31" s="133"/>
      <c r="LUO31" s="133"/>
      <c r="LUP31" s="133"/>
      <c r="LUQ31" s="133"/>
      <c r="LUR31" s="133"/>
      <c r="LUS31" s="133"/>
      <c r="LUT31" s="133"/>
      <c r="LUU31" s="133"/>
      <c r="LUV31" s="133"/>
      <c r="LUW31" s="133"/>
      <c r="LUX31" s="133"/>
      <c r="LUY31" s="133"/>
      <c r="LUZ31" s="133"/>
      <c r="LVA31" s="133"/>
      <c r="LVB31" s="133"/>
      <c r="LVC31" s="133"/>
      <c r="LVD31" s="133"/>
      <c r="LVE31" s="133"/>
      <c r="LVF31" s="133"/>
      <c r="LVG31" s="133"/>
      <c r="LVH31" s="133"/>
      <c r="LVI31" s="133"/>
      <c r="LVJ31" s="133"/>
      <c r="LVK31" s="133"/>
      <c r="LVL31" s="133"/>
      <c r="LVM31" s="133"/>
      <c r="LVN31" s="133"/>
      <c r="LVO31" s="133"/>
      <c r="LVP31" s="133"/>
      <c r="LVQ31" s="133"/>
      <c r="LVR31" s="133"/>
      <c r="LVS31" s="133"/>
      <c r="LVT31" s="133"/>
      <c r="LVU31" s="133"/>
      <c r="LVV31" s="133"/>
      <c r="LVW31" s="133"/>
      <c r="LVX31" s="133"/>
      <c r="LVY31" s="133"/>
      <c r="LVZ31" s="133"/>
      <c r="LWA31" s="133"/>
      <c r="LWB31" s="133"/>
      <c r="LWC31" s="133"/>
      <c r="LWD31" s="133"/>
      <c r="LWE31" s="133"/>
      <c r="LWF31" s="133"/>
      <c r="LWG31" s="133"/>
      <c r="LWH31" s="133"/>
      <c r="LWI31" s="133"/>
      <c r="LWJ31" s="133"/>
      <c r="LWK31" s="133"/>
      <c r="LWL31" s="133"/>
      <c r="LWM31" s="133"/>
      <c r="LWN31" s="133"/>
      <c r="LWO31" s="133"/>
      <c r="LWP31" s="133"/>
      <c r="LWQ31" s="133"/>
      <c r="LWR31" s="133"/>
      <c r="LWS31" s="133"/>
      <c r="LWT31" s="133"/>
      <c r="LWU31" s="133"/>
      <c r="LWV31" s="133"/>
      <c r="LWW31" s="133"/>
      <c r="LWX31" s="133"/>
      <c r="LWY31" s="133"/>
      <c r="LWZ31" s="133"/>
      <c r="LXA31" s="133"/>
      <c r="LXB31" s="133"/>
      <c r="LXC31" s="133"/>
      <c r="LXD31" s="133"/>
      <c r="LXE31" s="133"/>
      <c r="LXF31" s="133"/>
      <c r="LXG31" s="133"/>
      <c r="LXH31" s="133"/>
      <c r="LXI31" s="133"/>
      <c r="LXJ31" s="133"/>
      <c r="LXK31" s="133"/>
      <c r="LXL31" s="133"/>
      <c r="LXM31" s="133"/>
      <c r="LXN31" s="133"/>
      <c r="LXO31" s="133"/>
      <c r="LXP31" s="133"/>
      <c r="LXQ31" s="133"/>
      <c r="LXR31" s="133"/>
      <c r="LXS31" s="133"/>
      <c r="LXT31" s="133"/>
      <c r="LXU31" s="133"/>
      <c r="LXV31" s="133"/>
      <c r="LXW31" s="133"/>
      <c r="LXX31" s="133"/>
      <c r="LXY31" s="133"/>
      <c r="LXZ31" s="133"/>
      <c r="LYA31" s="133"/>
      <c r="LYB31" s="133"/>
      <c r="LYC31" s="133"/>
      <c r="LYD31" s="133"/>
      <c r="LYE31" s="133"/>
      <c r="LYF31" s="133"/>
      <c r="LYG31" s="133"/>
      <c r="LYH31" s="133"/>
      <c r="LYI31" s="133"/>
      <c r="LYJ31" s="133"/>
      <c r="LYK31" s="133"/>
      <c r="LYL31" s="133"/>
      <c r="LYM31" s="133"/>
      <c r="LYN31" s="133"/>
      <c r="LYO31" s="133"/>
      <c r="LYP31" s="133"/>
      <c r="LYQ31" s="133"/>
      <c r="LYR31" s="133"/>
      <c r="LYS31" s="133"/>
      <c r="LYT31" s="133"/>
      <c r="LYU31" s="133"/>
      <c r="LYV31" s="133"/>
      <c r="LYW31" s="133"/>
      <c r="LYX31" s="133"/>
      <c r="LYY31" s="133"/>
      <c r="LYZ31" s="133"/>
      <c r="LZA31" s="133"/>
      <c r="LZB31" s="133"/>
      <c r="LZC31" s="133"/>
      <c r="LZD31" s="133"/>
      <c r="LZE31" s="133"/>
      <c r="LZF31" s="133"/>
      <c r="LZG31" s="133"/>
      <c r="LZH31" s="133"/>
      <c r="LZI31" s="133"/>
      <c r="LZJ31" s="133"/>
      <c r="LZK31" s="133"/>
      <c r="LZL31" s="133"/>
      <c r="LZM31" s="133"/>
      <c r="LZN31" s="133"/>
      <c r="LZO31" s="133"/>
      <c r="LZP31" s="133"/>
      <c r="LZQ31" s="133"/>
      <c r="LZR31" s="133"/>
      <c r="LZS31" s="133"/>
      <c r="LZT31" s="133"/>
      <c r="LZU31" s="133"/>
      <c r="LZV31" s="133"/>
      <c r="LZW31" s="133"/>
      <c r="LZX31" s="133"/>
      <c r="LZY31" s="133"/>
      <c r="LZZ31" s="133"/>
      <c r="MAA31" s="133"/>
      <c r="MAB31" s="133"/>
      <c r="MAC31" s="133"/>
      <c r="MAD31" s="133"/>
      <c r="MAE31" s="133"/>
      <c r="MAF31" s="133"/>
      <c r="MAG31" s="133"/>
      <c r="MAH31" s="133"/>
      <c r="MAI31" s="133"/>
      <c r="MAJ31" s="133"/>
      <c r="MAK31" s="133"/>
      <c r="MAL31" s="133"/>
      <c r="MAM31" s="133"/>
      <c r="MAN31" s="133"/>
      <c r="MAO31" s="133"/>
      <c r="MAP31" s="133"/>
      <c r="MAQ31" s="133"/>
      <c r="MAR31" s="133"/>
      <c r="MAS31" s="133"/>
      <c r="MAT31" s="133"/>
      <c r="MAU31" s="133"/>
      <c r="MAV31" s="133"/>
      <c r="MAW31" s="133"/>
      <c r="MAX31" s="133"/>
      <c r="MAY31" s="133"/>
      <c r="MAZ31" s="133"/>
      <c r="MBA31" s="133"/>
      <c r="MBB31" s="133"/>
      <c r="MBC31" s="133"/>
      <c r="MBD31" s="133"/>
      <c r="MBE31" s="133"/>
      <c r="MBF31" s="133"/>
      <c r="MBG31" s="133"/>
      <c r="MBH31" s="133"/>
      <c r="MBI31" s="133"/>
      <c r="MBJ31" s="133"/>
      <c r="MBK31" s="133"/>
      <c r="MBL31" s="133"/>
      <c r="MBM31" s="133"/>
      <c r="MBN31" s="133"/>
      <c r="MBO31" s="133"/>
      <c r="MBP31" s="133"/>
      <c r="MBQ31" s="133"/>
      <c r="MBR31" s="133"/>
      <c r="MBS31" s="133"/>
      <c r="MBT31" s="133"/>
      <c r="MBU31" s="133"/>
      <c r="MBV31" s="133"/>
      <c r="MBW31" s="133"/>
      <c r="MBX31" s="133"/>
      <c r="MBY31" s="133"/>
      <c r="MBZ31" s="133"/>
      <c r="MCA31" s="133"/>
      <c r="MCB31" s="133"/>
      <c r="MCC31" s="133"/>
      <c r="MCD31" s="133"/>
      <c r="MCE31" s="133"/>
      <c r="MCF31" s="133"/>
      <c r="MCG31" s="133"/>
      <c r="MCH31" s="133"/>
      <c r="MCI31" s="133"/>
      <c r="MCJ31" s="133"/>
      <c r="MCK31" s="133"/>
      <c r="MCL31" s="133"/>
      <c r="MCM31" s="133"/>
      <c r="MCN31" s="133"/>
      <c r="MCO31" s="133"/>
      <c r="MCP31" s="133"/>
      <c r="MCQ31" s="133"/>
      <c r="MCR31" s="133"/>
      <c r="MCS31" s="133"/>
      <c r="MCT31" s="133"/>
      <c r="MCU31" s="133"/>
      <c r="MCV31" s="133"/>
      <c r="MCW31" s="133"/>
      <c r="MCX31" s="133"/>
      <c r="MCY31" s="133"/>
      <c r="MCZ31" s="133"/>
      <c r="MDA31" s="133"/>
      <c r="MDB31" s="133"/>
      <c r="MDC31" s="133"/>
      <c r="MDD31" s="133"/>
      <c r="MDE31" s="133"/>
      <c r="MDF31" s="133"/>
      <c r="MDG31" s="133"/>
      <c r="MDH31" s="133"/>
      <c r="MDI31" s="133"/>
      <c r="MDJ31" s="133"/>
      <c r="MDK31" s="133"/>
      <c r="MDL31" s="133"/>
      <c r="MDM31" s="133"/>
      <c r="MDN31" s="133"/>
      <c r="MDO31" s="133"/>
      <c r="MDP31" s="133"/>
      <c r="MDQ31" s="133"/>
      <c r="MDR31" s="133"/>
      <c r="MDS31" s="133"/>
      <c r="MDT31" s="133"/>
      <c r="MDU31" s="133"/>
      <c r="MDV31" s="133"/>
      <c r="MDW31" s="133"/>
      <c r="MDX31" s="133"/>
      <c r="MDY31" s="133"/>
      <c r="MDZ31" s="133"/>
      <c r="MEA31" s="133"/>
      <c r="MEB31" s="133"/>
      <c r="MEC31" s="133"/>
      <c r="MED31" s="133"/>
      <c r="MEE31" s="133"/>
      <c r="MEF31" s="133"/>
      <c r="MEG31" s="133"/>
      <c r="MEH31" s="133"/>
      <c r="MEI31" s="133"/>
      <c r="MEJ31" s="133"/>
      <c r="MEK31" s="133"/>
      <c r="MEL31" s="133"/>
      <c r="MEM31" s="133"/>
      <c r="MEN31" s="133"/>
      <c r="MEO31" s="133"/>
      <c r="MEP31" s="133"/>
      <c r="MEQ31" s="133"/>
      <c r="MER31" s="133"/>
      <c r="MES31" s="133"/>
      <c r="MET31" s="133"/>
      <c r="MEU31" s="133"/>
      <c r="MEV31" s="133"/>
      <c r="MEW31" s="133"/>
      <c r="MEX31" s="133"/>
      <c r="MEY31" s="133"/>
      <c r="MEZ31" s="133"/>
      <c r="MFA31" s="133"/>
      <c r="MFB31" s="133"/>
      <c r="MFC31" s="133"/>
      <c r="MFD31" s="133"/>
      <c r="MFE31" s="133"/>
      <c r="MFF31" s="133"/>
      <c r="MFG31" s="133"/>
      <c r="MFH31" s="133"/>
      <c r="MFI31" s="133"/>
      <c r="MFJ31" s="133"/>
      <c r="MFK31" s="133"/>
      <c r="MFL31" s="133"/>
      <c r="MFM31" s="133"/>
      <c r="MFN31" s="133"/>
      <c r="MFO31" s="133"/>
      <c r="MFP31" s="133"/>
      <c r="MFQ31" s="133"/>
      <c r="MFR31" s="133"/>
      <c r="MFS31" s="133"/>
      <c r="MFT31" s="133"/>
      <c r="MFU31" s="133"/>
      <c r="MFV31" s="133"/>
      <c r="MFW31" s="133"/>
      <c r="MFX31" s="133"/>
      <c r="MFY31" s="133"/>
      <c r="MFZ31" s="133"/>
      <c r="MGA31" s="133"/>
      <c r="MGB31" s="133"/>
      <c r="MGC31" s="133"/>
      <c r="MGD31" s="133"/>
      <c r="MGE31" s="133"/>
      <c r="MGF31" s="133"/>
      <c r="MGG31" s="133"/>
      <c r="MGH31" s="133"/>
      <c r="MGI31" s="133"/>
      <c r="MGJ31" s="133"/>
      <c r="MGK31" s="133"/>
      <c r="MGL31" s="133"/>
      <c r="MGM31" s="133"/>
      <c r="MGN31" s="133"/>
      <c r="MGO31" s="133"/>
      <c r="MGP31" s="133"/>
      <c r="MGQ31" s="133"/>
      <c r="MGR31" s="133"/>
      <c r="MGS31" s="133"/>
      <c r="MGT31" s="133"/>
      <c r="MGU31" s="133"/>
      <c r="MGV31" s="133"/>
      <c r="MGW31" s="133"/>
      <c r="MGX31" s="133"/>
      <c r="MGY31" s="133"/>
      <c r="MGZ31" s="133"/>
      <c r="MHA31" s="133"/>
      <c r="MHB31" s="133"/>
      <c r="MHC31" s="133"/>
      <c r="MHD31" s="133"/>
      <c r="MHE31" s="133"/>
      <c r="MHF31" s="133"/>
      <c r="MHG31" s="133"/>
      <c r="MHH31" s="133"/>
      <c r="MHI31" s="133"/>
      <c r="MHJ31" s="133"/>
      <c r="MHK31" s="133"/>
      <c r="MHL31" s="133"/>
      <c r="MHM31" s="133"/>
      <c r="MHN31" s="133"/>
      <c r="MHO31" s="133"/>
      <c r="MHP31" s="133"/>
      <c r="MHQ31" s="133"/>
      <c r="MHR31" s="133"/>
      <c r="MHS31" s="133"/>
      <c r="MHT31" s="133"/>
      <c r="MHU31" s="133"/>
      <c r="MHV31" s="133"/>
      <c r="MHW31" s="133"/>
      <c r="MHX31" s="133"/>
      <c r="MHY31" s="133"/>
      <c r="MHZ31" s="133"/>
      <c r="MIA31" s="133"/>
      <c r="MIB31" s="133"/>
      <c r="MIC31" s="133"/>
      <c r="MID31" s="133"/>
      <c r="MIE31" s="133"/>
      <c r="MIF31" s="133"/>
      <c r="MIG31" s="133"/>
      <c r="MIH31" s="133"/>
      <c r="MII31" s="133"/>
      <c r="MIJ31" s="133"/>
      <c r="MIK31" s="133"/>
      <c r="MIL31" s="133"/>
      <c r="MIM31" s="133"/>
      <c r="MIN31" s="133"/>
      <c r="MIO31" s="133"/>
      <c r="MIP31" s="133"/>
      <c r="MIQ31" s="133"/>
      <c r="MIR31" s="133"/>
      <c r="MIS31" s="133"/>
      <c r="MIT31" s="133"/>
      <c r="MIU31" s="133"/>
      <c r="MIV31" s="133"/>
      <c r="MIW31" s="133"/>
      <c r="MIX31" s="133"/>
      <c r="MIY31" s="133"/>
      <c r="MIZ31" s="133"/>
      <c r="MJA31" s="133"/>
      <c r="MJB31" s="133"/>
      <c r="MJC31" s="133"/>
      <c r="MJD31" s="133"/>
      <c r="MJE31" s="133"/>
      <c r="MJF31" s="133"/>
      <c r="MJG31" s="133"/>
      <c r="MJH31" s="133"/>
      <c r="MJI31" s="133"/>
      <c r="MJJ31" s="133"/>
      <c r="MJK31" s="133"/>
      <c r="MJL31" s="133"/>
      <c r="MJM31" s="133"/>
      <c r="MJN31" s="133"/>
      <c r="MJO31" s="133"/>
      <c r="MJP31" s="133"/>
      <c r="MJQ31" s="133"/>
      <c r="MJR31" s="133"/>
      <c r="MJS31" s="133"/>
      <c r="MJT31" s="133"/>
      <c r="MJU31" s="133"/>
      <c r="MJV31" s="133"/>
      <c r="MJW31" s="133"/>
      <c r="MJX31" s="133"/>
      <c r="MJY31" s="133"/>
      <c r="MJZ31" s="133"/>
      <c r="MKA31" s="133"/>
      <c r="MKB31" s="133"/>
      <c r="MKC31" s="133"/>
      <c r="MKD31" s="133"/>
      <c r="MKE31" s="133"/>
      <c r="MKF31" s="133"/>
      <c r="MKG31" s="133"/>
      <c r="MKH31" s="133"/>
      <c r="MKI31" s="133"/>
      <c r="MKJ31" s="133"/>
      <c r="MKK31" s="133"/>
      <c r="MKL31" s="133"/>
      <c r="MKM31" s="133"/>
      <c r="MKN31" s="133"/>
      <c r="MKO31" s="133"/>
      <c r="MKP31" s="133"/>
      <c r="MKQ31" s="133"/>
      <c r="MKR31" s="133"/>
      <c r="MKS31" s="133"/>
      <c r="MKT31" s="133"/>
      <c r="MKU31" s="133"/>
      <c r="MKV31" s="133"/>
      <c r="MKW31" s="133"/>
      <c r="MKX31" s="133"/>
      <c r="MKY31" s="133"/>
      <c r="MKZ31" s="133"/>
      <c r="MLA31" s="133"/>
      <c r="MLB31" s="133"/>
      <c r="MLC31" s="133"/>
      <c r="MLD31" s="133"/>
      <c r="MLE31" s="133"/>
      <c r="MLF31" s="133"/>
      <c r="MLG31" s="133"/>
      <c r="MLH31" s="133"/>
      <c r="MLI31" s="133"/>
      <c r="MLJ31" s="133"/>
      <c r="MLK31" s="133"/>
      <c r="MLL31" s="133"/>
      <c r="MLM31" s="133"/>
      <c r="MLN31" s="133"/>
      <c r="MLO31" s="133"/>
      <c r="MLP31" s="133"/>
      <c r="MLQ31" s="133"/>
      <c r="MLR31" s="133"/>
      <c r="MLS31" s="133"/>
      <c r="MLT31" s="133"/>
      <c r="MLU31" s="133"/>
      <c r="MLV31" s="133"/>
      <c r="MLW31" s="133"/>
      <c r="MLX31" s="133"/>
      <c r="MLY31" s="133"/>
      <c r="MLZ31" s="133"/>
      <c r="MMA31" s="133"/>
      <c r="MMB31" s="133"/>
      <c r="MMC31" s="133"/>
      <c r="MMD31" s="133"/>
      <c r="MME31" s="133"/>
      <c r="MMF31" s="133"/>
      <c r="MMG31" s="133"/>
      <c r="MMH31" s="133"/>
      <c r="MMI31" s="133"/>
      <c r="MMJ31" s="133"/>
      <c r="MMK31" s="133"/>
      <c r="MML31" s="133"/>
      <c r="MMM31" s="133"/>
      <c r="MMN31" s="133"/>
      <c r="MMO31" s="133"/>
      <c r="MMP31" s="133"/>
      <c r="MMQ31" s="133"/>
      <c r="MMR31" s="133"/>
      <c r="MMS31" s="133"/>
      <c r="MMT31" s="133"/>
      <c r="MMU31" s="133"/>
      <c r="MMV31" s="133"/>
      <c r="MMW31" s="133"/>
      <c r="MMX31" s="133"/>
      <c r="MMY31" s="133"/>
      <c r="MMZ31" s="133"/>
      <c r="MNA31" s="133"/>
      <c r="MNB31" s="133"/>
      <c r="MNC31" s="133"/>
      <c r="MND31" s="133"/>
      <c r="MNE31" s="133"/>
      <c r="MNF31" s="133"/>
      <c r="MNG31" s="133"/>
      <c r="MNH31" s="133"/>
      <c r="MNI31" s="133"/>
      <c r="MNJ31" s="133"/>
      <c r="MNK31" s="133"/>
      <c r="MNL31" s="133"/>
      <c r="MNM31" s="133"/>
      <c r="MNN31" s="133"/>
      <c r="MNO31" s="133"/>
      <c r="MNP31" s="133"/>
      <c r="MNQ31" s="133"/>
      <c r="MNR31" s="133"/>
      <c r="MNS31" s="133"/>
      <c r="MNT31" s="133"/>
      <c r="MNU31" s="133"/>
      <c r="MNV31" s="133"/>
      <c r="MNW31" s="133"/>
      <c r="MNX31" s="133"/>
      <c r="MNY31" s="133"/>
      <c r="MNZ31" s="133"/>
      <c r="MOA31" s="133"/>
      <c r="MOB31" s="133"/>
      <c r="MOC31" s="133"/>
      <c r="MOD31" s="133"/>
      <c r="MOE31" s="133"/>
      <c r="MOF31" s="133"/>
      <c r="MOG31" s="133"/>
      <c r="MOH31" s="133"/>
      <c r="MOI31" s="133"/>
      <c r="MOJ31" s="133"/>
      <c r="MOK31" s="133"/>
      <c r="MOL31" s="133"/>
      <c r="MOM31" s="133"/>
      <c r="MON31" s="133"/>
      <c r="MOO31" s="133"/>
      <c r="MOP31" s="133"/>
      <c r="MOQ31" s="133"/>
      <c r="MOR31" s="133"/>
      <c r="MOS31" s="133"/>
      <c r="MOT31" s="133"/>
      <c r="MOU31" s="133"/>
      <c r="MOV31" s="133"/>
      <c r="MOW31" s="133"/>
      <c r="MOX31" s="133"/>
      <c r="MOY31" s="133"/>
      <c r="MOZ31" s="133"/>
      <c r="MPA31" s="133"/>
      <c r="MPB31" s="133"/>
      <c r="MPC31" s="133"/>
      <c r="MPD31" s="133"/>
      <c r="MPE31" s="133"/>
      <c r="MPF31" s="133"/>
      <c r="MPG31" s="133"/>
      <c r="MPH31" s="133"/>
      <c r="MPI31" s="133"/>
      <c r="MPJ31" s="133"/>
      <c r="MPK31" s="133"/>
      <c r="MPL31" s="133"/>
      <c r="MPM31" s="133"/>
      <c r="MPN31" s="133"/>
      <c r="MPO31" s="133"/>
      <c r="MPP31" s="133"/>
      <c r="MPQ31" s="133"/>
      <c r="MPR31" s="133"/>
      <c r="MPS31" s="133"/>
      <c r="MPT31" s="133"/>
      <c r="MPU31" s="133"/>
      <c r="MPV31" s="133"/>
      <c r="MPW31" s="133"/>
      <c r="MPX31" s="133"/>
      <c r="MPY31" s="133"/>
      <c r="MPZ31" s="133"/>
      <c r="MQA31" s="133"/>
      <c r="MQB31" s="133"/>
      <c r="MQC31" s="133"/>
      <c r="MQD31" s="133"/>
      <c r="MQE31" s="133"/>
      <c r="MQF31" s="133"/>
      <c r="MQG31" s="133"/>
      <c r="MQH31" s="133"/>
      <c r="MQI31" s="133"/>
      <c r="MQJ31" s="133"/>
      <c r="MQK31" s="133"/>
      <c r="MQL31" s="133"/>
      <c r="MQM31" s="133"/>
      <c r="MQN31" s="133"/>
      <c r="MQO31" s="133"/>
      <c r="MQP31" s="133"/>
      <c r="MQQ31" s="133"/>
      <c r="MQR31" s="133"/>
      <c r="MQS31" s="133"/>
      <c r="MQT31" s="133"/>
      <c r="MQU31" s="133"/>
      <c r="MQV31" s="133"/>
      <c r="MQW31" s="133"/>
      <c r="MQX31" s="133"/>
      <c r="MQY31" s="133"/>
      <c r="MQZ31" s="133"/>
      <c r="MRA31" s="133"/>
      <c r="MRB31" s="133"/>
      <c r="MRC31" s="133"/>
      <c r="MRD31" s="133"/>
      <c r="MRE31" s="133"/>
      <c r="MRF31" s="133"/>
      <c r="MRG31" s="133"/>
      <c r="MRH31" s="133"/>
      <c r="MRI31" s="133"/>
      <c r="MRJ31" s="133"/>
      <c r="MRK31" s="133"/>
      <c r="MRL31" s="133"/>
      <c r="MRM31" s="133"/>
      <c r="MRN31" s="133"/>
      <c r="MRO31" s="133"/>
      <c r="MRP31" s="133"/>
      <c r="MRQ31" s="133"/>
      <c r="MRR31" s="133"/>
      <c r="MRS31" s="133"/>
      <c r="MRT31" s="133"/>
      <c r="MRU31" s="133"/>
      <c r="MRV31" s="133"/>
      <c r="MRW31" s="133"/>
      <c r="MRX31" s="133"/>
      <c r="MRY31" s="133"/>
      <c r="MRZ31" s="133"/>
      <c r="MSA31" s="133"/>
      <c r="MSB31" s="133"/>
      <c r="MSC31" s="133"/>
      <c r="MSD31" s="133"/>
      <c r="MSE31" s="133"/>
      <c r="MSF31" s="133"/>
      <c r="MSG31" s="133"/>
      <c r="MSH31" s="133"/>
      <c r="MSI31" s="133"/>
      <c r="MSJ31" s="133"/>
      <c r="MSK31" s="133"/>
      <c r="MSL31" s="133"/>
      <c r="MSM31" s="133"/>
      <c r="MSN31" s="133"/>
      <c r="MSO31" s="133"/>
      <c r="MSP31" s="133"/>
      <c r="MSQ31" s="133"/>
      <c r="MSR31" s="133"/>
      <c r="MSS31" s="133"/>
      <c r="MST31" s="133"/>
      <c r="MSU31" s="133"/>
      <c r="MSV31" s="133"/>
      <c r="MSW31" s="133"/>
      <c r="MSX31" s="133"/>
      <c r="MSY31" s="133"/>
      <c r="MSZ31" s="133"/>
      <c r="MTA31" s="133"/>
      <c r="MTB31" s="133"/>
      <c r="MTC31" s="133"/>
      <c r="MTD31" s="133"/>
      <c r="MTE31" s="133"/>
      <c r="MTF31" s="133"/>
      <c r="MTG31" s="133"/>
      <c r="MTH31" s="133"/>
      <c r="MTI31" s="133"/>
      <c r="MTJ31" s="133"/>
      <c r="MTK31" s="133"/>
      <c r="MTL31" s="133"/>
      <c r="MTM31" s="133"/>
      <c r="MTN31" s="133"/>
      <c r="MTO31" s="133"/>
      <c r="MTP31" s="133"/>
      <c r="MTQ31" s="133"/>
      <c r="MTR31" s="133"/>
      <c r="MTS31" s="133"/>
      <c r="MTT31" s="133"/>
      <c r="MTU31" s="133"/>
      <c r="MTV31" s="133"/>
      <c r="MTW31" s="133"/>
      <c r="MTX31" s="133"/>
      <c r="MTY31" s="133"/>
      <c r="MTZ31" s="133"/>
      <c r="MUA31" s="133"/>
      <c r="MUB31" s="133"/>
      <c r="MUC31" s="133"/>
      <c r="MUD31" s="133"/>
      <c r="MUE31" s="133"/>
      <c r="MUF31" s="133"/>
      <c r="MUG31" s="133"/>
      <c r="MUH31" s="133"/>
      <c r="MUI31" s="133"/>
      <c r="MUJ31" s="133"/>
      <c r="MUK31" s="133"/>
      <c r="MUL31" s="133"/>
      <c r="MUM31" s="133"/>
      <c r="MUN31" s="133"/>
      <c r="MUO31" s="133"/>
      <c r="MUP31" s="133"/>
      <c r="MUQ31" s="133"/>
      <c r="MUR31" s="133"/>
      <c r="MUS31" s="133"/>
      <c r="MUT31" s="133"/>
      <c r="MUU31" s="133"/>
      <c r="MUV31" s="133"/>
      <c r="MUW31" s="133"/>
      <c r="MUX31" s="133"/>
      <c r="MUY31" s="133"/>
      <c r="MUZ31" s="133"/>
      <c r="MVA31" s="133"/>
      <c r="MVB31" s="133"/>
      <c r="MVC31" s="133"/>
      <c r="MVD31" s="133"/>
      <c r="MVE31" s="133"/>
      <c r="MVF31" s="133"/>
      <c r="MVG31" s="133"/>
      <c r="MVH31" s="133"/>
      <c r="MVI31" s="133"/>
      <c r="MVJ31" s="133"/>
      <c r="MVK31" s="133"/>
      <c r="MVL31" s="133"/>
      <c r="MVM31" s="133"/>
      <c r="MVN31" s="133"/>
      <c r="MVO31" s="133"/>
      <c r="MVP31" s="133"/>
      <c r="MVQ31" s="133"/>
      <c r="MVR31" s="133"/>
      <c r="MVS31" s="133"/>
      <c r="MVT31" s="133"/>
      <c r="MVU31" s="133"/>
      <c r="MVV31" s="133"/>
      <c r="MVW31" s="133"/>
      <c r="MVX31" s="133"/>
      <c r="MVY31" s="133"/>
      <c r="MVZ31" s="133"/>
      <c r="MWA31" s="133"/>
      <c r="MWB31" s="133"/>
      <c r="MWC31" s="133"/>
      <c r="MWD31" s="133"/>
      <c r="MWE31" s="133"/>
      <c r="MWF31" s="133"/>
      <c r="MWG31" s="133"/>
      <c r="MWH31" s="133"/>
      <c r="MWI31" s="133"/>
      <c r="MWJ31" s="133"/>
      <c r="MWK31" s="133"/>
      <c r="MWL31" s="133"/>
      <c r="MWM31" s="133"/>
      <c r="MWN31" s="133"/>
      <c r="MWO31" s="133"/>
      <c r="MWP31" s="133"/>
      <c r="MWQ31" s="133"/>
      <c r="MWR31" s="133"/>
      <c r="MWS31" s="133"/>
      <c r="MWT31" s="133"/>
      <c r="MWU31" s="133"/>
      <c r="MWV31" s="133"/>
      <c r="MWW31" s="133"/>
      <c r="MWX31" s="133"/>
      <c r="MWY31" s="133"/>
      <c r="MWZ31" s="133"/>
      <c r="MXA31" s="133"/>
      <c r="MXB31" s="133"/>
      <c r="MXC31" s="133"/>
      <c r="MXD31" s="133"/>
      <c r="MXE31" s="133"/>
      <c r="MXF31" s="133"/>
      <c r="MXG31" s="133"/>
      <c r="MXH31" s="133"/>
      <c r="MXI31" s="133"/>
      <c r="MXJ31" s="133"/>
      <c r="MXK31" s="133"/>
      <c r="MXL31" s="133"/>
      <c r="MXM31" s="133"/>
      <c r="MXN31" s="133"/>
      <c r="MXO31" s="133"/>
      <c r="MXP31" s="133"/>
      <c r="MXQ31" s="133"/>
      <c r="MXR31" s="133"/>
      <c r="MXS31" s="133"/>
      <c r="MXT31" s="133"/>
      <c r="MXU31" s="133"/>
      <c r="MXV31" s="133"/>
      <c r="MXW31" s="133"/>
      <c r="MXX31" s="133"/>
      <c r="MXY31" s="133"/>
      <c r="MXZ31" s="133"/>
      <c r="MYA31" s="133"/>
      <c r="MYB31" s="133"/>
      <c r="MYC31" s="133"/>
      <c r="MYD31" s="133"/>
      <c r="MYE31" s="133"/>
      <c r="MYF31" s="133"/>
      <c r="MYG31" s="133"/>
      <c r="MYH31" s="133"/>
      <c r="MYI31" s="133"/>
      <c r="MYJ31" s="133"/>
      <c r="MYK31" s="133"/>
      <c r="MYL31" s="133"/>
      <c r="MYM31" s="133"/>
      <c r="MYN31" s="133"/>
      <c r="MYO31" s="133"/>
      <c r="MYP31" s="133"/>
      <c r="MYQ31" s="133"/>
      <c r="MYR31" s="133"/>
      <c r="MYS31" s="133"/>
      <c r="MYT31" s="133"/>
      <c r="MYU31" s="133"/>
      <c r="MYV31" s="133"/>
      <c r="MYW31" s="133"/>
      <c r="MYX31" s="133"/>
      <c r="MYY31" s="133"/>
      <c r="MYZ31" s="133"/>
      <c r="MZA31" s="133"/>
      <c r="MZB31" s="133"/>
      <c r="MZC31" s="133"/>
      <c r="MZD31" s="133"/>
      <c r="MZE31" s="133"/>
      <c r="MZF31" s="133"/>
      <c r="MZG31" s="133"/>
      <c r="MZH31" s="133"/>
      <c r="MZI31" s="133"/>
      <c r="MZJ31" s="133"/>
      <c r="MZK31" s="133"/>
      <c r="MZL31" s="133"/>
      <c r="MZM31" s="133"/>
      <c r="MZN31" s="133"/>
      <c r="MZO31" s="133"/>
      <c r="MZP31" s="133"/>
      <c r="MZQ31" s="133"/>
      <c r="MZR31" s="133"/>
      <c r="MZS31" s="133"/>
      <c r="MZT31" s="133"/>
      <c r="MZU31" s="133"/>
      <c r="MZV31" s="133"/>
      <c r="MZW31" s="133"/>
      <c r="MZX31" s="133"/>
      <c r="MZY31" s="133"/>
      <c r="MZZ31" s="133"/>
      <c r="NAA31" s="133"/>
      <c r="NAB31" s="133"/>
      <c r="NAC31" s="133"/>
      <c r="NAD31" s="133"/>
      <c r="NAE31" s="133"/>
      <c r="NAF31" s="133"/>
      <c r="NAG31" s="133"/>
      <c r="NAH31" s="133"/>
      <c r="NAI31" s="133"/>
      <c r="NAJ31" s="133"/>
      <c r="NAK31" s="133"/>
      <c r="NAL31" s="133"/>
      <c r="NAM31" s="133"/>
      <c r="NAN31" s="133"/>
      <c r="NAO31" s="133"/>
      <c r="NAP31" s="133"/>
      <c r="NAQ31" s="133"/>
      <c r="NAR31" s="133"/>
      <c r="NAS31" s="133"/>
      <c r="NAT31" s="133"/>
      <c r="NAU31" s="133"/>
      <c r="NAV31" s="133"/>
      <c r="NAW31" s="133"/>
      <c r="NAX31" s="133"/>
      <c r="NAY31" s="133"/>
      <c r="NAZ31" s="133"/>
      <c r="NBA31" s="133"/>
      <c r="NBB31" s="133"/>
      <c r="NBC31" s="133"/>
      <c r="NBD31" s="133"/>
      <c r="NBE31" s="133"/>
      <c r="NBF31" s="133"/>
      <c r="NBG31" s="133"/>
      <c r="NBH31" s="133"/>
      <c r="NBI31" s="133"/>
      <c r="NBJ31" s="133"/>
      <c r="NBK31" s="133"/>
      <c r="NBL31" s="133"/>
      <c r="NBM31" s="133"/>
      <c r="NBN31" s="133"/>
      <c r="NBO31" s="133"/>
      <c r="NBP31" s="133"/>
      <c r="NBQ31" s="133"/>
      <c r="NBR31" s="133"/>
      <c r="NBS31" s="133"/>
      <c r="NBT31" s="133"/>
      <c r="NBU31" s="133"/>
      <c r="NBV31" s="133"/>
      <c r="NBW31" s="133"/>
      <c r="NBX31" s="133"/>
      <c r="NBY31" s="133"/>
      <c r="NBZ31" s="133"/>
      <c r="NCA31" s="133"/>
      <c r="NCB31" s="133"/>
      <c r="NCC31" s="133"/>
      <c r="NCD31" s="133"/>
      <c r="NCE31" s="133"/>
      <c r="NCF31" s="133"/>
      <c r="NCG31" s="133"/>
      <c r="NCH31" s="133"/>
      <c r="NCI31" s="133"/>
      <c r="NCJ31" s="133"/>
      <c r="NCK31" s="133"/>
      <c r="NCL31" s="133"/>
      <c r="NCM31" s="133"/>
      <c r="NCN31" s="133"/>
      <c r="NCO31" s="133"/>
      <c r="NCP31" s="133"/>
      <c r="NCQ31" s="133"/>
      <c r="NCR31" s="133"/>
      <c r="NCS31" s="133"/>
      <c r="NCT31" s="133"/>
      <c r="NCU31" s="133"/>
      <c r="NCV31" s="133"/>
      <c r="NCW31" s="133"/>
      <c r="NCX31" s="133"/>
      <c r="NCY31" s="133"/>
      <c r="NCZ31" s="133"/>
      <c r="NDA31" s="133"/>
      <c r="NDB31" s="133"/>
      <c r="NDC31" s="133"/>
      <c r="NDD31" s="133"/>
      <c r="NDE31" s="133"/>
      <c r="NDF31" s="133"/>
      <c r="NDG31" s="133"/>
      <c r="NDH31" s="133"/>
      <c r="NDI31" s="133"/>
      <c r="NDJ31" s="133"/>
      <c r="NDK31" s="133"/>
      <c r="NDL31" s="133"/>
      <c r="NDM31" s="133"/>
      <c r="NDN31" s="133"/>
      <c r="NDO31" s="133"/>
      <c r="NDP31" s="133"/>
      <c r="NDQ31" s="133"/>
      <c r="NDR31" s="133"/>
      <c r="NDS31" s="133"/>
      <c r="NDT31" s="133"/>
      <c r="NDU31" s="133"/>
      <c r="NDV31" s="133"/>
      <c r="NDW31" s="133"/>
      <c r="NDX31" s="133"/>
      <c r="NDY31" s="133"/>
      <c r="NDZ31" s="133"/>
      <c r="NEA31" s="133"/>
      <c r="NEB31" s="133"/>
      <c r="NEC31" s="133"/>
      <c r="NED31" s="133"/>
      <c r="NEE31" s="133"/>
      <c r="NEF31" s="133"/>
      <c r="NEG31" s="133"/>
      <c r="NEH31" s="133"/>
      <c r="NEI31" s="133"/>
      <c r="NEJ31" s="133"/>
      <c r="NEK31" s="133"/>
      <c r="NEL31" s="133"/>
      <c r="NEM31" s="133"/>
      <c r="NEN31" s="133"/>
      <c r="NEO31" s="133"/>
      <c r="NEP31" s="133"/>
      <c r="NEQ31" s="133"/>
      <c r="NER31" s="133"/>
      <c r="NES31" s="133"/>
      <c r="NET31" s="133"/>
      <c r="NEU31" s="133"/>
      <c r="NEV31" s="133"/>
      <c r="NEW31" s="133"/>
      <c r="NEX31" s="133"/>
      <c r="NEY31" s="133"/>
      <c r="NEZ31" s="133"/>
      <c r="NFA31" s="133"/>
      <c r="NFB31" s="133"/>
      <c r="NFC31" s="133"/>
      <c r="NFD31" s="133"/>
      <c r="NFE31" s="133"/>
      <c r="NFF31" s="133"/>
      <c r="NFG31" s="133"/>
      <c r="NFH31" s="133"/>
      <c r="NFI31" s="133"/>
      <c r="NFJ31" s="133"/>
      <c r="NFK31" s="133"/>
      <c r="NFL31" s="133"/>
      <c r="NFM31" s="133"/>
      <c r="NFN31" s="133"/>
      <c r="NFO31" s="133"/>
      <c r="NFP31" s="133"/>
      <c r="NFQ31" s="133"/>
      <c r="NFR31" s="133"/>
      <c r="NFS31" s="133"/>
      <c r="NFT31" s="133"/>
      <c r="NFU31" s="133"/>
      <c r="NFV31" s="133"/>
      <c r="NFW31" s="133"/>
      <c r="NFX31" s="133"/>
      <c r="NFY31" s="133"/>
      <c r="NFZ31" s="133"/>
      <c r="NGA31" s="133"/>
      <c r="NGB31" s="133"/>
      <c r="NGC31" s="133"/>
      <c r="NGD31" s="133"/>
      <c r="NGE31" s="133"/>
      <c r="NGF31" s="133"/>
      <c r="NGG31" s="133"/>
      <c r="NGH31" s="133"/>
      <c r="NGI31" s="133"/>
      <c r="NGJ31" s="133"/>
      <c r="NGK31" s="133"/>
      <c r="NGL31" s="133"/>
      <c r="NGM31" s="133"/>
      <c r="NGN31" s="133"/>
      <c r="NGO31" s="133"/>
      <c r="NGP31" s="133"/>
      <c r="NGQ31" s="133"/>
      <c r="NGR31" s="133"/>
      <c r="NGS31" s="133"/>
      <c r="NGT31" s="133"/>
      <c r="NGU31" s="133"/>
      <c r="NGV31" s="133"/>
      <c r="NGW31" s="133"/>
      <c r="NGX31" s="133"/>
      <c r="NGY31" s="133"/>
      <c r="NGZ31" s="133"/>
      <c r="NHA31" s="133"/>
      <c r="NHB31" s="133"/>
      <c r="NHC31" s="133"/>
      <c r="NHD31" s="133"/>
      <c r="NHE31" s="133"/>
      <c r="NHF31" s="133"/>
      <c r="NHG31" s="133"/>
      <c r="NHH31" s="133"/>
      <c r="NHI31" s="133"/>
      <c r="NHJ31" s="133"/>
      <c r="NHK31" s="133"/>
      <c r="NHL31" s="133"/>
      <c r="NHM31" s="133"/>
      <c r="NHN31" s="133"/>
      <c r="NHO31" s="133"/>
      <c r="NHP31" s="133"/>
      <c r="NHQ31" s="133"/>
      <c r="NHR31" s="133"/>
      <c r="NHS31" s="133"/>
      <c r="NHT31" s="133"/>
      <c r="NHU31" s="133"/>
      <c r="NHV31" s="133"/>
      <c r="NHW31" s="133"/>
      <c r="NHX31" s="133"/>
      <c r="NHY31" s="133"/>
      <c r="NHZ31" s="133"/>
      <c r="NIA31" s="133"/>
      <c r="NIB31" s="133"/>
      <c r="NIC31" s="133"/>
      <c r="NID31" s="133"/>
      <c r="NIE31" s="133"/>
      <c r="NIF31" s="133"/>
      <c r="NIG31" s="133"/>
      <c r="NIH31" s="133"/>
      <c r="NII31" s="133"/>
      <c r="NIJ31" s="133"/>
      <c r="NIK31" s="133"/>
      <c r="NIL31" s="133"/>
      <c r="NIM31" s="133"/>
      <c r="NIN31" s="133"/>
      <c r="NIO31" s="133"/>
      <c r="NIP31" s="133"/>
      <c r="NIQ31" s="133"/>
      <c r="NIR31" s="133"/>
      <c r="NIS31" s="133"/>
      <c r="NIT31" s="133"/>
      <c r="NIU31" s="133"/>
      <c r="NIV31" s="133"/>
      <c r="NIW31" s="133"/>
      <c r="NIX31" s="133"/>
      <c r="NIY31" s="133"/>
      <c r="NIZ31" s="133"/>
      <c r="NJA31" s="133"/>
      <c r="NJB31" s="133"/>
      <c r="NJC31" s="133"/>
      <c r="NJD31" s="133"/>
      <c r="NJE31" s="133"/>
      <c r="NJF31" s="133"/>
      <c r="NJG31" s="133"/>
      <c r="NJH31" s="133"/>
      <c r="NJI31" s="133"/>
      <c r="NJJ31" s="133"/>
      <c r="NJK31" s="133"/>
      <c r="NJL31" s="133"/>
      <c r="NJM31" s="133"/>
      <c r="NJN31" s="133"/>
      <c r="NJO31" s="133"/>
      <c r="NJP31" s="133"/>
      <c r="NJQ31" s="133"/>
      <c r="NJR31" s="133"/>
      <c r="NJS31" s="133"/>
      <c r="NJT31" s="133"/>
      <c r="NJU31" s="133"/>
      <c r="NJV31" s="133"/>
      <c r="NJW31" s="133"/>
      <c r="NJX31" s="133"/>
      <c r="NJY31" s="133"/>
      <c r="NJZ31" s="133"/>
      <c r="NKA31" s="133"/>
      <c r="NKB31" s="133"/>
      <c r="NKC31" s="133"/>
      <c r="NKD31" s="133"/>
      <c r="NKE31" s="133"/>
      <c r="NKF31" s="133"/>
      <c r="NKG31" s="133"/>
      <c r="NKH31" s="133"/>
      <c r="NKI31" s="133"/>
      <c r="NKJ31" s="133"/>
      <c r="NKK31" s="133"/>
      <c r="NKL31" s="133"/>
      <c r="NKM31" s="133"/>
      <c r="NKN31" s="133"/>
      <c r="NKO31" s="133"/>
      <c r="NKP31" s="133"/>
      <c r="NKQ31" s="133"/>
      <c r="NKR31" s="133"/>
      <c r="NKS31" s="133"/>
      <c r="NKT31" s="133"/>
      <c r="NKU31" s="133"/>
      <c r="NKV31" s="133"/>
      <c r="NKW31" s="133"/>
      <c r="NKX31" s="133"/>
      <c r="NKY31" s="133"/>
      <c r="NKZ31" s="133"/>
      <c r="NLA31" s="133"/>
      <c r="NLB31" s="133"/>
      <c r="NLC31" s="133"/>
      <c r="NLD31" s="133"/>
      <c r="NLE31" s="133"/>
      <c r="NLF31" s="133"/>
      <c r="NLG31" s="133"/>
      <c r="NLH31" s="133"/>
      <c r="NLI31" s="133"/>
      <c r="NLJ31" s="133"/>
      <c r="NLK31" s="133"/>
      <c r="NLL31" s="133"/>
      <c r="NLM31" s="133"/>
      <c r="NLN31" s="133"/>
      <c r="NLO31" s="133"/>
      <c r="NLP31" s="133"/>
      <c r="NLQ31" s="133"/>
      <c r="NLR31" s="133"/>
      <c r="NLS31" s="133"/>
      <c r="NLT31" s="133"/>
      <c r="NLU31" s="133"/>
      <c r="NLV31" s="133"/>
      <c r="NLW31" s="133"/>
      <c r="NLX31" s="133"/>
      <c r="NLY31" s="133"/>
      <c r="NLZ31" s="133"/>
      <c r="NMA31" s="133"/>
      <c r="NMB31" s="133"/>
      <c r="NMC31" s="133"/>
      <c r="NMD31" s="133"/>
      <c r="NME31" s="133"/>
      <c r="NMF31" s="133"/>
      <c r="NMG31" s="133"/>
      <c r="NMH31" s="133"/>
      <c r="NMI31" s="133"/>
      <c r="NMJ31" s="133"/>
      <c r="NMK31" s="133"/>
      <c r="NML31" s="133"/>
      <c r="NMM31" s="133"/>
      <c r="NMN31" s="133"/>
      <c r="NMO31" s="133"/>
      <c r="NMP31" s="133"/>
      <c r="NMQ31" s="133"/>
      <c r="NMR31" s="133"/>
      <c r="NMS31" s="133"/>
      <c r="NMT31" s="133"/>
      <c r="NMU31" s="133"/>
      <c r="NMV31" s="133"/>
      <c r="NMW31" s="133"/>
      <c r="NMX31" s="133"/>
      <c r="NMY31" s="133"/>
      <c r="NMZ31" s="133"/>
      <c r="NNA31" s="133"/>
      <c r="NNB31" s="133"/>
      <c r="NNC31" s="133"/>
      <c r="NND31" s="133"/>
      <c r="NNE31" s="133"/>
      <c r="NNF31" s="133"/>
      <c r="NNG31" s="133"/>
      <c r="NNH31" s="133"/>
      <c r="NNI31" s="133"/>
      <c r="NNJ31" s="133"/>
      <c r="NNK31" s="133"/>
      <c r="NNL31" s="133"/>
      <c r="NNM31" s="133"/>
      <c r="NNN31" s="133"/>
      <c r="NNO31" s="133"/>
      <c r="NNP31" s="133"/>
      <c r="NNQ31" s="133"/>
      <c r="NNR31" s="133"/>
      <c r="NNS31" s="133"/>
      <c r="NNT31" s="133"/>
      <c r="NNU31" s="133"/>
      <c r="NNV31" s="133"/>
      <c r="NNW31" s="133"/>
      <c r="NNX31" s="133"/>
      <c r="NNY31" s="133"/>
      <c r="NNZ31" s="133"/>
      <c r="NOA31" s="133"/>
      <c r="NOB31" s="133"/>
      <c r="NOC31" s="133"/>
      <c r="NOD31" s="133"/>
      <c r="NOE31" s="133"/>
      <c r="NOF31" s="133"/>
      <c r="NOG31" s="133"/>
      <c r="NOH31" s="133"/>
      <c r="NOI31" s="133"/>
      <c r="NOJ31" s="133"/>
      <c r="NOK31" s="133"/>
      <c r="NOL31" s="133"/>
      <c r="NOM31" s="133"/>
      <c r="NON31" s="133"/>
      <c r="NOO31" s="133"/>
      <c r="NOP31" s="133"/>
      <c r="NOQ31" s="133"/>
      <c r="NOR31" s="133"/>
      <c r="NOS31" s="133"/>
      <c r="NOT31" s="133"/>
      <c r="NOU31" s="133"/>
      <c r="NOV31" s="133"/>
      <c r="NOW31" s="133"/>
      <c r="NOX31" s="133"/>
      <c r="NOY31" s="133"/>
      <c r="NOZ31" s="133"/>
      <c r="NPA31" s="133"/>
      <c r="NPB31" s="133"/>
      <c r="NPC31" s="133"/>
      <c r="NPD31" s="133"/>
      <c r="NPE31" s="133"/>
      <c r="NPF31" s="133"/>
      <c r="NPG31" s="133"/>
      <c r="NPH31" s="133"/>
      <c r="NPI31" s="133"/>
      <c r="NPJ31" s="133"/>
      <c r="NPK31" s="133"/>
      <c r="NPL31" s="133"/>
      <c r="NPM31" s="133"/>
      <c r="NPN31" s="133"/>
      <c r="NPO31" s="133"/>
      <c r="NPP31" s="133"/>
      <c r="NPQ31" s="133"/>
      <c r="NPR31" s="133"/>
      <c r="NPS31" s="133"/>
      <c r="NPT31" s="133"/>
      <c r="NPU31" s="133"/>
      <c r="NPV31" s="133"/>
      <c r="NPW31" s="133"/>
      <c r="NPX31" s="133"/>
      <c r="NPY31" s="133"/>
      <c r="NPZ31" s="133"/>
      <c r="NQA31" s="133"/>
      <c r="NQB31" s="133"/>
      <c r="NQC31" s="133"/>
      <c r="NQD31" s="133"/>
      <c r="NQE31" s="133"/>
      <c r="NQF31" s="133"/>
      <c r="NQG31" s="133"/>
      <c r="NQH31" s="133"/>
      <c r="NQI31" s="133"/>
      <c r="NQJ31" s="133"/>
      <c r="NQK31" s="133"/>
      <c r="NQL31" s="133"/>
      <c r="NQM31" s="133"/>
      <c r="NQN31" s="133"/>
      <c r="NQO31" s="133"/>
      <c r="NQP31" s="133"/>
      <c r="NQQ31" s="133"/>
      <c r="NQR31" s="133"/>
      <c r="NQS31" s="133"/>
      <c r="NQT31" s="133"/>
      <c r="NQU31" s="133"/>
      <c r="NQV31" s="133"/>
      <c r="NQW31" s="133"/>
      <c r="NQX31" s="133"/>
      <c r="NQY31" s="133"/>
      <c r="NQZ31" s="133"/>
      <c r="NRA31" s="133"/>
      <c r="NRB31" s="133"/>
      <c r="NRC31" s="133"/>
      <c r="NRD31" s="133"/>
      <c r="NRE31" s="133"/>
      <c r="NRF31" s="133"/>
      <c r="NRG31" s="133"/>
      <c r="NRH31" s="133"/>
      <c r="NRI31" s="133"/>
      <c r="NRJ31" s="133"/>
      <c r="NRK31" s="133"/>
      <c r="NRL31" s="133"/>
      <c r="NRM31" s="133"/>
      <c r="NRN31" s="133"/>
      <c r="NRO31" s="133"/>
      <c r="NRP31" s="133"/>
      <c r="NRQ31" s="133"/>
      <c r="NRR31" s="133"/>
      <c r="NRS31" s="133"/>
      <c r="NRT31" s="133"/>
      <c r="NRU31" s="133"/>
      <c r="NRV31" s="133"/>
      <c r="NRW31" s="133"/>
      <c r="NRX31" s="133"/>
      <c r="NRY31" s="133"/>
      <c r="NRZ31" s="133"/>
      <c r="NSA31" s="133"/>
      <c r="NSB31" s="133"/>
      <c r="NSC31" s="133"/>
      <c r="NSD31" s="133"/>
      <c r="NSE31" s="133"/>
      <c r="NSF31" s="133"/>
      <c r="NSG31" s="133"/>
      <c r="NSH31" s="133"/>
      <c r="NSI31" s="133"/>
      <c r="NSJ31" s="133"/>
      <c r="NSK31" s="133"/>
      <c r="NSL31" s="133"/>
      <c r="NSM31" s="133"/>
      <c r="NSN31" s="133"/>
      <c r="NSO31" s="133"/>
      <c r="NSP31" s="133"/>
      <c r="NSQ31" s="133"/>
      <c r="NSR31" s="133"/>
      <c r="NSS31" s="133"/>
      <c r="NST31" s="133"/>
      <c r="NSU31" s="133"/>
      <c r="NSV31" s="133"/>
      <c r="NSW31" s="133"/>
      <c r="NSX31" s="133"/>
      <c r="NSY31" s="133"/>
      <c r="NSZ31" s="133"/>
      <c r="NTA31" s="133"/>
      <c r="NTB31" s="133"/>
      <c r="NTC31" s="133"/>
      <c r="NTD31" s="133"/>
      <c r="NTE31" s="133"/>
      <c r="NTF31" s="133"/>
      <c r="NTG31" s="133"/>
      <c r="NTH31" s="133"/>
      <c r="NTI31" s="133"/>
      <c r="NTJ31" s="133"/>
      <c r="NTK31" s="133"/>
      <c r="NTL31" s="133"/>
      <c r="NTM31" s="133"/>
      <c r="NTN31" s="133"/>
      <c r="NTO31" s="133"/>
      <c r="NTP31" s="133"/>
      <c r="NTQ31" s="133"/>
      <c r="NTR31" s="133"/>
      <c r="NTS31" s="133"/>
      <c r="NTT31" s="133"/>
      <c r="NTU31" s="133"/>
      <c r="NTV31" s="133"/>
      <c r="NTW31" s="133"/>
      <c r="NTX31" s="133"/>
      <c r="NTY31" s="133"/>
      <c r="NTZ31" s="133"/>
      <c r="NUA31" s="133"/>
      <c r="NUB31" s="133"/>
      <c r="NUC31" s="133"/>
      <c r="NUD31" s="133"/>
      <c r="NUE31" s="133"/>
      <c r="NUF31" s="133"/>
      <c r="NUG31" s="133"/>
      <c r="NUH31" s="133"/>
      <c r="NUI31" s="133"/>
      <c r="NUJ31" s="133"/>
      <c r="NUK31" s="133"/>
      <c r="NUL31" s="133"/>
      <c r="NUM31" s="133"/>
      <c r="NUN31" s="133"/>
      <c r="NUO31" s="133"/>
      <c r="NUP31" s="133"/>
      <c r="NUQ31" s="133"/>
      <c r="NUR31" s="133"/>
      <c r="NUS31" s="133"/>
      <c r="NUT31" s="133"/>
      <c r="NUU31" s="133"/>
      <c r="NUV31" s="133"/>
      <c r="NUW31" s="133"/>
      <c r="NUX31" s="133"/>
      <c r="NUY31" s="133"/>
      <c r="NUZ31" s="133"/>
      <c r="NVA31" s="133"/>
      <c r="NVB31" s="133"/>
      <c r="NVC31" s="133"/>
      <c r="NVD31" s="133"/>
      <c r="NVE31" s="133"/>
      <c r="NVF31" s="133"/>
      <c r="NVG31" s="133"/>
      <c r="NVH31" s="133"/>
      <c r="NVI31" s="133"/>
      <c r="NVJ31" s="133"/>
      <c r="NVK31" s="133"/>
      <c r="NVL31" s="133"/>
      <c r="NVM31" s="133"/>
      <c r="NVN31" s="133"/>
      <c r="NVO31" s="133"/>
      <c r="NVP31" s="133"/>
      <c r="NVQ31" s="133"/>
      <c r="NVR31" s="133"/>
      <c r="NVS31" s="133"/>
      <c r="NVT31" s="133"/>
      <c r="NVU31" s="133"/>
      <c r="NVV31" s="133"/>
      <c r="NVW31" s="133"/>
      <c r="NVX31" s="133"/>
      <c r="NVY31" s="133"/>
      <c r="NVZ31" s="133"/>
      <c r="NWA31" s="133"/>
      <c r="NWB31" s="133"/>
      <c r="NWC31" s="133"/>
      <c r="NWD31" s="133"/>
      <c r="NWE31" s="133"/>
      <c r="NWF31" s="133"/>
      <c r="NWG31" s="133"/>
      <c r="NWH31" s="133"/>
      <c r="NWI31" s="133"/>
      <c r="NWJ31" s="133"/>
      <c r="NWK31" s="133"/>
      <c r="NWL31" s="133"/>
      <c r="NWM31" s="133"/>
      <c r="NWN31" s="133"/>
      <c r="NWO31" s="133"/>
      <c r="NWP31" s="133"/>
      <c r="NWQ31" s="133"/>
      <c r="NWR31" s="133"/>
      <c r="NWS31" s="133"/>
      <c r="NWT31" s="133"/>
      <c r="NWU31" s="133"/>
      <c r="NWV31" s="133"/>
      <c r="NWW31" s="133"/>
      <c r="NWX31" s="133"/>
      <c r="NWY31" s="133"/>
      <c r="NWZ31" s="133"/>
      <c r="NXA31" s="133"/>
      <c r="NXB31" s="133"/>
      <c r="NXC31" s="133"/>
      <c r="NXD31" s="133"/>
      <c r="NXE31" s="133"/>
      <c r="NXF31" s="133"/>
      <c r="NXG31" s="133"/>
      <c r="NXH31" s="133"/>
      <c r="NXI31" s="133"/>
      <c r="NXJ31" s="133"/>
      <c r="NXK31" s="133"/>
      <c r="NXL31" s="133"/>
      <c r="NXM31" s="133"/>
      <c r="NXN31" s="133"/>
      <c r="NXO31" s="133"/>
      <c r="NXP31" s="133"/>
      <c r="NXQ31" s="133"/>
      <c r="NXR31" s="133"/>
      <c r="NXS31" s="133"/>
      <c r="NXT31" s="133"/>
      <c r="NXU31" s="133"/>
      <c r="NXV31" s="133"/>
      <c r="NXW31" s="133"/>
      <c r="NXX31" s="133"/>
      <c r="NXY31" s="133"/>
      <c r="NXZ31" s="133"/>
      <c r="NYA31" s="133"/>
      <c r="NYB31" s="133"/>
      <c r="NYC31" s="133"/>
      <c r="NYD31" s="133"/>
      <c r="NYE31" s="133"/>
      <c r="NYF31" s="133"/>
      <c r="NYG31" s="133"/>
      <c r="NYH31" s="133"/>
      <c r="NYI31" s="133"/>
      <c r="NYJ31" s="133"/>
      <c r="NYK31" s="133"/>
      <c r="NYL31" s="133"/>
      <c r="NYM31" s="133"/>
      <c r="NYN31" s="133"/>
      <c r="NYO31" s="133"/>
      <c r="NYP31" s="133"/>
      <c r="NYQ31" s="133"/>
      <c r="NYR31" s="133"/>
      <c r="NYS31" s="133"/>
      <c r="NYT31" s="133"/>
      <c r="NYU31" s="133"/>
      <c r="NYV31" s="133"/>
      <c r="NYW31" s="133"/>
      <c r="NYX31" s="133"/>
      <c r="NYY31" s="133"/>
      <c r="NYZ31" s="133"/>
      <c r="NZA31" s="133"/>
      <c r="NZB31" s="133"/>
      <c r="NZC31" s="133"/>
      <c r="NZD31" s="133"/>
      <c r="NZE31" s="133"/>
      <c r="NZF31" s="133"/>
      <c r="NZG31" s="133"/>
      <c r="NZH31" s="133"/>
      <c r="NZI31" s="133"/>
      <c r="NZJ31" s="133"/>
      <c r="NZK31" s="133"/>
      <c r="NZL31" s="133"/>
      <c r="NZM31" s="133"/>
      <c r="NZN31" s="133"/>
      <c r="NZO31" s="133"/>
      <c r="NZP31" s="133"/>
      <c r="NZQ31" s="133"/>
      <c r="NZR31" s="133"/>
      <c r="NZS31" s="133"/>
      <c r="NZT31" s="133"/>
      <c r="NZU31" s="133"/>
      <c r="NZV31" s="133"/>
      <c r="NZW31" s="133"/>
      <c r="NZX31" s="133"/>
      <c r="NZY31" s="133"/>
      <c r="NZZ31" s="133"/>
      <c r="OAA31" s="133"/>
      <c r="OAB31" s="133"/>
      <c r="OAC31" s="133"/>
      <c r="OAD31" s="133"/>
      <c r="OAE31" s="133"/>
      <c r="OAF31" s="133"/>
      <c r="OAG31" s="133"/>
      <c r="OAH31" s="133"/>
      <c r="OAI31" s="133"/>
      <c r="OAJ31" s="133"/>
      <c r="OAK31" s="133"/>
      <c r="OAL31" s="133"/>
      <c r="OAM31" s="133"/>
      <c r="OAN31" s="133"/>
      <c r="OAO31" s="133"/>
      <c r="OAP31" s="133"/>
      <c r="OAQ31" s="133"/>
      <c r="OAR31" s="133"/>
      <c r="OAS31" s="133"/>
      <c r="OAT31" s="133"/>
      <c r="OAU31" s="133"/>
      <c r="OAV31" s="133"/>
      <c r="OAW31" s="133"/>
      <c r="OAX31" s="133"/>
      <c r="OAY31" s="133"/>
      <c r="OAZ31" s="133"/>
      <c r="OBA31" s="133"/>
      <c r="OBB31" s="133"/>
      <c r="OBC31" s="133"/>
      <c r="OBD31" s="133"/>
      <c r="OBE31" s="133"/>
      <c r="OBF31" s="133"/>
      <c r="OBG31" s="133"/>
      <c r="OBH31" s="133"/>
      <c r="OBI31" s="133"/>
      <c r="OBJ31" s="133"/>
      <c r="OBK31" s="133"/>
      <c r="OBL31" s="133"/>
      <c r="OBM31" s="133"/>
      <c r="OBN31" s="133"/>
      <c r="OBO31" s="133"/>
      <c r="OBP31" s="133"/>
      <c r="OBQ31" s="133"/>
      <c r="OBR31" s="133"/>
      <c r="OBS31" s="133"/>
      <c r="OBT31" s="133"/>
      <c r="OBU31" s="133"/>
      <c r="OBV31" s="133"/>
      <c r="OBW31" s="133"/>
      <c r="OBX31" s="133"/>
      <c r="OBY31" s="133"/>
      <c r="OBZ31" s="133"/>
      <c r="OCA31" s="133"/>
      <c r="OCB31" s="133"/>
      <c r="OCC31" s="133"/>
      <c r="OCD31" s="133"/>
      <c r="OCE31" s="133"/>
      <c r="OCF31" s="133"/>
      <c r="OCG31" s="133"/>
      <c r="OCH31" s="133"/>
      <c r="OCI31" s="133"/>
      <c r="OCJ31" s="133"/>
      <c r="OCK31" s="133"/>
      <c r="OCL31" s="133"/>
      <c r="OCM31" s="133"/>
      <c r="OCN31" s="133"/>
      <c r="OCO31" s="133"/>
      <c r="OCP31" s="133"/>
      <c r="OCQ31" s="133"/>
      <c r="OCR31" s="133"/>
      <c r="OCS31" s="133"/>
      <c r="OCT31" s="133"/>
      <c r="OCU31" s="133"/>
      <c r="OCV31" s="133"/>
      <c r="OCW31" s="133"/>
      <c r="OCX31" s="133"/>
      <c r="OCY31" s="133"/>
      <c r="OCZ31" s="133"/>
      <c r="ODA31" s="133"/>
      <c r="ODB31" s="133"/>
      <c r="ODC31" s="133"/>
      <c r="ODD31" s="133"/>
      <c r="ODE31" s="133"/>
      <c r="ODF31" s="133"/>
      <c r="ODG31" s="133"/>
      <c r="ODH31" s="133"/>
      <c r="ODI31" s="133"/>
      <c r="ODJ31" s="133"/>
      <c r="ODK31" s="133"/>
      <c r="ODL31" s="133"/>
      <c r="ODM31" s="133"/>
      <c r="ODN31" s="133"/>
      <c r="ODO31" s="133"/>
      <c r="ODP31" s="133"/>
      <c r="ODQ31" s="133"/>
      <c r="ODR31" s="133"/>
      <c r="ODS31" s="133"/>
      <c r="ODT31" s="133"/>
      <c r="ODU31" s="133"/>
      <c r="ODV31" s="133"/>
      <c r="ODW31" s="133"/>
      <c r="ODX31" s="133"/>
      <c r="ODY31" s="133"/>
      <c r="ODZ31" s="133"/>
      <c r="OEA31" s="133"/>
      <c r="OEB31" s="133"/>
      <c r="OEC31" s="133"/>
      <c r="OED31" s="133"/>
      <c r="OEE31" s="133"/>
      <c r="OEF31" s="133"/>
      <c r="OEG31" s="133"/>
      <c r="OEH31" s="133"/>
      <c r="OEI31" s="133"/>
      <c r="OEJ31" s="133"/>
      <c r="OEK31" s="133"/>
      <c r="OEL31" s="133"/>
      <c r="OEM31" s="133"/>
      <c r="OEN31" s="133"/>
      <c r="OEO31" s="133"/>
      <c r="OEP31" s="133"/>
      <c r="OEQ31" s="133"/>
      <c r="OER31" s="133"/>
      <c r="OES31" s="133"/>
      <c r="OET31" s="133"/>
      <c r="OEU31" s="133"/>
      <c r="OEV31" s="133"/>
      <c r="OEW31" s="133"/>
      <c r="OEX31" s="133"/>
      <c r="OEY31" s="133"/>
      <c r="OEZ31" s="133"/>
      <c r="OFA31" s="133"/>
      <c r="OFB31" s="133"/>
      <c r="OFC31" s="133"/>
      <c r="OFD31" s="133"/>
      <c r="OFE31" s="133"/>
      <c r="OFF31" s="133"/>
      <c r="OFG31" s="133"/>
      <c r="OFH31" s="133"/>
      <c r="OFI31" s="133"/>
      <c r="OFJ31" s="133"/>
      <c r="OFK31" s="133"/>
      <c r="OFL31" s="133"/>
      <c r="OFM31" s="133"/>
      <c r="OFN31" s="133"/>
      <c r="OFO31" s="133"/>
      <c r="OFP31" s="133"/>
      <c r="OFQ31" s="133"/>
      <c r="OFR31" s="133"/>
      <c r="OFS31" s="133"/>
      <c r="OFT31" s="133"/>
      <c r="OFU31" s="133"/>
      <c r="OFV31" s="133"/>
      <c r="OFW31" s="133"/>
      <c r="OFX31" s="133"/>
      <c r="OFY31" s="133"/>
      <c r="OFZ31" s="133"/>
      <c r="OGA31" s="133"/>
      <c r="OGB31" s="133"/>
      <c r="OGC31" s="133"/>
      <c r="OGD31" s="133"/>
      <c r="OGE31" s="133"/>
      <c r="OGF31" s="133"/>
      <c r="OGG31" s="133"/>
      <c r="OGH31" s="133"/>
      <c r="OGI31" s="133"/>
      <c r="OGJ31" s="133"/>
      <c r="OGK31" s="133"/>
      <c r="OGL31" s="133"/>
      <c r="OGM31" s="133"/>
      <c r="OGN31" s="133"/>
      <c r="OGO31" s="133"/>
      <c r="OGP31" s="133"/>
      <c r="OGQ31" s="133"/>
      <c r="OGR31" s="133"/>
      <c r="OGS31" s="133"/>
      <c r="OGT31" s="133"/>
      <c r="OGU31" s="133"/>
      <c r="OGV31" s="133"/>
      <c r="OGW31" s="133"/>
      <c r="OGX31" s="133"/>
      <c r="OGY31" s="133"/>
      <c r="OGZ31" s="133"/>
      <c r="OHA31" s="133"/>
      <c r="OHB31" s="133"/>
      <c r="OHC31" s="133"/>
      <c r="OHD31" s="133"/>
      <c r="OHE31" s="133"/>
      <c r="OHF31" s="133"/>
      <c r="OHG31" s="133"/>
      <c r="OHH31" s="133"/>
      <c r="OHI31" s="133"/>
      <c r="OHJ31" s="133"/>
      <c r="OHK31" s="133"/>
      <c r="OHL31" s="133"/>
      <c r="OHM31" s="133"/>
      <c r="OHN31" s="133"/>
      <c r="OHO31" s="133"/>
      <c r="OHP31" s="133"/>
      <c r="OHQ31" s="133"/>
      <c r="OHR31" s="133"/>
      <c r="OHS31" s="133"/>
      <c r="OHT31" s="133"/>
      <c r="OHU31" s="133"/>
      <c r="OHV31" s="133"/>
      <c r="OHW31" s="133"/>
      <c r="OHX31" s="133"/>
      <c r="OHY31" s="133"/>
      <c r="OHZ31" s="133"/>
      <c r="OIA31" s="133"/>
      <c r="OIB31" s="133"/>
      <c r="OIC31" s="133"/>
      <c r="OID31" s="133"/>
      <c r="OIE31" s="133"/>
      <c r="OIF31" s="133"/>
      <c r="OIG31" s="133"/>
      <c r="OIH31" s="133"/>
      <c r="OII31" s="133"/>
      <c r="OIJ31" s="133"/>
      <c r="OIK31" s="133"/>
      <c r="OIL31" s="133"/>
      <c r="OIM31" s="133"/>
      <c r="OIN31" s="133"/>
      <c r="OIO31" s="133"/>
      <c r="OIP31" s="133"/>
      <c r="OIQ31" s="133"/>
      <c r="OIR31" s="133"/>
      <c r="OIS31" s="133"/>
      <c r="OIT31" s="133"/>
      <c r="OIU31" s="133"/>
      <c r="OIV31" s="133"/>
      <c r="OIW31" s="133"/>
      <c r="OIX31" s="133"/>
      <c r="OIY31" s="133"/>
      <c r="OIZ31" s="133"/>
      <c r="OJA31" s="133"/>
      <c r="OJB31" s="133"/>
      <c r="OJC31" s="133"/>
      <c r="OJD31" s="133"/>
      <c r="OJE31" s="133"/>
      <c r="OJF31" s="133"/>
      <c r="OJG31" s="133"/>
      <c r="OJH31" s="133"/>
      <c r="OJI31" s="133"/>
      <c r="OJJ31" s="133"/>
      <c r="OJK31" s="133"/>
      <c r="OJL31" s="133"/>
      <c r="OJM31" s="133"/>
      <c r="OJN31" s="133"/>
      <c r="OJO31" s="133"/>
      <c r="OJP31" s="133"/>
      <c r="OJQ31" s="133"/>
      <c r="OJR31" s="133"/>
      <c r="OJS31" s="133"/>
      <c r="OJT31" s="133"/>
      <c r="OJU31" s="133"/>
      <c r="OJV31" s="133"/>
      <c r="OJW31" s="133"/>
      <c r="OJX31" s="133"/>
      <c r="OJY31" s="133"/>
      <c r="OJZ31" s="133"/>
      <c r="OKA31" s="133"/>
      <c r="OKB31" s="133"/>
      <c r="OKC31" s="133"/>
      <c r="OKD31" s="133"/>
      <c r="OKE31" s="133"/>
      <c r="OKF31" s="133"/>
      <c r="OKG31" s="133"/>
      <c r="OKH31" s="133"/>
      <c r="OKI31" s="133"/>
      <c r="OKJ31" s="133"/>
      <c r="OKK31" s="133"/>
      <c r="OKL31" s="133"/>
      <c r="OKM31" s="133"/>
      <c r="OKN31" s="133"/>
      <c r="OKO31" s="133"/>
      <c r="OKP31" s="133"/>
      <c r="OKQ31" s="133"/>
      <c r="OKR31" s="133"/>
      <c r="OKS31" s="133"/>
      <c r="OKT31" s="133"/>
      <c r="OKU31" s="133"/>
      <c r="OKV31" s="133"/>
      <c r="OKW31" s="133"/>
      <c r="OKX31" s="133"/>
      <c r="OKY31" s="133"/>
      <c r="OKZ31" s="133"/>
      <c r="OLA31" s="133"/>
      <c r="OLB31" s="133"/>
      <c r="OLC31" s="133"/>
      <c r="OLD31" s="133"/>
      <c r="OLE31" s="133"/>
      <c r="OLF31" s="133"/>
      <c r="OLG31" s="133"/>
      <c r="OLH31" s="133"/>
      <c r="OLI31" s="133"/>
      <c r="OLJ31" s="133"/>
      <c r="OLK31" s="133"/>
      <c r="OLL31" s="133"/>
      <c r="OLM31" s="133"/>
      <c r="OLN31" s="133"/>
      <c r="OLO31" s="133"/>
      <c r="OLP31" s="133"/>
      <c r="OLQ31" s="133"/>
      <c r="OLR31" s="133"/>
      <c r="OLS31" s="133"/>
      <c r="OLT31" s="133"/>
      <c r="OLU31" s="133"/>
      <c r="OLV31" s="133"/>
      <c r="OLW31" s="133"/>
      <c r="OLX31" s="133"/>
      <c r="OLY31" s="133"/>
      <c r="OLZ31" s="133"/>
      <c r="OMA31" s="133"/>
      <c r="OMB31" s="133"/>
      <c r="OMC31" s="133"/>
      <c r="OMD31" s="133"/>
      <c r="OME31" s="133"/>
      <c r="OMF31" s="133"/>
      <c r="OMG31" s="133"/>
      <c r="OMH31" s="133"/>
      <c r="OMI31" s="133"/>
      <c r="OMJ31" s="133"/>
      <c r="OMK31" s="133"/>
      <c r="OML31" s="133"/>
      <c r="OMM31" s="133"/>
      <c r="OMN31" s="133"/>
      <c r="OMO31" s="133"/>
      <c r="OMP31" s="133"/>
      <c r="OMQ31" s="133"/>
      <c r="OMR31" s="133"/>
      <c r="OMS31" s="133"/>
      <c r="OMT31" s="133"/>
      <c r="OMU31" s="133"/>
      <c r="OMV31" s="133"/>
      <c r="OMW31" s="133"/>
      <c r="OMX31" s="133"/>
      <c r="OMY31" s="133"/>
      <c r="OMZ31" s="133"/>
      <c r="ONA31" s="133"/>
      <c r="ONB31" s="133"/>
      <c r="ONC31" s="133"/>
      <c r="OND31" s="133"/>
      <c r="ONE31" s="133"/>
      <c r="ONF31" s="133"/>
      <c r="ONG31" s="133"/>
      <c r="ONH31" s="133"/>
      <c r="ONI31" s="133"/>
      <c r="ONJ31" s="133"/>
      <c r="ONK31" s="133"/>
      <c r="ONL31" s="133"/>
      <c r="ONM31" s="133"/>
      <c r="ONN31" s="133"/>
      <c r="ONO31" s="133"/>
      <c r="ONP31" s="133"/>
      <c r="ONQ31" s="133"/>
      <c r="ONR31" s="133"/>
      <c r="ONS31" s="133"/>
      <c r="ONT31" s="133"/>
      <c r="ONU31" s="133"/>
      <c r="ONV31" s="133"/>
      <c r="ONW31" s="133"/>
      <c r="ONX31" s="133"/>
      <c r="ONY31" s="133"/>
      <c r="ONZ31" s="133"/>
      <c r="OOA31" s="133"/>
      <c r="OOB31" s="133"/>
      <c r="OOC31" s="133"/>
      <c r="OOD31" s="133"/>
      <c r="OOE31" s="133"/>
      <c r="OOF31" s="133"/>
      <c r="OOG31" s="133"/>
      <c r="OOH31" s="133"/>
      <c r="OOI31" s="133"/>
      <c r="OOJ31" s="133"/>
      <c r="OOK31" s="133"/>
      <c r="OOL31" s="133"/>
      <c r="OOM31" s="133"/>
      <c r="OON31" s="133"/>
      <c r="OOO31" s="133"/>
      <c r="OOP31" s="133"/>
      <c r="OOQ31" s="133"/>
      <c r="OOR31" s="133"/>
      <c r="OOS31" s="133"/>
      <c r="OOT31" s="133"/>
      <c r="OOU31" s="133"/>
      <c r="OOV31" s="133"/>
      <c r="OOW31" s="133"/>
      <c r="OOX31" s="133"/>
      <c r="OOY31" s="133"/>
      <c r="OOZ31" s="133"/>
      <c r="OPA31" s="133"/>
      <c r="OPB31" s="133"/>
      <c r="OPC31" s="133"/>
      <c r="OPD31" s="133"/>
      <c r="OPE31" s="133"/>
      <c r="OPF31" s="133"/>
      <c r="OPG31" s="133"/>
      <c r="OPH31" s="133"/>
      <c r="OPI31" s="133"/>
      <c r="OPJ31" s="133"/>
      <c r="OPK31" s="133"/>
      <c r="OPL31" s="133"/>
      <c r="OPM31" s="133"/>
      <c r="OPN31" s="133"/>
      <c r="OPO31" s="133"/>
      <c r="OPP31" s="133"/>
      <c r="OPQ31" s="133"/>
      <c r="OPR31" s="133"/>
      <c r="OPS31" s="133"/>
      <c r="OPT31" s="133"/>
      <c r="OPU31" s="133"/>
      <c r="OPV31" s="133"/>
      <c r="OPW31" s="133"/>
      <c r="OPX31" s="133"/>
      <c r="OPY31" s="133"/>
      <c r="OPZ31" s="133"/>
      <c r="OQA31" s="133"/>
      <c r="OQB31" s="133"/>
      <c r="OQC31" s="133"/>
      <c r="OQD31" s="133"/>
      <c r="OQE31" s="133"/>
      <c r="OQF31" s="133"/>
      <c r="OQG31" s="133"/>
      <c r="OQH31" s="133"/>
      <c r="OQI31" s="133"/>
      <c r="OQJ31" s="133"/>
      <c r="OQK31" s="133"/>
      <c r="OQL31" s="133"/>
      <c r="OQM31" s="133"/>
      <c r="OQN31" s="133"/>
      <c r="OQO31" s="133"/>
      <c r="OQP31" s="133"/>
      <c r="OQQ31" s="133"/>
      <c r="OQR31" s="133"/>
      <c r="OQS31" s="133"/>
      <c r="OQT31" s="133"/>
      <c r="OQU31" s="133"/>
      <c r="OQV31" s="133"/>
      <c r="OQW31" s="133"/>
      <c r="OQX31" s="133"/>
      <c r="OQY31" s="133"/>
      <c r="OQZ31" s="133"/>
      <c r="ORA31" s="133"/>
      <c r="ORB31" s="133"/>
      <c r="ORC31" s="133"/>
      <c r="ORD31" s="133"/>
      <c r="ORE31" s="133"/>
      <c r="ORF31" s="133"/>
      <c r="ORG31" s="133"/>
      <c r="ORH31" s="133"/>
      <c r="ORI31" s="133"/>
      <c r="ORJ31" s="133"/>
      <c r="ORK31" s="133"/>
      <c r="ORL31" s="133"/>
      <c r="ORM31" s="133"/>
      <c r="ORN31" s="133"/>
      <c r="ORO31" s="133"/>
      <c r="ORP31" s="133"/>
      <c r="ORQ31" s="133"/>
      <c r="ORR31" s="133"/>
      <c r="ORS31" s="133"/>
      <c r="ORT31" s="133"/>
      <c r="ORU31" s="133"/>
      <c r="ORV31" s="133"/>
      <c r="ORW31" s="133"/>
      <c r="ORX31" s="133"/>
      <c r="ORY31" s="133"/>
      <c r="ORZ31" s="133"/>
      <c r="OSA31" s="133"/>
      <c r="OSB31" s="133"/>
      <c r="OSC31" s="133"/>
      <c r="OSD31" s="133"/>
      <c r="OSE31" s="133"/>
      <c r="OSF31" s="133"/>
      <c r="OSG31" s="133"/>
      <c r="OSH31" s="133"/>
      <c r="OSI31" s="133"/>
      <c r="OSJ31" s="133"/>
      <c r="OSK31" s="133"/>
      <c r="OSL31" s="133"/>
      <c r="OSM31" s="133"/>
      <c r="OSN31" s="133"/>
      <c r="OSO31" s="133"/>
      <c r="OSP31" s="133"/>
      <c r="OSQ31" s="133"/>
      <c r="OSR31" s="133"/>
      <c r="OSS31" s="133"/>
      <c r="OST31" s="133"/>
      <c r="OSU31" s="133"/>
      <c r="OSV31" s="133"/>
      <c r="OSW31" s="133"/>
      <c r="OSX31" s="133"/>
      <c r="OSY31" s="133"/>
      <c r="OSZ31" s="133"/>
      <c r="OTA31" s="133"/>
      <c r="OTB31" s="133"/>
      <c r="OTC31" s="133"/>
      <c r="OTD31" s="133"/>
      <c r="OTE31" s="133"/>
      <c r="OTF31" s="133"/>
      <c r="OTG31" s="133"/>
      <c r="OTH31" s="133"/>
      <c r="OTI31" s="133"/>
      <c r="OTJ31" s="133"/>
      <c r="OTK31" s="133"/>
      <c r="OTL31" s="133"/>
      <c r="OTM31" s="133"/>
      <c r="OTN31" s="133"/>
      <c r="OTO31" s="133"/>
      <c r="OTP31" s="133"/>
      <c r="OTQ31" s="133"/>
      <c r="OTR31" s="133"/>
      <c r="OTS31" s="133"/>
      <c r="OTT31" s="133"/>
      <c r="OTU31" s="133"/>
      <c r="OTV31" s="133"/>
      <c r="OTW31" s="133"/>
      <c r="OTX31" s="133"/>
      <c r="OTY31" s="133"/>
      <c r="OTZ31" s="133"/>
      <c r="OUA31" s="133"/>
      <c r="OUB31" s="133"/>
      <c r="OUC31" s="133"/>
      <c r="OUD31" s="133"/>
      <c r="OUE31" s="133"/>
      <c r="OUF31" s="133"/>
      <c r="OUG31" s="133"/>
      <c r="OUH31" s="133"/>
      <c r="OUI31" s="133"/>
      <c r="OUJ31" s="133"/>
      <c r="OUK31" s="133"/>
      <c r="OUL31" s="133"/>
      <c r="OUM31" s="133"/>
      <c r="OUN31" s="133"/>
      <c r="OUO31" s="133"/>
      <c r="OUP31" s="133"/>
      <c r="OUQ31" s="133"/>
      <c r="OUR31" s="133"/>
      <c r="OUS31" s="133"/>
      <c r="OUT31" s="133"/>
      <c r="OUU31" s="133"/>
      <c r="OUV31" s="133"/>
      <c r="OUW31" s="133"/>
      <c r="OUX31" s="133"/>
      <c r="OUY31" s="133"/>
      <c r="OUZ31" s="133"/>
      <c r="OVA31" s="133"/>
      <c r="OVB31" s="133"/>
      <c r="OVC31" s="133"/>
      <c r="OVD31" s="133"/>
      <c r="OVE31" s="133"/>
      <c r="OVF31" s="133"/>
      <c r="OVG31" s="133"/>
      <c r="OVH31" s="133"/>
      <c r="OVI31" s="133"/>
      <c r="OVJ31" s="133"/>
      <c r="OVK31" s="133"/>
      <c r="OVL31" s="133"/>
      <c r="OVM31" s="133"/>
      <c r="OVN31" s="133"/>
      <c r="OVO31" s="133"/>
      <c r="OVP31" s="133"/>
      <c r="OVQ31" s="133"/>
      <c r="OVR31" s="133"/>
      <c r="OVS31" s="133"/>
      <c r="OVT31" s="133"/>
      <c r="OVU31" s="133"/>
      <c r="OVV31" s="133"/>
      <c r="OVW31" s="133"/>
      <c r="OVX31" s="133"/>
      <c r="OVY31" s="133"/>
      <c r="OVZ31" s="133"/>
      <c r="OWA31" s="133"/>
      <c r="OWB31" s="133"/>
      <c r="OWC31" s="133"/>
      <c r="OWD31" s="133"/>
      <c r="OWE31" s="133"/>
      <c r="OWF31" s="133"/>
      <c r="OWG31" s="133"/>
      <c r="OWH31" s="133"/>
      <c r="OWI31" s="133"/>
      <c r="OWJ31" s="133"/>
      <c r="OWK31" s="133"/>
      <c r="OWL31" s="133"/>
      <c r="OWM31" s="133"/>
      <c r="OWN31" s="133"/>
      <c r="OWO31" s="133"/>
      <c r="OWP31" s="133"/>
      <c r="OWQ31" s="133"/>
      <c r="OWR31" s="133"/>
      <c r="OWS31" s="133"/>
      <c r="OWT31" s="133"/>
      <c r="OWU31" s="133"/>
      <c r="OWV31" s="133"/>
      <c r="OWW31" s="133"/>
      <c r="OWX31" s="133"/>
      <c r="OWY31" s="133"/>
      <c r="OWZ31" s="133"/>
      <c r="OXA31" s="133"/>
      <c r="OXB31" s="133"/>
      <c r="OXC31" s="133"/>
      <c r="OXD31" s="133"/>
      <c r="OXE31" s="133"/>
      <c r="OXF31" s="133"/>
      <c r="OXG31" s="133"/>
      <c r="OXH31" s="133"/>
      <c r="OXI31" s="133"/>
      <c r="OXJ31" s="133"/>
      <c r="OXK31" s="133"/>
      <c r="OXL31" s="133"/>
      <c r="OXM31" s="133"/>
      <c r="OXN31" s="133"/>
      <c r="OXO31" s="133"/>
      <c r="OXP31" s="133"/>
      <c r="OXQ31" s="133"/>
      <c r="OXR31" s="133"/>
      <c r="OXS31" s="133"/>
      <c r="OXT31" s="133"/>
      <c r="OXU31" s="133"/>
      <c r="OXV31" s="133"/>
      <c r="OXW31" s="133"/>
      <c r="OXX31" s="133"/>
      <c r="OXY31" s="133"/>
      <c r="OXZ31" s="133"/>
      <c r="OYA31" s="133"/>
      <c r="OYB31" s="133"/>
      <c r="OYC31" s="133"/>
      <c r="OYD31" s="133"/>
      <c r="OYE31" s="133"/>
      <c r="OYF31" s="133"/>
      <c r="OYG31" s="133"/>
      <c r="OYH31" s="133"/>
      <c r="OYI31" s="133"/>
      <c r="OYJ31" s="133"/>
      <c r="OYK31" s="133"/>
      <c r="OYL31" s="133"/>
      <c r="OYM31" s="133"/>
      <c r="OYN31" s="133"/>
      <c r="OYO31" s="133"/>
      <c r="OYP31" s="133"/>
      <c r="OYQ31" s="133"/>
      <c r="OYR31" s="133"/>
      <c r="OYS31" s="133"/>
      <c r="OYT31" s="133"/>
      <c r="OYU31" s="133"/>
      <c r="OYV31" s="133"/>
      <c r="OYW31" s="133"/>
      <c r="OYX31" s="133"/>
      <c r="OYY31" s="133"/>
      <c r="OYZ31" s="133"/>
      <c r="OZA31" s="133"/>
      <c r="OZB31" s="133"/>
      <c r="OZC31" s="133"/>
      <c r="OZD31" s="133"/>
      <c r="OZE31" s="133"/>
      <c r="OZF31" s="133"/>
      <c r="OZG31" s="133"/>
      <c r="OZH31" s="133"/>
      <c r="OZI31" s="133"/>
      <c r="OZJ31" s="133"/>
      <c r="OZK31" s="133"/>
      <c r="OZL31" s="133"/>
      <c r="OZM31" s="133"/>
      <c r="OZN31" s="133"/>
      <c r="OZO31" s="133"/>
      <c r="OZP31" s="133"/>
      <c r="OZQ31" s="133"/>
      <c r="OZR31" s="133"/>
      <c r="OZS31" s="133"/>
      <c r="OZT31" s="133"/>
      <c r="OZU31" s="133"/>
      <c r="OZV31" s="133"/>
      <c r="OZW31" s="133"/>
      <c r="OZX31" s="133"/>
      <c r="OZY31" s="133"/>
      <c r="OZZ31" s="133"/>
      <c r="PAA31" s="133"/>
      <c r="PAB31" s="133"/>
      <c r="PAC31" s="133"/>
      <c r="PAD31" s="133"/>
      <c r="PAE31" s="133"/>
      <c r="PAF31" s="133"/>
      <c r="PAG31" s="133"/>
      <c r="PAH31" s="133"/>
      <c r="PAI31" s="133"/>
      <c r="PAJ31" s="133"/>
      <c r="PAK31" s="133"/>
      <c r="PAL31" s="133"/>
      <c r="PAM31" s="133"/>
      <c r="PAN31" s="133"/>
      <c r="PAO31" s="133"/>
      <c r="PAP31" s="133"/>
      <c r="PAQ31" s="133"/>
      <c r="PAR31" s="133"/>
      <c r="PAS31" s="133"/>
      <c r="PAT31" s="133"/>
      <c r="PAU31" s="133"/>
      <c r="PAV31" s="133"/>
      <c r="PAW31" s="133"/>
      <c r="PAX31" s="133"/>
      <c r="PAY31" s="133"/>
      <c r="PAZ31" s="133"/>
      <c r="PBA31" s="133"/>
      <c r="PBB31" s="133"/>
      <c r="PBC31" s="133"/>
      <c r="PBD31" s="133"/>
      <c r="PBE31" s="133"/>
      <c r="PBF31" s="133"/>
      <c r="PBG31" s="133"/>
      <c r="PBH31" s="133"/>
      <c r="PBI31" s="133"/>
      <c r="PBJ31" s="133"/>
      <c r="PBK31" s="133"/>
      <c r="PBL31" s="133"/>
      <c r="PBM31" s="133"/>
      <c r="PBN31" s="133"/>
      <c r="PBO31" s="133"/>
      <c r="PBP31" s="133"/>
      <c r="PBQ31" s="133"/>
      <c r="PBR31" s="133"/>
      <c r="PBS31" s="133"/>
      <c r="PBT31" s="133"/>
      <c r="PBU31" s="133"/>
      <c r="PBV31" s="133"/>
      <c r="PBW31" s="133"/>
      <c r="PBX31" s="133"/>
      <c r="PBY31" s="133"/>
      <c r="PBZ31" s="133"/>
      <c r="PCA31" s="133"/>
      <c r="PCB31" s="133"/>
      <c r="PCC31" s="133"/>
      <c r="PCD31" s="133"/>
      <c r="PCE31" s="133"/>
      <c r="PCF31" s="133"/>
      <c r="PCG31" s="133"/>
      <c r="PCH31" s="133"/>
      <c r="PCI31" s="133"/>
      <c r="PCJ31" s="133"/>
      <c r="PCK31" s="133"/>
      <c r="PCL31" s="133"/>
      <c r="PCM31" s="133"/>
      <c r="PCN31" s="133"/>
      <c r="PCO31" s="133"/>
      <c r="PCP31" s="133"/>
      <c r="PCQ31" s="133"/>
      <c r="PCR31" s="133"/>
      <c r="PCS31" s="133"/>
      <c r="PCT31" s="133"/>
      <c r="PCU31" s="133"/>
      <c r="PCV31" s="133"/>
      <c r="PCW31" s="133"/>
      <c r="PCX31" s="133"/>
      <c r="PCY31" s="133"/>
      <c r="PCZ31" s="133"/>
      <c r="PDA31" s="133"/>
      <c r="PDB31" s="133"/>
      <c r="PDC31" s="133"/>
      <c r="PDD31" s="133"/>
      <c r="PDE31" s="133"/>
      <c r="PDF31" s="133"/>
      <c r="PDG31" s="133"/>
      <c r="PDH31" s="133"/>
      <c r="PDI31" s="133"/>
      <c r="PDJ31" s="133"/>
      <c r="PDK31" s="133"/>
      <c r="PDL31" s="133"/>
      <c r="PDM31" s="133"/>
      <c r="PDN31" s="133"/>
      <c r="PDO31" s="133"/>
      <c r="PDP31" s="133"/>
      <c r="PDQ31" s="133"/>
      <c r="PDR31" s="133"/>
      <c r="PDS31" s="133"/>
      <c r="PDT31" s="133"/>
      <c r="PDU31" s="133"/>
      <c r="PDV31" s="133"/>
      <c r="PDW31" s="133"/>
      <c r="PDX31" s="133"/>
      <c r="PDY31" s="133"/>
      <c r="PDZ31" s="133"/>
      <c r="PEA31" s="133"/>
      <c r="PEB31" s="133"/>
      <c r="PEC31" s="133"/>
      <c r="PED31" s="133"/>
      <c r="PEE31" s="133"/>
      <c r="PEF31" s="133"/>
      <c r="PEG31" s="133"/>
      <c r="PEH31" s="133"/>
      <c r="PEI31" s="133"/>
      <c r="PEJ31" s="133"/>
      <c r="PEK31" s="133"/>
      <c r="PEL31" s="133"/>
      <c r="PEM31" s="133"/>
      <c r="PEN31" s="133"/>
      <c r="PEO31" s="133"/>
      <c r="PEP31" s="133"/>
      <c r="PEQ31" s="133"/>
      <c r="PER31" s="133"/>
      <c r="PES31" s="133"/>
      <c r="PET31" s="133"/>
      <c r="PEU31" s="133"/>
      <c r="PEV31" s="133"/>
      <c r="PEW31" s="133"/>
      <c r="PEX31" s="133"/>
      <c r="PEY31" s="133"/>
      <c r="PEZ31" s="133"/>
      <c r="PFA31" s="133"/>
      <c r="PFB31" s="133"/>
      <c r="PFC31" s="133"/>
      <c r="PFD31" s="133"/>
      <c r="PFE31" s="133"/>
      <c r="PFF31" s="133"/>
      <c r="PFG31" s="133"/>
      <c r="PFH31" s="133"/>
      <c r="PFI31" s="133"/>
      <c r="PFJ31" s="133"/>
      <c r="PFK31" s="133"/>
      <c r="PFL31" s="133"/>
      <c r="PFM31" s="133"/>
      <c r="PFN31" s="133"/>
      <c r="PFO31" s="133"/>
      <c r="PFP31" s="133"/>
      <c r="PFQ31" s="133"/>
      <c r="PFR31" s="133"/>
      <c r="PFS31" s="133"/>
      <c r="PFT31" s="133"/>
      <c r="PFU31" s="133"/>
      <c r="PFV31" s="133"/>
      <c r="PFW31" s="133"/>
      <c r="PFX31" s="133"/>
      <c r="PFY31" s="133"/>
      <c r="PFZ31" s="133"/>
      <c r="PGA31" s="133"/>
      <c r="PGB31" s="133"/>
      <c r="PGC31" s="133"/>
      <c r="PGD31" s="133"/>
      <c r="PGE31" s="133"/>
      <c r="PGF31" s="133"/>
      <c r="PGG31" s="133"/>
      <c r="PGH31" s="133"/>
      <c r="PGI31" s="133"/>
      <c r="PGJ31" s="133"/>
      <c r="PGK31" s="133"/>
      <c r="PGL31" s="133"/>
      <c r="PGM31" s="133"/>
      <c r="PGN31" s="133"/>
      <c r="PGO31" s="133"/>
      <c r="PGP31" s="133"/>
      <c r="PGQ31" s="133"/>
      <c r="PGR31" s="133"/>
      <c r="PGS31" s="133"/>
      <c r="PGT31" s="133"/>
      <c r="PGU31" s="133"/>
      <c r="PGV31" s="133"/>
      <c r="PGW31" s="133"/>
      <c r="PGX31" s="133"/>
      <c r="PGY31" s="133"/>
      <c r="PGZ31" s="133"/>
      <c r="PHA31" s="133"/>
      <c r="PHB31" s="133"/>
      <c r="PHC31" s="133"/>
      <c r="PHD31" s="133"/>
      <c r="PHE31" s="133"/>
      <c r="PHF31" s="133"/>
      <c r="PHG31" s="133"/>
      <c r="PHH31" s="133"/>
      <c r="PHI31" s="133"/>
      <c r="PHJ31" s="133"/>
      <c r="PHK31" s="133"/>
      <c r="PHL31" s="133"/>
      <c r="PHM31" s="133"/>
      <c r="PHN31" s="133"/>
      <c r="PHO31" s="133"/>
      <c r="PHP31" s="133"/>
      <c r="PHQ31" s="133"/>
      <c r="PHR31" s="133"/>
      <c r="PHS31" s="133"/>
      <c r="PHT31" s="133"/>
      <c r="PHU31" s="133"/>
      <c r="PHV31" s="133"/>
      <c r="PHW31" s="133"/>
      <c r="PHX31" s="133"/>
      <c r="PHY31" s="133"/>
      <c r="PHZ31" s="133"/>
      <c r="PIA31" s="133"/>
      <c r="PIB31" s="133"/>
      <c r="PIC31" s="133"/>
      <c r="PID31" s="133"/>
      <c r="PIE31" s="133"/>
      <c r="PIF31" s="133"/>
      <c r="PIG31" s="133"/>
      <c r="PIH31" s="133"/>
      <c r="PII31" s="133"/>
      <c r="PIJ31" s="133"/>
      <c r="PIK31" s="133"/>
      <c r="PIL31" s="133"/>
      <c r="PIM31" s="133"/>
      <c r="PIN31" s="133"/>
      <c r="PIO31" s="133"/>
      <c r="PIP31" s="133"/>
      <c r="PIQ31" s="133"/>
      <c r="PIR31" s="133"/>
      <c r="PIS31" s="133"/>
      <c r="PIT31" s="133"/>
      <c r="PIU31" s="133"/>
      <c r="PIV31" s="133"/>
      <c r="PIW31" s="133"/>
      <c r="PIX31" s="133"/>
      <c r="PIY31" s="133"/>
      <c r="PIZ31" s="133"/>
      <c r="PJA31" s="133"/>
      <c r="PJB31" s="133"/>
      <c r="PJC31" s="133"/>
      <c r="PJD31" s="133"/>
      <c r="PJE31" s="133"/>
      <c r="PJF31" s="133"/>
      <c r="PJG31" s="133"/>
      <c r="PJH31" s="133"/>
      <c r="PJI31" s="133"/>
      <c r="PJJ31" s="133"/>
      <c r="PJK31" s="133"/>
      <c r="PJL31" s="133"/>
      <c r="PJM31" s="133"/>
      <c r="PJN31" s="133"/>
      <c r="PJO31" s="133"/>
      <c r="PJP31" s="133"/>
      <c r="PJQ31" s="133"/>
      <c r="PJR31" s="133"/>
      <c r="PJS31" s="133"/>
      <c r="PJT31" s="133"/>
      <c r="PJU31" s="133"/>
      <c r="PJV31" s="133"/>
      <c r="PJW31" s="133"/>
      <c r="PJX31" s="133"/>
      <c r="PJY31" s="133"/>
      <c r="PJZ31" s="133"/>
      <c r="PKA31" s="133"/>
      <c r="PKB31" s="133"/>
      <c r="PKC31" s="133"/>
      <c r="PKD31" s="133"/>
      <c r="PKE31" s="133"/>
      <c r="PKF31" s="133"/>
      <c r="PKG31" s="133"/>
      <c r="PKH31" s="133"/>
      <c r="PKI31" s="133"/>
      <c r="PKJ31" s="133"/>
      <c r="PKK31" s="133"/>
      <c r="PKL31" s="133"/>
      <c r="PKM31" s="133"/>
      <c r="PKN31" s="133"/>
      <c r="PKO31" s="133"/>
      <c r="PKP31" s="133"/>
      <c r="PKQ31" s="133"/>
      <c r="PKR31" s="133"/>
      <c r="PKS31" s="133"/>
      <c r="PKT31" s="133"/>
      <c r="PKU31" s="133"/>
      <c r="PKV31" s="133"/>
      <c r="PKW31" s="133"/>
      <c r="PKX31" s="133"/>
      <c r="PKY31" s="133"/>
      <c r="PKZ31" s="133"/>
      <c r="PLA31" s="133"/>
      <c r="PLB31" s="133"/>
      <c r="PLC31" s="133"/>
      <c r="PLD31" s="133"/>
      <c r="PLE31" s="133"/>
      <c r="PLF31" s="133"/>
      <c r="PLG31" s="133"/>
      <c r="PLH31" s="133"/>
      <c r="PLI31" s="133"/>
      <c r="PLJ31" s="133"/>
      <c r="PLK31" s="133"/>
      <c r="PLL31" s="133"/>
      <c r="PLM31" s="133"/>
      <c r="PLN31" s="133"/>
      <c r="PLO31" s="133"/>
      <c r="PLP31" s="133"/>
      <c r="PLQ31" s="133"/>
      <c r="PLR31" s="133"/>
      <c r="PLS31" s="133"/>
      <c r="PLT31" s="133"/>
      <c r="PLU31" s="133"/>
      <c r="PLV31" s="133"/>
      <c r="PLW31" s="133"/>
      <c r="PLX31" s="133"/>
      <c r="PLY31" s="133"/>
      <c r="PLZ31" s="133"/>
      <c r="PMA31" s="133"/>
      <c r="PMB31" s="133"/>
      <c r="PMC31" s="133"/>
      <c r="PMD31" s="133"/>
      <c r="PME31" s="133"/>
      <c r="PMF31" s="133"/>
      <c r="PMG31" s="133"/>
      <c r="PMH31" s="133"/>
      <c r="PMI31" s="133"/>
      <c r="PMJ31" s="133"/>
      <c r="PMK31" s="133"/>
      <c r="PML31" s="133"/>
      <c r="PMM31" s="133"/>
      <c r="PMN31" s="133"/>
      <c r="PMO31" s="133"/>
      <c r="PMP31" s="133"/>
      <c r="PMQ31" s="133"/>
      <c r="PMR31" s="133"/>
      <c r="PMS31" s="133"/>
      <c r="PMT31" s="133"/>
      <c r="PMU31" s="133"/>
      <c r="PMV31" s="133"/>
      <c r="PMW31" s="133"/>
      <c r="PMX31" s="133"/>
      <c r="PMY31" s="133"/>
      <c r="PMZ31" s="133"/>
      <c r="PNA31" s="133"/>
      <c r="PNB31" s="133"/>
      <c r="PNC31" s="133"/>
      <c r="PND31" s="133"/>
      <c r="PNE31" s="133"/>
      <c r="PNF31" s="133"/>
      <c r="PNG31" s="133"/>
      <c r="PNH31" s="133"/>
      <c r="PNI31" s="133"/>
      <c r="PNJ31" s="133"/>
      <c r="PNK31" s="133"/>
      <c r="PNL31" s="133"/>
      <c r="PNM31" s="133"/>
      <c r="PNN31" s="133"/>
      <c r="PNO31" s="133"/>
      <c r="PNP31" s="133"/>
      <c r="PNQ31" s="133"/>
      <c r="PNR31" s="133"/>
      <c r="PNS31" s="133"/>
      <c r="PNT31" s="133"/>
      <c r="PNU31" s="133"/>
      <c r="PNV31" s="133"/>
      <c r="PNW31" s="133"/>
      <c r="PNX31" s="133"/>
      <c r="PNY31" s="133"/>
      <c r="PNZ31" s="133"/>
      <c r="POA31" s="133"/>
      <c r="POB31" s="133"/>
      <c r="POC31" s="133"/>
      <c r="POD31" s="133"/>
      <c r="POE31" s="133"/>
      <c r="POF31" s="133"/>
      <c r="POG31" s="133"/>
      <c r="POH31" s="133"/>
      <c r="POI31" s="133"/>
      <c r="POJ31" s="133"/>
      <c r="POK31" s="133"/>
      <c r="POL31" s="133"/>
      <c r="POM31" s="133"/>
      <c r="PON31" s="133"/>
      <c r="POO31" s="133"/>
      <c r="POP31" s="133"/>
      <c r="POQ31" s="133"/>
      <c r="POR31" s="133"/>
      <c r="POS31" s="133"/>
      <c r="POT31" s="133"/>
      <c r="POU31" s="133"/>
      <c r="POV31" s="133"/>
      <c r="POW31" s="133"/>
      <c r="POX31" s="133"/>
      <c r="POY31" s="133"/>
      <c r="POZ31" s="133"/>
      <c r="PPA31" s="133"/>
      <c r="PPB31" s="133"/>
      <c r="PPC31" s="133"/>
      <c r="PPD31" s="133"/>
      <c r="PPE31" s="133"/>
      <c r="PPF31" s="133"/>
      <c r="PPG31" s="133"/>
      <c r="PPH31" s="133"/>
      <c r="PPI31" s="133"/>
      <c r="PPJ31" s="133"/>
      <c r="PPK31" s="133"/>
      <c r="PPL31" s="133"/>
      <c r="PPM31" s="133"/>
      <c r="PPN31" s="133"/>
      <c r="PPO31" s="133"/>
      <c r="PPP31" s="133"/>
      <c r="PPQ31" s="133"/>
      <c r="PPR31" s="133"/>
      <c r="PPS31" s="133"/>
      <c r="PPT31" s="133"/>
      <c r="PPU31" s="133"/>
      <c r="PPV31" s="133"/>
      <c r="PPW31" s="133"/>
      <c r="PPX31" s="133"/>
      <c r="PPY31" s="133"/>
      <c r="PPZ31" s="133"/>
      <c r="PQA31" s="133"/>
      <c r="PQB31" s="133"/>
      <c r="PQC31" s="133"/>
      <c r="PQD31" s="133"/>
      <c r="PQE31" s="133"/>
      <c r="PQF31" s="133"/>
      <c r="PQG31" s="133"/>
      <c r="PQH31" s="133"/>
      <c r="PQI31" s="133"/>
      <c r="PQJ31" s="133"/>
      <c r="PQK31" s="133"/>
      <c r="PQL31" s="133"/>
      <c r="PQM31" s="133"/>
      <c r="PQN31" s="133"/>
      <c r="PQO31" s="133"/>
      <c r="PQP31" s="133"/>
      <c r="PQQ31" s="133"/>
      <c r="PQR31" s="133"/>
      <c r="PQS31" s="133"/>
      <c r="PQT31" s="133"/>
      <c r="PQU31" s="133"/>
      <c r="PQV31" s="133"/>
      <c r="PQW31" s="133"/>
      <c r="PQX31" s="133"/>
      <c r="PQY31" s="133"/>
      <c r="PQZ31" s="133"/>
      <c r="PRA31" s="133"/>
      <c r="PRB31" s="133"/>
      <c r="PRC31" s="133"/>
      <c r="PRD31" s="133"/>
      <c r="PRE31" s="133"/>
      <c r="PRF31" s="133"/>
      <c r="PRG31" s="133"/>
      <c r="PRH31" s="133"/>
      <c r="PRI31" s="133"/>
      <c r="PRJ31" s="133"/>
      <c r="PRK31" s="133"/>
      <c r="PRL31" s="133"/>
      <c r="PRM31" s="133"/>
      <c r="PRN31" s="133"/>
      <c r="PRO31" s="133"/>
      <c r="PRP31" s="133"/>
      <c r="PRQ31" s="133"/>
      <c r="PRR31" s="133"/>
      <c r="PRS31" s="133"/>
      <c r="PRT31" s="133"/>
      <c r="PRU31" s="133"/>
      <c r="PRV31" s="133"/>
      <c r="PRW31" s="133"/>
      <c r="PRX31" s="133"/>
      <c r="PRY31" s="133"/>
      <c r="PRZ31" s="133"/>
      <c r="PSA31" s="133"/>
      <c r="PSB31" s="133"/>
      <c r="PSC31" s="133"/>
      <c r="PSD31" s="133"/>
      <c r="PSE31" s="133"/>
      <c r="PSF31" s="133"/>
      <c r="PSG31" s="133"/>
      <c r="PSH31" s="133"/>
      <c r="PSI31" s="133"/>
      <c r="PSJ31" s="133"/>
      <c r="PSK31" s="133"/>
      <c r="PSL31" s="133"/>
      <c r="PSM31" s="133"/>
      <c r="PSN31" s="133"/>
      <c r="PSO31" s="133"/>
      <c r="PSP31" s="133"/>
      <c r="PSQ31" s="133"/>
      <c r="PSR31" s="133"/>
      <c r="PSS31" s="133"/>
      <c r="PST31" s="133"/>
      <c r="PSU31" s="133"/>
      <c r="PSV31" s="133"/>
      <c r="PSW31" s="133"/>
      <c r="PSX31" s="133"/>
      <c r="PSY31" s="133"/>
      <c r="PSZ31" s="133"/>
      <c r="PTA31" s="133"/>
      <c r="PTB31" s="133"/>
      <c r="PTC31" s="133"/>
      <c r="PTD31" s="133"/>
      <c r="PTE31" s="133"/>
      <c r="PTF31" s="133"/>
      <c r="PTG31" s="133"/>
      <c r="PTH31" s="133"/>
      <c r="PTI31" s="133"/>
      <c r="PTJ31" s="133"/>
      <c r="PTK31" s="133"/>
      <c r="PTL31" s="133"/>
      <c r="PTM31" s="133"/>
      <c r="PTN31" s="133"/>
      <c r="PTO31" s="133"/>
      <c r="PTP31" s="133"/>
      <c r="PTQ31" s="133"/>
      <c r="PTR31" s="133"/>
      <c r="PTS31" s="133"/>
      <c r="PTT31" s="133"/>
      <c r="PTU31" s="133"/>
      <c r="PTV31" s="133"/>
      <c r="PTW31" s="133"/>
      <c r="PTX31" s="133"/>
      <c r="PTY31" s="133"/>
      <c r="PTZ31" s="133"/>
      <c r="PUA31" s="133"/>
      <c r="PUB31" s="133"/>
      <c r="PUC31" s="133"/>
      <c r="PUD31" s="133"/>
      <c r="PUE31" s="133"/>
      <c r="PUF31" s="133"/>
      <c r="PUG31" s="133"/>
      <c r="PUH31" s="133"/>
      <c r="PUI31" s="133"/>
      <c r="PUJ31" s="133"/>
      <c r="PUK31" s="133"/>
      <c r="PUL31" s="133"/>
      <c r="PUM31" s="133"/>
      <c r="PUN31" s="133"/>
      <c r="PUO31" s="133"/>
      <c r="PUP31" s="133"/>
      <c r="PUQ31" s="133"/>
      <c r="PUR31" s="133"/>
      <c r="PUS31" s="133"/>
      <c r="PUT31" s="133"/>
      <c r="PUU31" s="133"/>
      <c r="PUV31" s="133"/>
      <c r="PUW31" s="133"/>
      <c r="PUX31" s="133"/>
      <c r="PUY31" s="133"/>
      <c r="PUZ31" s="133"/>
      <c r="PVA31" s="133"/>
      <c r="PVB31" s="133"/>
      <c r="PVC31" s="133"/>
      <c r="PVD31" s="133"/>
      <c r="PVE31" s="133"/>
      <c r="PVF31" s="133"/>
      <c r="PVG31" s="133"/>
      <c r="PVH31" s="133"/>
      <c r="PVI31" s="133"/>
      <c r="PVJ31" s="133"/>
      <c r="PVK31" s="133"/>
      <c r="PVL31" s="133"/>
      <c r="PVM31" s="133"/>
      <c r="PVN31" s="133"/>
      <c r="PVO31" s="133"/>
      <c r="PVP31" s="133"/>
      <c r="PVQ31" s="133"/>
      <c r="PVR31" s="133"/>
      <c r="PVS31" s="133"/>
      <c r="PVT31" s="133"/>
      <c r="PVU31" s="133"/>
      <c r="PVV31" s="133"/>
      <c r="PVW31" s="133"/>
      <c r="PVX31" s="133"/>
      <c r="PVY31" s="133"/>
      <c r="PVZ31" s="133"/>
      <c r="PWA31" s="133"/>
      <c r="PWB31" s="133"/>
      <c r="PWC31" s="133"/>
      <c r="PWD31" s="133"/>
      <c r="PWE31" s="133"/>
      <c r="PWF31" s="133"/>
      <c r="PWG31" s="133"/>
      <c r="PWH31" s="133"/>
      <c r="PWI31" s="133"/>
      <c r="PWJ31" s="133"/>
      <c r="PWK31" s="133"/>
      <c r="PWL31" s="133"/>
      <c r="PWM31" s="133"/>
      <c r="PWN31" s="133"/>
      <c r="PWO31" s="133"/>
      <c r="PWP31" s="133"/>
      <c r="PWQ31" s="133"/>
      <c r="PWR31" s="133"/>
      <c r="PWS31" s="133"/>
      <c r="PWT31" s="133"/>
      <c r="PWU31" s="133"/>
      <c r="PWV31" s="133"/>
      <c r="PWW31" s="133"/>
      <c r="PWX31" s="133"/>
      <c r="PWY31" s="133"/>
      <c r="PWZ31" s="133"/>
      <c r="PXA31" s="133"/>
      <c r="PXB31" s="133"/>
      <c r="PXC31" s="133"/>
      <c r="PXD31" s="133"/>
      <c r="PXE31" s="133"/>
      <c r="PXF31" s="133"/>
      <c r="PXG31" s="133"/>
      <c r="PXH31" s="133"/>
      <c r="PXI31" s="133"/>
      <c r="PXJ31" s="133"/>
      <c r="PXK31" s="133"/>
      <c r="PXL31" s="133"/>
      <c r="PXM31" s="133"/>
      <c r="PXN31" s="133"/>
      <c r="PXO31" s="133"/>
      <c r="PXP31" s="133"/>
      <c r="PXQ31" s="133"/>
      <c r="PXR31" s="133"/>
      <c r="PXS31" s="133"/>
      <c r="PXT31" s="133"/>
      <c r="PXU31" s="133"/>
      <c r="PXV31" s="133"/>
      <c r="PXW31" s="133"/>
      <c r="PXX31" s="133"/>
      <c r="PXY31" s="133"/>
      <c r="PXZ31" s="133"/>
      <c r="PYA31" s="133"/>
      <c r="PYB31" s="133"/>
      <c r="PYC31" s="133"/>
      <c r="PYD31" s="133"/>
      <c r="PYE31" s="133"/>
      <c r="PYF31" s="133"/>
      <c r="PYG31" s="133"/>
      <c r="PYH31" s="133"/>
      <c r="PYI31" s="133"/>
      <c r="PYJ31" s="133"/>
      <c r="PYK31" s="133"/>
      <c r="PYL31" s="133"/>
      <c r="PYM31" s="133"/>
      <c r="PYN31" s="133"/>
      <c r="PYO31" s="133"/>
      <c r="PYP31" s="133"/>
      <c r="PYQ31" s="133"/>
      <c r="PYR31" s="133"/>
      <c r="PYS31" s="133"/>
      <c r="PYT31" s="133"/>
      <c r="PYU31" s="133"/>
      <c r="PYV31" s="133"/>
      <c r="PYW31" s="133"/>
      <c r="PYX31" s="133"/>
      <c r="PYY31" s="133"/>
      <c r="PYZ31" s="133"/>
      <c r="PZA31" s="133"/>
      <c r="PZB31" s="133"/>
      <c r="PZC31" s="133"/>
      <c r="PZD31" s="133"/>
      <c r="PZE31" s="133"/>
      <c r="PZF31" s="133"/>
      <c r="PZG31" s="133"/>
      <c r="PZH31" s="133"/>
      <c r="PZI31" s="133"/>
      <c r="PZJ31" s="133"/>
      <c r="PZK31" s="133"/>
      <c r="PZL31" s="133"/>
      <c r="PZM31" s="133"/>
      <c r="PZN31" s="133"/>
      <c r="PZO31" s="133"/>
      <c r="PZP31" s="133"/>
      <c r="PZQ31" s="133"/>
      <c r="PZR31" s="133"/>
      <c r="PZS31" s="133"/>
      <c r="PZT31" s="133"/>
      <c r="PZU31" s="133"/>
      <c r="PZV31" s="133"/>
      <c r="PZW31" s="133"/>
      <c r="PZX31" s="133"/>
      <c r="PZY31" s="133"/>
      <c r="PZZ31" s="133"/>
      <c r="QAA31" s="133"/>
      <c r="QAB31" s="133"/>
      <c r="QAC31" s="133"/>
      <c r="QAD31" s="133"/>
      <c r="QAE31" s="133"/>
      <c r="QAF31" s="133"/>
      <c r="QAG31" s="133"/>
      <c r="QAH31" s="133"/>
      <c r="QAI31" s="133"/>
      <c r="QAJ31" s="133"/>
      <c r="QAK31" s="133"/>
      <c r="QAL31" s="133"/>
      <c r="QAM31" s="133"/>
      <c r="QAN31" s="133"/>
      <c r="QAO31" s="133"/>
      <c r="QAP31" s="133"/>
      <c r="QAQ31" s="133"/>
      <c r="QAR31" s="133"/>
      <c r="QAS31" s="133"/>
      <c r="QAT31" s="133"/>
      <c r="QAU31" s="133"/>
      <c r="QAV31" s="133"/>
      <c r="QAW31" s="133"/>
      <c r="QAX31" s="133"/>
      <c r="QAY31" s="133"/>
      <c r="QAZ31" s="133"/>
      <c r="QBA31" s="133"/>
      <c r="QBB31" s="133"/>
      <c r="QBC31" s="133"/>
      <c r="QBD31" s="133"/>
      <c r="QBE31" s="133"/>
      <c r="QBF31" s="133"/>
      <c r="QBG31" s="133"/>
      <c r="QBH31" s="133"/>
      <c r="QBI31" s="133"/>
      <c r="QBJ31" s="133"/>
      <c r="QBK31" s="133"/>
      <c r="QBL31" s="133"/>
      <c r="QBM31" s="133"/>
      <c r="QBN31" s="133"/>
      <c r="QBO31" s="133"/>
      <c r="QBP31" s="133"/>
      <c r="QBQ31" s="133"/>
      <c r="QBR31" s="133"/>
      <c r="QBS31" s="133"/>
      <c r="QBT31" s="133"/>
      <c r="QBU31" s="133"/>
      <c r="QBV31" s="133"/>
      <c r="QBW31" s="133"/>
      <c r="QBX31" s="133"/>
      <c r="QBY31" s="133"/>
      <c r="QBZ31" s="133"/>
      <c r="QCA31" s="133"/>
      <c r="QCB31" s="133"/>
      <c r="QCC31" s="133"/>
      <c r="QCD31" s="133"/>
      <c r="QCE31" s="133"/>
      <c r="QCF31" s="133"/>
      <c r="QCG31" s="133"/>
      <c r="QCH31" s="133"/>
      <c r="QCI31" s="133"/>
      <c r="QCJ31" s="133"/>
      <c r="QCK31" s="133"/>
      <c r="QCL31" s="133"/>
      <c r="QCM31" s="133"/>
      <c r="QCN31" s="133"/>
      <c r="QCO31" s="133"/>
      <c r="QCP31" s="133"/>
      <c r="QCQ31" s="133"/>
      <c r="QCR31" s="133"/>
      <c r="QCS31" s="133"/>
      <c r="QCT31" s="133"/>
      <c r="QCU31" s="133"/>
      <c r="QCV31" s="133"/>
      <c r="QCW31" s="133"/>
      <c r="QCX31" s="133"/>
      <c r="QCY31" s="133"/>
      <c r="QCZ31" s="133"/>
      <c r="QDA31" s="133"/>
      <c r="QDB31" s="133"/>
      <c r="QDC31" s="133"/>
      <c r="QDD31" s="133"/>
      <c r="QDE31" s="133"/>
      <c r="QDF31" s="133"/>
      <c r="QDG31" s="133"/>
      <c r="QDH31" s="133"/>
      <c r="QDI31" s="133"/>
      <c r="QDJ31" s="133"/>
      <c r="QDK31" s="133"/>
      <c r="QDL31" s="133"/>
      <c r="QDM31" s="133"/>
      <c r="QDN31" s="133"/>
      <c r="QDO31" s="133"/>
      <c r="QDP31" s="133"/>
      <c r="QDQ31" s="133"/>
      <c r="QDR31" s="133"/>
      <c r="QDS31" s="133"/>
      <c r="QDT31" s="133"/>
      <c r="QDU31" s="133"/>
      <c r="QDV31" s="133"/>
      <c r="QDW31" s="133"/>
      <c r="QDX31" s="133"/>
      <c r="QDY31" s="133"/>
      <c r="QDZ31" s="133"/>
      <c r="QEA31" s="133"/>
      <c r="QEB31" s="133"/>
      <c r="QEC31" s="133"/>
      <c r="QED31" s="133"/>
      <c r="QEE31" s="133"/>
      <c r="QEF31" s="133"/>
      <c r="QEG31" s="133"/>
      <c r="QEH31" s="133"/>
      <c r="QEI31" s="133"/>
      <c r="QEJ31" s="133"/>
      <c r="QEK31" s="133"/>
      <c r="QEL31" s="133"/>
      <c r="QEM31" s="133"/>
      <c r="QEN31" s="133"/>
      <c r="QEO31" s="133"/>
      <c r="QEP31" s="133"/>
      <c r="QEQ31" s="133"/>
      <c r="QER31" s="133"/>
      <c r="QES31" s="133"/>
      <c r="QET31" s="133"/>
      <c r="QEU31" s="133"/>
      <c r="QEV31" s="133"/>
      <c r="QEW31" s="133"/>
      <c r="QEX31" s="133"/>
      <c r="QEY31" s="133"/>
      <c r="QEZ31" s="133"/>
      <c r="QFA31" s="133"/>
      <c r="QFB31" s="133"/>
      <c r="QFC31" s="133"/>
      <c r="QFD31" s="133"/>
      <c r="QFE31" s="133"/>
      <c r="QFF31" s="133"/>
      <c r="QFG31" s="133"/>
      <c r="QFH31" s="133"/>
      <c r="QFI31" s="133"/>
      <c r="QFJ31" s="133"/>
      <c r="QFK31" s="133"/>
      <c r="QFL31" s="133"/>
      <c r="QFM31" s="133"/>
      <c r="QFN31" s="133"/>
      <c r="QFO31" s="133"/>
      <c r="QFP31" s="133"/>
      <c r="QFQ31" s="133"/>
      <c r="QFR31" s="133"/>
      <c r="QFS31" s="133"/>
      <c r="QFT31" s="133"/>
      <c r="QFU31" s="133"/>
      <c r="QFV31" s="133"/>
      <c r="QFW31" s="133"/>
      <c r="QFX31" s="133"/>
      <c r="QFY31" s="133"/>
      <c r="QFZ31" s="133"/>
      <c r="QGA31" s="133"/>
      <c r="QGB31" s="133"/>
      <c r="QGC31" s="133"/>
      <c r="QGD31" s="133"/>
      <c r="QGE31" s="133"/>
      <c r="QGF31" s="133"/>
      <c r="QGG31" s="133"/>
      <c r="QGH31" s="133"/>
      <c r="QGI31" s="133"/>
      <c r="QGJ31" s="133"/>
      <c r="QGK31" s="133"/>
      <c r="QGL31" s="133"/>
      <c r="QGM31" s="133"/>
      <c r="QGN31" s="133"/>
      <c r="QGO31" s="133"/>
      <c r="QGP31" s="133"/>
      <c r="QGQ31" s="133"/>
      <c r="QGR31" s="133"/>
      <c r="QGS31" s="133"/>
      <c r="QGT31" s="133"/>
      <c r="QGU31" s="133"/>
      <c r="QGV31" s="133"/>
      <c r="QGW31" s="133"/>
      <c r="QGX31" s="133"/>
      <c r="QGY31" s="133"/>
      <c r="QGZ31" s="133"/>
      <c r="QHA31" s="133"/>
      <c r="QHB31" s="133"/>
      <c r="QHC31" s="133"/>
      <c r="QHD31" s="133"/>
      <c r="QHE31" s="133"/>
      <c r="QHF31" s="133"/>
      <c r="QHG31" s="133"/>
      <c r="QHH31" s="133"/>
      <c r="QHI31" s="133"/>
      <c r="QHJ31" s="133"/>
      <c r="QHK31" s="133"/>
      <c r="QHL31" s="133"/>
      <c r="QHM31" s="133"/>
      <c r="QHN31" s="133"/>
      <c r="QHO31" s="133"/>
      <c r="QHP31" s="133"/>
      <c r="QHQ31" s="133"/>
      <c r="QHR31" s="133"/>
      <c r="QHS31" s="133"/>
      <c r="QHT31" s="133"/>
      <c r="QHU31" s="133"/>
      <c r="QHV31" s="133"/>
      <c r="QHW31" s="133"/>
      <c r="QHX31" s="133"/>
      <c r="QHY31" s="133"/>
      <c r="QHZ31" s="133"/>
      <c r="QIA31" s="133"/>
      <c r="QIB31" s="133"/>
      <c r="QIC31" s="133"/>
      <c r="QID31" s="133"/>
      <c r="QIE31" s="133"/>
      <c r="QIF31" s="133"/>
      <c r="QIG31" s="133"/>
      <c r="QIH31" s="133"/>
      <c r="QII31" s="133"/>
      <c r="QIJ31" s="133"/>
      <c r="QIK31" s="133"/>
      <c r="QIL31" s="133"/>
      <c r="QIM31" s="133"/>
      <c r="QIN31" s="133"/>
      <c r="QIO31" s="133"/>
      <c r="QIP31" s="133"/>
      <c r="QIQ31" s="133"/>
      <c r="QIR31" s="133"/>
      <c r="QIS31" s="133"/>
      <c r="QIT31" s="133"/>
      <c r="QIU31" s="133"/>
      <c r="QIV31" s="133"/>
      <c r="QIW31" s="133"/>
      <c r="QIX31" s="133"/>
      <c r="QIY31" s="133"/>
      <c r="QIZ31" s="133"/>
      <c r="QJA31" s="133"/>
      <c r="QJB31" s="133"/>
      <c r="QJC31" s="133"/>
      <c r="QJD31" s="133"/>
      <c r="QJE31" s="133"/>
      <c r="QJF31" s="133"/>
      <c r="QJG31" s="133"/>
      <c r="QJH31" s="133"/>
      <c r="QJI31" s="133"/>
      <c r="QJJ31" s="133"/>
      <c r="QJK31" s="133"/>
      <c r="QJL31" s="133"/>
      <c r="QJM31" s="133"/>
      <c r="QJN31" s="133"/>
      <c r="QJO31" s="133"/>
      <c r="QJP31" s="133"/>
      <c r="QJQ31" s="133"/>
      <c r="QJR31" s="133"/>
      <c r="QJS31" s="133"/>
      <c r="QJT31" s="133"/>
      <c r="QJU31" s="133"/>
      <c r="QJV31" s="133"/>
      <c r="QJW31" s="133"/>
      <c r="QJX31" s="133"/>
      <c r="QJY31" s="133"/>
      <c r="QJZ31" s="133"/>
      <c r="QKA31" s="133"/>
      <c r="QKB31" s="133"/>
      <c r="QKC31" s="133"/>
      <c r="QKD31" s="133"/>
      <c r="QKE31" s="133"/>
      <c r="QKF31" s="133"/>
      <c r="QKG31" s="133"/>
      <c r="QKH31" s="133"/>
      <c r="QKI31" s="133"/>
      <c r="QKJ31" s="133"/>
      <c r="QKK31" s="133"/>
      <c r="QKL31" s="133"/>
      <c r="QKM31" s="133"/>
      <c r="QKN31" s="133"/>
      <c r="QKO31" s="133"/>
      <c r="QKP31" s="133"/>
      <c r="QKQ31" s="133"/>
      <c r="QKR31" s="133"/>
      <c r="QKS31" s="133"/>
      <c r="QKT31" s="133"/>
      <c r="QKU31" s="133"/>
      <c r="QKV31" s="133"/>
      <c r="QKW31" s="133"/>
      <c r="QKX31" s="133"/>
      <c r="QKY31" s="133"/>
      <c r="QKZ31" s="133"/>
      <c r="QLA31" s="133"/>
      <c r="QLB31" s="133"/>
      <c r="QLC31" s="133"/>
      <c r="QLD31" s="133"/>
      <c r="QLE31" s="133"/>
      <c r="QLF31" s="133"/>
      <c r="QLG31" s="133"/>
      <c r="QLH31" s="133"/>
      <c r="QLI31" s="133"/>
      <c r="QLJ31" s="133"/>
      <c r="QLK31" s="133"/>
      <c r="QLL31" s="133"/>
      <c r="QLM31" s="133"/>
      <c r="QLN31" s="133"/>
      <c r="QLO31" s="133"/>
      <c r="QLP31" s="133"/>
      <c r="QLQ31" s="133"/>
      <c r="QLR31" s="133"/>
      <c r="QLS31" s="133"/>
      <c r="QLT31" s="133"/>
      <c r="QLU31" s="133"/>
      <c r="QLV31" s="133"/>
      <c r="QLW31" s="133"/>
      <c r="QLX31" s="133"/>
      <c r="QLY31" s="133"/>
      <c r="QLZ31" s="133"/>
      <c r="QMA31" s="133"/>
      <c r="QMB31" s="133"/>
      <c r="QMC31" s="133"/>
      <c r="QMD31" s="133"/>
      <c r="QME31" s="133"/>
      <c r="QMF31" s="133"/>
      <c r="QMG31" s="133"/>
      <c r="QMH31" s="133"/>
      <c r="QMI31" s="133"/>
      <c r="QMJ31" s="133"/>
      <c r="QMK31" s="133"/>
      <c r="QML31" s="133"/>
      <c r="QMM31" s="133"/>
      <c r="QMN31" s="133"/>
      <c r="QMO31" s="133"/>
      <c r="QMP31" s="133"/>
      <c r="QMQ31" s="133"/>
      <c r="QMR31" s="133"/>
      <c r="QMS31" s="133"/>
      <c r="QMT31" s="133"/>
      <c r="QMU31" s="133"/>
      <c r="QMV31" s="133"/>
      <c r="QMW31" s="133"/>
      <c r="QMX31" s="133"/>
      <c r="QMY31" s="133"/>
      <c r="QMZ31" s="133"/>
      <c r="QNA31" s="133"/>
      <c r="QNB31" s="133"/>
      <c r="QNC31" s="133"/>
      <c r="QND31" s="133"/>
      <c r="QNE31" s="133"/>
      <c r="QNF31" s="133"/>
      <c r="QNG31" s="133"/>
      <c r="QNH31" s="133"/>
      <c r="QNI31" s="133"/>
      <c r="QNJ31" s="133"/>
      <c r="QNK31" s="133"/>
      <c r="QNL31" s="133"/>
      <c r="QNM31" s="133"/>
      <c r="QNN31" s="133"/>
      <c r="QNO31" s="133"/>
      <c r="QNP31" s="133"/>
      <c r="QNQ31" s="133"/>
      <c r="QNR31" s="133"/>
      <c r="QNS31" s="133"/>
      <c r="QNT31" s="133"/>
      <c r="QNU31" s="133"/>
      <c r="QNV31" s="133"/>
      <c r="QNW31" s="133"/>
      <c r="QNX31" s="133"/>
      <c r="QNY31" s="133"/>
      <c r="QNZ31" s="133"/>
      <c r="QOA31" s="133"/>
      <c r="QOB31" s="133"/>
      <c r="QOC31" s="133"/>
      <c r="QOD31" s="133"/>
      <c r="QOE31" s="133"/>
      <c r="QOF31" s="133"/>
      <c r="QOG31" s="133"/>
      <c r="QOH31" s="133"/>
      <c r="QOI31" s="133"/>
      <c r="QOJ31" s="133"/>
      <c r="QOK31" s="133"/>
      <c r="QOL31" s="133"/>
      <c r="QOM31" s="133"/>
      <c r="QON31" s="133"/>
      <c r="QOO31" s="133"/>
      <c r="QOP31" s="133"/>
      <c r="QOQ31" s="133"/>
      <c r="QOR31" s="133"/>
      <c r="QOS31" s="133"/>
      <c r="QOT31" s="133"/>
      <c r="QOU31" s="133"/>
      <c r="QOV31" s="133"/>
      <c r="QOW31" s="133"/>
      <c r="QOX31" s="133"/>
      <c r="QOY31" s="133"/>
      <c r="QOZ31" s="133"/>
      <c r="QPA31" s="133"/>
      <c r="QPB31" s="133"/>
      <c r="QPC31" s="133"/>
      <c r="QPD31" s="133"/>
      <c r="QPE31" s="133"/>
      <c r="QPF31" s="133"/>
      <c r="QPG31" s="133"/>
      <c r="QPH31" s="133"/>
      <c r="QPI31" s="133"/>
      <c r="QPJ31" s="133"/>
      <c r="QPK31" s="133"/>
      <c r="QPL31" s="133"/>
      <c r="QPM31" s="133"/>
      <c r="QPN31" s="133"/>
      <c r="QPO31" s="133"/>
      <c r="QPP31" s="133"/>
      <c r="QPQ31" s="133"/>
      <c r="QPR31" s="133"/>
      <c r="QPS31" s="133"/>
      <c r="QPT31" s="133"/>
      <c r="QPU31" s="133"/>
      <c r="QPV31" s="133"/>
      <c r="QPW31" s="133"/>
      <c r="QPX31" s="133"/>
      <c r="QPY31" s="133"/>
      <c r="QPZ31" s="133"/>
      <c r="QQA31" s="133"/>
      <c r="QQB31" s="133"/>
      <c r="QQC31" s="133"/>
      <c r="QQD31" s="133"/>
      <c r="QQE31" s="133"/>
      <c r="QQF31" s="133"/>
      <c r="QQG31" s="133"/>
      <c r="QQH31" s="133"/>
      <c r="QQI31" s="133"/>
      <c r="QQJ31" s="133"/>
      <c r="QQK31" s="133"/>
      <c r="QQL31" s="133"/>
      <c r="QQM31" s="133"/>
      <c r="QQN31" s="133"/>
      <c r="QQO31" s="133"/>
      <c r="QQP31" s="133"/>
      <c r="QQQ31" s="133"/>
      <c r="QQR31" s="133"/>
      <c r="QQS31" s="133"/>
      <c r="QQT31" s="133"/>
      <c r="QQU31" s="133"/>
      <c r="QQV31" s="133"/>
      <c r="QQW31" s="133"/>
      <c r="QQX31" s="133"/>
      <c r="QQY31" s="133"/>
      <c r="QQZ31" s="133"/>
      <c r="QRA31" s="133"/>
      <c r="QRB31" s="133"/>
      <c r="QRC31" s="133"/>
      <c r="QRD31" s="133"/>
      <c r="QRE31" s="133"/>
      <c r="QRF31" s="133"/>
      <c r="QRG31" s="133"/>
      <c r="QRH31" s="133"/>
      <c r="QRI31" s="133"/>
      <c r="QRJ31" s="133"/>
      <c r="QRK31" s="133"/>
      <c r="QRL31" s="133"/>
      <c r="QRM31" s="133"/>
      <c r="QRN31" s="133"/>
      <c r="QRO31" s="133"/>
      <c r="QRP31" s="133"/>
      <c r="QRQ31" s="133"/>
      <c r="QRR31" s="133"/>
      <c r="QRS31" s="133"/>
      <c r="QRT31" s="133"/>
      <c r="QRU31" s="133"/>
      <c r="QRV31" s="133"/>
      <c r="QRW31" s="133"/>
      <c r="QRX31" s="133"/>
      <c r="QRY31" s="133"/>
      <c r="QRZ31" s="133"/>
      <c r="QSA31" s="133"/>
      <c r="QSB31" s="133"/>
      <c r="QSC31" s="133"/>
      <c r="QSD31" s="133"/>
      <c r="QSE31" s="133"/>
      <c r="QSF31" s="133"/>
      <c r="QSG31" s="133"/>
      <c r="QSH31" s="133"/>
      <c r="QSI31" s="133"/>
      <c r="QSJ31" s="133"/>
      <c r="QSK31" s="133"/>
      <c r="QSL31" s="133"/>
      <c r="QSM31" s="133"/>
      <c r="QSN31" s="133"/>
      <c r="QSO31" s="133"/>
      <c r="QSP31" s="133"/>
      <c r="QSQ31" s="133"/>
      <c r="QSR31" s="133"/>
      <c r="QSS31" s="133"/>
      <c r="QST31" s="133"/>
      <c r="QSU31" s="133"/>
      <c r="QSV31" s="133"/>
      <c r="QSW31" s="133"/>
      <c r="QSX31" s="133"/>
      <c r="QSY31" s="133"/>
      <c r="QSZ31" s="133"/>
      <c r="QTA31" s="133"/>
      <c r="QTB31" s="133"/>
      <c r="QTC31" s="133"/>
      <c r="QTD31" s="133"/>
      <c r="QTE31" s="133"/>
      <c r="QTF31" s="133"/>
      <c r="QTG31" s="133"/>
      <c r="QTH31" s="133"/>
      <c r="QTI31" s="133"/>
      <c r="QTJ31" s="133"/>
      <c r="QTK31" s="133"/>
      <c r="QTL31" s="133"/>
      <c r="QTM31" s="133"/>
      <c r="QTN31" s="133"/>
      <c r="QTO31" s="133"/>
      <c r="QTP31" s="133"/>
      <c r="QTQ31" s="133"/>
      <c r="QTR31" s="133"/>
      <c r="QTS31" s="133"/>
      <c r="QTT31" s="133"/>
      <c r="QTU31" s="133"/>
      <c r="QTV31" s="133"/>
      <c r="QTW31" s="133"/>
      <c r="QTX31" s="133"/>
      <c r="QTY31" s="133"/>
      <c r="QTZ31" s="133"/>
      <c r="QUA31" s="133"/>
      <c r="QUB31" s="133"/>
      <c r="QUC31" s="133"/>
      <c r="QUD31" s="133"/>
      <c r="QUE31" s="133"/>
      <c r="QUF31" s="133"/>
      <c r="QUG31" s="133"/>
      <c r="QUH31" s="133"/>
      <c r="QUI31" s="133"/>
      <c r="QUJ31" s="133"/>
      <c r="QUK31" s="133"/>
      <c r="QUL31" s="133"/>
      <c r="QUM31" s="133"/>
      <c r="QUN31" s="133"/>
      <c r="QUO31" s="133"/>
      <c r="QUP31" s="133"/>
      <c r="QUQ31" s="133"/>
      <c r="QUR31" s="133"/>
      <c r="QUS31" s="133"/>
      <c r="QUT31" s="133"/>
      <c r="QUU31" s="133"/>
      <c r="QUV31" s="133"/>
      <c r="QUW31" s="133"/>
      <c r="QUX31" s="133"/>
      <c r="QUY31" s="133"/>
      <c r="QUZ31" s="133"/>
      <c r="QVA31" s="133"/>
      <c r="QVB31" s="133"/>
      <c r="QVC31" s="133"/>
      <c r="QVD31" s="133"/>
      <c r="QVE31" s="133"/>
      <c r="QVF31" s="133"/>
      <c r="QVG31" s="133"/>
      <c r="QVH31" s="133"/>
      <c r="QVI31" s="133"/>
      <c r="QVJ31" s="133"/>
      <c r="QVK31" s="133"/>
      <c r="QVL31" s="133"/>
      <c r="QVM31" s="133"/>
      <c r="QVN31" s="133"/>
      <c r="QVO31" s="133"/>
      <c r="QVP31" s="133"/>
      <c r="QVQ31" s="133"/>
      <c r="QVR31" s="133"/>
      <c r="QVS31" s="133"/>
      <c r="QVT31" s="133"/>
      <c r="QVU31" s="133"/>
      <c r="QVV31" s="133"/>
      <c r="QVW31" s="133"/>
      <c r="QVX31" s="133"/>
      <c r="QVY31" s="133"/>
      <c r="QVZ31" s="133"/>
      <c r="QWA31" s="133"/>
      <c r="QWB31" s="133"/>
      <c r="QWC31" s="133"/>
      <c r="QWD31" s="133"/>
      <c r="QWE31" s="133"/>
      <c r="QWF31" s="133"/>
      <c r="QWG31" s="133"/>
      <c r="QWH31" s="133"/>
      <c r="QWI31" s="133"/>
      <c r="QWJ31" s="133"/>
      <c r="QWK31" s="133"/>
      <c r="QWL31" s="133"/>
      <c r="QWM31" s="133"/>
      <c r="QWN31" s="133"/>
      <c r="QWO31" s="133"/>
      <c r="QWP31" s="133"/>
      <c r="QWQ31" s="133"/>
      <c r="QWR31" s="133"/>
      <c r="QWS31" s="133"/>
      <c r="QWT31" s="133"/>
      <c r="QWU31" s="133"/>
      <c r="QWV31" s="133"/>
      <c r="QWW31" s="133"/>
      <c r="QWX31" s="133"/>
      <c r="QWY31" s="133"/>
      <c r="QWZ31" s="133"/>
      <c r="QXA31" s="133"/>
      <c r="QXB31" s="133"/>
      <c r="QXC31" s="133"/>
      <c r="QXD31" s="133"/>
      <c r="QXE31" s="133"/>
      <c r="QXF31" s="133"/>
      <c r="QXG31" s="133"/>
      <c r="QXH31" s="133"/>
      <c r="QXI31" s="133"/>
      <c r="QXJ31" s="133"/>
      <c r="QXK31" s="133"/>
      <c r="QXL31" s="133"/>
      <c r="QXM31" s="133"/>
      <c r="QXN31" s="133"/>
      <c r="QXO31" s="133"/>
      <c r="QXP31" s="133"/>
      <c r="QXQ31" s="133"/>
      <c r="QXR31" s="133"/>
      <c r="QXS31" s="133"/>
      <c r="QXT31" s="133"/>
      <c r="QXU31" s="133"/>
      <c r="QXV31" s="133"/>
      <c r="QXW31" s="133"/>
      <c r="QXX31" s="133"/>
      <c r="QXY31" s="133"/>
      <c r="QXZ31" s="133"/>
      <c r="QYA31" s="133"/>
      <c r="QYB31" s="133"/>
      <c r="QYC31" s="133"/>
      <c r="QYD31" s="133"/>
      <c r="QYE31" s="133"/>
      <c r="QYF31" s="133"/>
      <c r="QYG31" s="133"/>
      <c r="QYH31" s="133"/>
      <c r="QYI31" s="133"/>
      <c r="QYJ31" s="133"/>
      <c r="QYK31" s="133"/>
      <c r="QYL31" s="133"/>
      <c r="QYM31" s="133"/>
      <c r="QYN31" s="133"/>
      <c r="QYO31" s="133"/>
      <c r="QYP31" s="133"/>
      <c r="QYQ31" s="133"/>
      <c r="QYR31" s="133"/>
      <c r="QYS31" s="133"/>
      <c r="QYT31" s="133"/>
      <c r="QYU31" s="133"/>
      <c r="QYV31" s="133"/>
      <c r="QYW31" s="133"/>
      <c r="QYX31" s="133"/>
      <c r="QYY31" s="133"/>
      <c r="QYZ31" s="133"/>
      <c r="QZA31" s="133"/>
      <c r="QZB31" s="133"/>
      <c r="QZC31" s="133"/>
      <c r="QZD31" s="133"/>
      <c r="QZE31" s="133"/>
      <c r="QZF31" s="133"/>
      <c r="QZG31" s="133"/>
      <c r="QZH31" s="133"/>
      <c r="QZI31" s="133"/>
      <c r="QZJ31" s="133"/>
      <c r="QZK31" s="133"/>
      <c r="QZL31" s="133"/>
      <c r="QZM31" s="133"/>
      <c r="QZN31" s="133"/>
      <c r="QZO31" s="133"/>
      <c r="QZP31" s="133"/>
      <c r="QZQ31" s="133"/>
      <c r="QZR31" s="133"/>
      <c r="QZS31" s="133"/>
      <c r="QZT31" s="133"/>
      <c r="QZU31" s="133"/>
      <c r="QZV31" s="133"/>
      <c r="QZW31" s="133"/>
      <c r="QZX31" s="133"/>
      <c r="QZY31" s="133"/>
      <c r="QZZ31" s="133"/>
      <c r="RAA31" s="133"/>
      <c r="RAB31" s="133"/>
      <c r="RAC31" s="133"/>
      <c r="RAD31" s="133"/>
      <c r="RAE31" s="133"/>
      <c r="RAF31" s="133"/>
      <c r="RAG31" s="133"/>
      <c r="RAH31" s="133"/>
      <c r="RAI31" s="133"/>
      <c r="RAJ31" s="133"/>
      <c r="RAK31" s="133"/>
      <c r="RAL31" s="133"/>
      <c r="RAM31" s="133"/>
      <c r="RAN31" s="133"/>
      <c r="RAO31" s="133"/>
      <c r="RAP31" s="133"/>
      <c r="RAQ31" s="133"/>
      <c r="RAR31" s="133"/>
      <c r="RAS31" s="133"/>
      <c r="RAT31" s="133"/>
      <c r="RAU31" s="133"/>
      <c r="RAV31" s="133"/>
      <c r="RAW31" s="133"/>
      <c r="RAX31" s="133"/>
      <c r="RAY31" s="133"/>
      <c r="RAZ31" s="133"/>
      <c r="RBA31" s="133"/>
      <c r="RBB31" s="133"/>
      <c r="RBC31" s="133"/>
      <c r="RBD31" s="133"/>
      <c r="RBE31" s="133"/>
      <c r="RBF31" s="133"/>
      <c r="RBG31" s="133"/>
      <c r="RBH31" s="133"/>
      <c r="RBI31" s="133"/>
      <c r="RBJ31" s="133"/>
      <c r="RBK31" s="133"/>
      <c r="RBL31" s="133"/>
      <c r="RBM31" s="133"/>
      <c r="RBN31" s="133"/>
      <c r="RBO31" s="133"/>
      <c r="RBP31" s="133"/>
      <c r="RBQ31" s="133"/>
      <c r="RBR31" s="133"/>
      <c r="RBS31" s="133"/>
      <c r="RBT31" s="133"/>
      <c r="RBU31" s="133"/>
      <c r="RBV31" s="133"/>
      <c r="RBW31" s="133"/>
      <c r="RBX31" s="133"/>
      <c r="RBY31" s="133"/>
      <c r="RBZ31" s="133"/>
      <c r="RCA31" s="133"/>
      <c r="RCB31" s="133"/>
      <c r="RCC31" s="133"/>
      <c r="RCD31" s="133"/>
      <c r="RCE31" s="133"/>
      <c r="RCF31" s="133"/>
      <c r="RCG31" s="133"/>
      <c r="RCH31" s="133"/>
      <c r="RCI31" s="133"/>
      <c r="RCJ31" s="133"/>
      <c r="RCK31" s="133"/>
      <c r="RCL31" s="133"/>
      <c r="RCM31" s="133"/>
      <c r="RCN31" s="133"/>
      <c r="RCO31" s="133"/>
      <c r="RCP31" s="133"/>
      <c r="RCQ31" s="133"/>
      <c r="RCR31" s="133"/>
      <c r="RCS31" s="133"/>
      <c r="RCT31" s="133"/>
      <c r="RCU31" s="133"/>
      <c r="RCV31" s="133"/>
      <c r="RCW31" s="133"/>
      <c r="RCX31" s="133"/>
      <c r="RCY31" s="133"/>
      <c r="RCZ31" s="133"/>
      <c r="RDA31" s="133"/>
      <c r="RDB31" s="133"/>
      <c r="RDC31" s="133"/>
      <c r="RDD31" s="133"/>
      <c r="RDE31" s="133"/>
      <c r="RDF31" s="133"/>
      <c r="RDG31" s="133"/>
      <c r="RDH31" s="133"/>
      <c r="RDI31" s="133"/>
      <c r="RDJ31" s="133"/>
      <c r="RDK31" s="133"/>
      <c r="RDL31" s="133"/>
      <c r="RDM31" s="133"/>
      <c r="RDN31" s="133"/>
      <c r="RDO31" s="133"/>
      <c r="RDP31" s="133"/>
      <c r="RDQ31" s="133"/>
      <c r="RDR31" s="133"/>
      <c r="RDS31" s="133"/>
      <c r="RDT31" s="133"/>
      <c r="RDU31" s="133"/>
      <c r="RDV31" s="133"/>
      <c r="RDW31" s="133"/>
      <c r="RDX31" s="133"/>
      <c r="RDY31" s="133"/>
      <c r="RDZ31" s="133"/>
      <c r="REA31" s="133"/>
      <c r="REB31" s="133"/>
      <c r="REC31" s="133"/>
      <c r="RED31" s="133"/>
      <c r="REE31" s="133"/>
      <c r="REF31" s="133"/>
      <c r="REG31" s="133"/>
      <c r="REH31" s="133"/>
      <c r="REI31" s="133"/>
      <c r="REJ31" s="133"/>
      <c r="REK31" s="133"/>
      <c r="REL31" s="133"/>
      <c r="REM31" s="133"/>
      <c r="REN31" s="133"/>
      <c r="REO31" s="133"/>
      <c r="REP31" s="133"/>
      <c r="REQ31" s="133"/>
      <c r="RER31" s="133"/>
      <c r="RES31" s="133"/>
      <c r="RET31" s="133"/>
      <c r="REU31" s="133"/>
      <c r="REV31" s="133"/>
      <c r="REW31" s="133"/>
      <c r="REX31" s="133"/>
      <c r="REY31" s="133"/>
      <c r="REZ31" s="133"/>
      <c r="RFA31" s="133"/>
      <c r="RFB31" s="133"/>
      <c r="RFC31" s="133"/>
      <c r="RFD31" s="133"/>
      <c r="RFE31" s="133"/>
      <c r="RFF31" s="133"/>
      <c r="RFG31" s="133"/>
      <c r="RFH31" s="133"/>
      <c r="RFI31" s="133"/>
      <c r="RFJ31" s="133"/>
      <c r="RFK31" s="133"/>
      <c r="RFL31" s="133"/>
      <c r="RFM31" s="133"/>
      <c r="RFN31" s="133"/>
      <c r="RFO31" s="133"/>
      <c r="RFP31" s="133"/>
      <c r="RFQ31" s="133"/>
      <c r="RFR31" s="133"/>
      <c r="RFS31" s="133"/>
      <c r="RFT31" s="133"/>
      <c r="RFU31" s="133"/>
      <c r="RFV31" s="133"/>
      <c r="RFW31" s="133"/>
      <c r="RFX31" s="133"/>
      <c r="RFY31" s="133"/>
      <c r="RFZ31" s="133"/>
      <c r="RGA31" s="133"/>
      <c r="RGB31" s="133"/>
      <c r="RGC31" s="133"/>
      <c r="RGD31" s="133"/>
      <c r="RGE31" s="133"/>
      <c r="RGF31" s="133"/>
      <c r="RGG31" s="133"/>
      <c r="RGH31" s="133"/>
      <c r="RGI31" s="133"/>
      <c r="RGJ31" s="133"/>
      <c r="RGK31" s="133"/>
      <c r="RGL31" s="133"/>
      <c r="RGM31" s="133"/>
      <c r="RGN31" s="133"/>
      <c r="RGO31" s="133"/>
      <c r="RGP31" s="133"/>
      <c r="RGQ31" s="133"/>
      <c r="RGR31" s="133"/>
      <c r="RGS31" s="133"/>
      <c r="RGT31" s="133"/>
      <c r="RGU31" s="133"/>
      <c r="RGV31" s="133"/>
      <c r="RGW31" s="133"/>
      <c r="RGX31" s="133"/>
      <c r="RGY31" s="133"/>
      <c r="RGZ31" s="133"/>
      <c r="RHA31" s="133"/>
      <c r="RHB31" s="133"/>
      <c r="RHC31" s="133"/>
      <c r="RHD31" s="133"/>
      <c r="RHE31" s="133"/>
      <c r="RHF31" s="133"/>
      <c r="RHG31" s="133"/>
      <c r="RHH31" s="133"/>
      <c r="RHI31" s="133"/>
      <c r="RHJ31" s="133"/>
      <c r="RHK31" s="133"/>
      <c r="RHL31" s="133"/>
      <c r="RHM31" s="133"/>
      <c r="RHN31" s="133"/>
      <c r="RHO31" s="133"/>
      <c r="RHP31" s="133"/>
      <c r="RHQ31" s="133"/>
      <c r="RHR31" s="133"/>
      <c r="RHS31" s="133"/>
      <c r="RHT31" s="133"/>
      <c r="RHU31" s="133"/>
      <c r="RHV31" s="133"/>
      <c r="RHW31" s="133"/>
      <c r="RHX31" s="133"/>
      <c r="RHY31" s="133"/>
      <c r="RHZ31" s="133"/>
      <c r="RIA31" s="133"/>
      <c r="RIB31" s="133"/>
      <c r="RIC31" s="133"/>
      <c r="RID31" s="133"/>
      <c r="RIE31" s="133"/>
      <c r="RIF31" s="133"/>
      <c r="RIG31" s="133"/>
      <c r="RIH31" s="133"/>
      <c r="RII31" s="133"/>
      <c r="RIJ31" s="133"/>
      <c r="RIK31" s="133"/>
      <c r="RIL31" s="133"/>
      <c r="RIM31" s="133"/>
      <c r="RIN31" s="133"/>
      <c r="RIO31" s="133"/>
      <c r="RIP31" s="133"/>
      <c r="RIQ31" s="133"/>
      <c r="RIR31" s="133"/>
      <c r="RIS31" s="133"/>
      <c r="RIT31" s="133"/>
      <c r="RIU31" s="133"/>
      <c r="RIV31" s="133"/>
      <c r="RIW31" s="133"/>
      <c r="RIX31" s="133"/>
      <c r="RIY31" s="133"/>
      <c r="RIZ31" s="133"/>
      <c r="RJA31" s="133"/>
      <c r="RJB31" s="133"/>
      <c r="RJC31" s="133"/>
      <c r="RJD31" s="133"/>
      <c r="RJE31" s="133"/>
      <c r="RJF31" s="133"/>
      <c r="RJG31" s="133"/>
      <c r="RJH31" s="133"/>
      <c r="RJI31" s="133"/>
      <c r="RJJ31" s="133"/>
      <c r="RJK31" s="133"/>
      <c r="RJL31" s="133"/>
      <c r="RJM31" s="133"/>
      <c r="RJN31" s="133"/>
      <c r="RJO31" s="133"/>
      <c r="RJP31" s="133"/>
      <c r="RJQ31" s="133"/>
      <c r="RJR31" s="133"/>
      <c r="RJS31" s="133"/>
      <c r="RJT31" s="133"/>
      <c r="RJU31" s="133"/>
      <c r="RJV31" s="133"/>
      <c r="RJW31" s="133"/>
      <c r="RJX31" s="133"/>
      <c r="RJY31" s="133"/>
      <c r="RJZ31" s="133"/>
      <c r="RKA31" s="133"/>
      <c r="RKB31" s="133"/>
      <c r="RKC31" s="133"/>
      <c r="RKD31" s="133"/>
      <c r="RKE31" s="133"/>
      <c r="RKF31" s="133"/>
      <c r="RKG31" s="133"/>
      <c r="RKH31" s="133"/>
      <c r="RKI31" s="133"/>
      <c r="RKJ31" s="133"/>
      <c r="RKK31" s="133"/>
      <c r="RKL31" s="133"/>
      <c r="RKM31" s="133"/>
      <c r="RKN31" s="133"/>
      <c r="RKO31" s="133"/>
      <c r="RKP31" s="133"/>
      <c r="RKQ31" s="133"/>
      <c r="RKR31" s="133"/>
      <c r="RKS31" s="133"/>
      <c r="RKT31" s="133"/>
      <c r="RKU31" s="133"/>
      <c r="RKV31" s="133"/>
      <c r="RKW31" s="133"/>
      <c r="RKX31" s="133"/>
      <c r="RKY31" s="133"/>
      <c r="RKZ31" s="133"/>
      <c r="RLA31" s="133"/>
      <c r="RLB31" s="133"/>
      <c r="RLC31" s="133"/>
      <c r="RLD31" s="133"/>
      <c r="RLE31" s="133"/>
      <c r="RLF31" s="133"/>
      <c r="RLG31" s="133"/>
      <c r="RLH31" s="133"/>
      <c r="RLI31" s="133"/>
      <c r="RLJ31" s="133"/>
      <c r="RLK31" s="133"/>
      <c r="RLL31" s="133"/>
      <c r="RLM31" s="133"/>
      <c r="RLN31" s="133"/>
      <c r="RLO31" s="133"/>
      <c r="RLP31" s="133"/>
      <c r="RLQ31" s="133"/>
      <c r="RLR31" s="133"/>
      <c r="RLS31" s="133"/>
      <c r="RLT31" s="133"/>
      <c r="RLU31" s="133"/>
      <c r="RLV31" s="133"/>
      <c r="RLW31" s="133"/>
      <c r="RLX31" s="133"/>
      <c r="RLY31" s="133"/>
      <c r="RLZ31" s="133"/>
      <c r="RMA31" s="133"/>
      <c r="RMB31" s="133"/>
      <c r="RMC31" s="133"/>
      <c r="RMD31" s="133"/>
      <c r="RME31" s="133"/>
      <c r="RMF31" s="133"/>
      <c r="RMG31" s="133"/>
      <c r="RMH31" s="133"/>
      <c r="RMI31" s="133"/>
      <c r="RMJ31" s="133"/>
      <c r="RMK31" s="133"/>
      <c r="RML31" s="133"/>
      <c r="RMM31" s="133"/>
      <c r="RMN31" s="133"/>
      <c r="RMO31" s="133"/>
      <c r="RMP31" s="133"/>
      <c r="RMQ31" s="133"/>
      <c r="RMR31" s="133"/>
      <c r="RMS31" s="133"/>
      <c r="RMT31" s="133"/>
      <c r="RMU31" s="133"/>
      <c r="RMV31" s="133"/>
      <c r="RMW31" s="133"/>
      <c r="RMX31" s="133"/>
      <c r="RMY31" s="133"/>
      <c r="RMZ31" s="133"/>
      <c r="RNA31" s="133"/>
      <c r="RNB31" s="133"/>
      <c r="RNC31" s="133"/>
      <c r="RND31" s="133"/>
      <c r="RNE31" s="133"/>
      <c r="RNF31" s="133"/>
      <c r="RNG31" s="133"/>
      <c r="RNH31" s="133"/>
      <c r="RNI31" s="133"/>
      <c r="RNJ31" s="133"/>
      <c r="RNK31" s="133"/>
      <c r="RNL31" s="133"/>
      <c r="RNM31" s="133"/>
      <c r="RNN31" s="133"/>
      <c r="RNO31" s="133"/>
      <c r="RNP31" s="133"/>
      <c r="RNQ31" s="133"/>
      <c r="RNR31" s="133"/>
      <c r="RNS31" s="133"/>
      <c r="RNT31" s="133"/>
      <c r="RNU31" s="133"/>
      <c r="RNV31" s="133"/>
      <c r="RNW31" s="133"/>
      <c r="RNX31" s="133"/>
      <c r="RNY31" s="133"/>
      <c r="RNZ31" s="133"/>
      <c r="ROA31" s="133"/>
      <c r="ROB31" s="133"/>
      <c r="ROC31" s="133"/>
      <c r="ROD31" s="133"/>
      <c r="ROE31" s="133"/>
      <c r="ROF31" s="133"/>
      <c r="ROG31" s="133"/>
      <c r="ROH31" s="133"/>
      <c r="ROI31" s="133"/>
      <c r="ROJ31" s="133"/>
      <c r="ROK31" s="133"/>
      <c r="ROL31" s="133"/>
      <c r="ROM31" s="133"/>
      <c r="RON31" s="133"/>
      <c r="ROO31" s="133"/>
      <c r="ROP31" s="133"/>
      <c r="ROQ31" s="133"/>
      <c r="ROR31" s="133"/>
      <c r="ROS31" s="133"/>
      <c r="ROT31" s="133"/>
      <c r="ROU31" s="133"/>
      <c r="ROV31" s="133"/>
      <c r="ROW31" s="133"/>
      <c r="ROX31" s="133"/>
      <c r="ROY31" s="133"/>
      <c r="ROZ31" s="133"/>
      <c r="RPA31" s="133"/>
      <c r="RPB31" s="133"/>
      <c r="RPC31" s="133"/>
      <c r="RPD31" s="133"/>
      <c r="RPE31" s="133"/>
      <c r="RPF31" s="133"/>
      <c r="RPG31" s="133"/>
      <c r="RPH31" s="133"/>
      <c r="RPI31" s="133"/>
      <c r="RPJ31" s="133"/>
      <c r="RPK31" s="133"/>
      <c r="RPL31" s="133"/>
      <c r="RPM31" s="133"/>
      <c r="RPN31" s="133"/>
      <c r="RPO31" s="133"/>
      <c r="RPP31" s="133"/>
      <c r="RPQ31" s="133"/>
      <c r="RPR31" s="133"/>
      <c r="RPS31" s="133"/>
      <c r="RPT31" s="133"/>
      <c r="RPU31" s="133"/>
      <c r="RPV31" s="133"/>
      <c r="RPW31" s="133"/>
      <c r="RPX31" s="133"/>
      <c r="RPY31" s="133"/>
      <c r="RPZ31" s="133"/>
      <c r="RQA31" s="133"/>
      <c r="RQB31" s="133"/>
      <c r="RQC31" s="133"/>
      <c r="RQD31" s="133"/>
      <c r="RQE31" s="133"/>
      <c r="RQF31" s="133"/>
      <c r="RQG31" s="133"/>
      <c r="RQH31" s="133"/>
      <c r="RQI31" s="133"/>
      <c r="RQJ31" s="133"/>
      <c r="RQK31" s="133"/>
      <c r="RQL31" s="133"/>
      <c r="RQM31" s="133"/>
      <c r="RQN31" s="133"/>
      <c r="RQO31" s="133"/>
      <c r="RQP31" s="133"/>
      <c r="RQQ31" s="133"/>
      <c r="RQR31" s="133"/>
      <c r="RQS31" s="133"/>
      <c r="RQT31" s="133"/>
      <c r="RQU31" s="133"/>
      <c r="RQV31" s="133"/>
      <c r="RQW31" s="133"/>
      <c r="RQX31" s="133"/>
      <c r="RQY31" s="133"/>
      <c r="RQZ31" s="133"/>
      <c r="RRA31" s="133"/>
      <c r="RRB31" s="133"/>
      <c r="RRC31" s="133"/>
      <c r="RRD31" s="133"/>
      <c r="RRE31" s="133"/>
      <c r="RRF31" s="133"/>
      <c r="RRG31" s="133"/>
      <c r="RRH31" s="133"/>
      <c r="RRI31" s="133"/>
      <c r="RRJ31" s="133"/>
      <c r="RRK31" s="133"/>
      <c r="RRL31" s="133"/>
      <c r="RRM31" s="133"/>
      <c r="RRN31" s="133"/>
      <c r="RRO31" s="133"/>
      <c r="RRP31" s="133"/>
      <c r="RRQ31" s="133"/>
      <c r="RRR31" s="133"/>
      <c r="RRS31" s="133"/>
      <c r="RRT31" s="133"/>
      <c r="RRU31" s="133"/>
      <c r="RRV31" s="133"/>
      <c r="RRW31" s="133"/>
      <c r="RRX31" s="133"/>
      <c r="RRY31" s="133"/>
      <c r="RRZ31" s="133"/>
      <c r="RSA31" s="133"/>
      <c r="RSB31" s="133"/>
      <c r="RSC31" s="133"/>
      <c r="RSD31" s="133"/>
      <c r="RSE31" s="133"/>
      <c r="RSF31" s="133"/>
      <c r="RSG31" s="133"/>
      <c r="RSH31" s="133"/>
      <c r="RSI31" s="133"/>
      <c r="RSJ31" s="133"/>
      <c r="RSK31" s="133"/>
      <c r="RSL31" s="133"/>
      <c r="RSM31" s="133"/>
      <c r="RSN31" s="133"/>
      <c r="RSO31" s="133"/>
      <c r="RSP31" s="133"/>
      <c r="RSQ31" s="133"/>
      <c r="RSR31" s="133"/>
      <c r="RSS31" s="133"/>
      <c r="RST31" s="133"/>
      <c r="RSU31" s="133"/>
      <c r="RSV31" s="133"/>
      <c r="RSW31" s="133"/>
      <c r="RSX31" s="133"/>
      <c r="RSY31" s="133"/>
      <c r="RSZ31" s="133"/>
      <c r="RTA31" s="133"/>
      <c r="RTB31" s="133"/>
      <c r="RTC31" s="133"/>
      <c r="RTD31" s="133"/>
      <c r="RTE31" s="133"/>
      <c r="RTF31" s="133"/>
      <c r="RTG31" s="133"/>
      <c r="RTH31" s="133"/>
      <c r="RTI31" s="133"/>
      <c r="RTJ31" s="133"/>
      <c r="RTK31" s="133"/>
      <c r="RTL31" s="133"/>
      <c r="RTM31" s="133"/>
      <c r="RTN31" s="133"/>
      <c r="RTO31" s="133"/>
      <c r="RTP31" s="133"/>
      <c r="RTQ31" s="133"/>
      <c r="RTR31" s="133"/>
      <c r="RTS31" s="133"/>
      <c r="RTT31" s="133"/>
      <c r="RTU31" s="133"/>
      <c r="RTV31" s="133"/>
      <c r="RTW31" s="133"/>
      <c r="RTX31" s="133"/>
      <c r="RTY31" s="133"/>
      <c r="RTZ31" s="133"/>
      <c r="RUA31" s="133"/>
      <c r="RUB31" s="133"/>
      <c r="RUC31" s="133"/>
      <c r="RUD31" s="133"/>
      <c r="RUE31" s="133"/>
      <c r="RUF31" s="133"/>
      <c r="RUG31" s="133"/>
      <c r="RUH31" s="133"/>
      <c r="RUI31" s="133"/>
      <c r="RUJ31" s="133"/>
      <c r="RUK31" s="133"/>
      <c r="RUL31" s="133"/>
      <c r="RUM31" s="133"/>
      <c r="RUN31" s="133"/>
      <c r="RUO31" s="133"/>
      <c r="RUP31" s="133"/>
      <c r="RUQ31" s="133"/>
      <c r="RUR31" s="133"/>
      <c r="RUS31" s="133"/>
      <c r="RUT31" s="133"/>
      <c r="RUU31" s="133"/>
      <c r="RUV31" s="133"/>
      <c r="RUW31" s="133"/>
      <c r="RUX31" s="133"/>
      <c r="RUY31" s="133"/>
      <c r="RUZ31" s="133"/>
      <c r="RVA31" s="133"/>
      <c r="RVB31" s="133"/>
      <c r="RVC31" s="133"/>
      <c r="RVD31" s="133"/>
      <c r="RVE31" s="133"/>
      <c r="RVF31" s="133"/>
      <c r="RVG31" s="133"/>
      <c r="RVH31" s="133"/>
      <c r="RVI31" s="133"/>
      <c r="RVJ31" s="133"/>
      <c r="RVK31" s="133"/>
      <c r="RVL31" s="133"/>
      <c r="RVM31" s="133"/>
      <c r="RVN31" s="133"/>
      <c r="RVO31" s="133"/>
      <c r="RVP31" s="133"/>
      <c r="RVQ31" s="133"/>
      <c r="RVR31" s="133"/>
      <c r="RVS31" s="133"/>
      <c r="RVT31" s="133"/>
      <c r="RVU31" s="133"/>
      <c r="RVV31" s="133"/>
      <c r="RVW31" s="133"/>
      <c r="RVX31" s="133"/>
      <c r="RVY31" s="133"/>
      <c r="RVZ31" s="133"/>
      <c r="RWA31" s="133"/>
      <c r="RWB31" s="133"/>
      <c r="RWC31" s="133"/>
      <c r="RWD31" s="133"/>
      <c r="RWE31" s="133"/>
      <c r="RWF31" s="133"/>
      <c r="RWG31" s="133"/>
      <c r="RWH31" s="133"/>
      <c r="RWI31" s="133"/>
      <c r="RWJ31" s="133"/>
      <c r="RWK31" s="133"/>
      <c r="RWL31" s="133"/>
      <c r="RWM31" s="133"/>
      <c r="RWN31" s="133"/>
      <c r="RWO31" s="133"/>
      <c r="RWP31" s="133"/>
      <c r="RWQ31" s="133"/>
      <c r="RWR31" s="133"/>
      <c r="RWS31" s="133"/>
      <c r="RWT31" s="133"/>
      <c r="RWU31" s="133"/>
      <c r="RWV31" s="133"/>
      <c r="RWW31" s="133"/>
      <c r="RWX31" s="133"/>
      <c r="RWY31" s="133"/>
      <c r="RWZ31" s="133"/>
      <c r="RXA31" s="133"/>
      <c r="RXB31" s="133"/>
      <c r="RXC31" s="133"/>
      <c r="RXD31" s="133"/>
      <c r="RXE31" s="133"/>
      <c r="RXF31" s="133"/>
      <c r="RXG31" s="133"/>
      <c r="RXH31" s="133"/>
      <c r="RXI31" s="133"/>
      <c r="RXJ31" s="133"/>
      <c r="RXK31" s="133"/>
      <c r="RXL31" s="133"/>
      <c r="RXM31" s="133"/>
      <c r="RXN31" s="133"/>
      <c r="RXO31" s="133"/>
      <c r="RXP31" s="133"/>
      <c r="RXQ31" s="133"/>
      <c r="RXR31" s="133"/>
      <c r="RXS31" s="133"/>
      <c r="RXT31" s="133"/>
      <c r="RXU31" s="133"/>
      <c r="RXV31" s="133"/>
      <c r="RXW31" s="133"/>
      <c r="RXX31" s="133"/>
      <c r="RXY31" s="133"/>
      <c r="RXZ31" s="133"/>
      <c r="RYA31" s="133"/>
      <c r="RYB31" s="133"/>
      <c r="RYC31" s="133"/>
      <c r="RYD31" s="133"/>
      <c r="RYE31" s="133"/>
      <c r="RYF31" s="133"/>
      <c r="RYG31" s="133"/>
      <c r="RYH31" s="133"/>
      <c r="RYI31" s="133"/>
      <c r="RYJ31" s="133"/>
      <c r="RYK31" s="133"/>
      <c r="RYL31" s="133"/>
      <c r="RYM31" s="133"/>
      <c r="RYN31" s="133"/>
      <c r="RYO31" s="133"/>
      <c r="RYP31" s="133"/>
      <c r="RYQ31" s="133"/>
      <c r="RYR31" s="133"/>
      <c r="RYS31" s="133"/>
      <c r="RYT31" s="133"/>
      <c r="RYU31" s="133"/>
      <c r="RYV31" s="133"/>
      <c r="RYW31" s="133"/>
      <c r="RYX31" s="133"/>
      <c r="RYY31" s="133"/>
      <c r="RYZ31" s="133"/>
      <c r="RZA31" s="133"/>
      <c r="RZB31" s="133"/>
      <c r="RZC31" s="133"/>
      <c r="RZD31" s="133"/>
      <c r="RZE31" s="133"/>
      <c r="RZF31" s="133"/>
      <c r="RZG31" s="133"/>
      <c r="RZH31" s="133"/>
      <c r="RZI31" s="133"/>
      <c r="RZJ31" s="133"/>
      <c r="RZK31" s="133"/>
      <c r="RZL31" s="133"/>
      <c r="RZM31" s="133"/>
      <c r="RZN31" s="133"/>
      <c r="RZO31" s="133"/>
      <c r="RZP31" s="133"/>
      <c r="RZQ31" s="133"/>
      <c r="RZR31" s="133"/>
      <c r="RZS31" s="133"/>
      <c r="RZT31" s="133"/>
      <c r="RZU31" s="133"/>
      <c r="RZV31" s="133"/>
      <c r="RZW31" s="133"/>
      <c r="RZX31" s="133"/>
      <c r="RZY31" s="133"/>
      <c r="RZZ31" s="133"/>
      <c r="SAA31" s="133"/>
      <c r="SAB31" s="133"/>
      <c r="SAC31" s="133"/>
      <c r="SAD31" s="133"/>
      <c r="SAE31" s="133"/>
      <c r="SAF31" s="133"/>
      <c r="SAG31" s="133"/>
      <c r="SAH31" s="133"/>
      <c r="SAI31" s="133"/>
      <c r="SAJ31" s="133"/>
      <c r="SAK31" s="133"/>
      <c r="SAL31" s="133"/>
      <c r="SAM31" s="133"/>
      <c r="SAN31" s="133"/>
      <c r="SAO31" s="133"/>
      <c r="SAP31" s="133"/>
      <c r="SAQ31" s="133"/>
      <c r="SAR31" s="133"/>
      <c r="SAS31" s="133"/>
      <c r="SAT31" s="133"/>
      <c r="SAU31" s="133"/>
      <c r="SAV31" s="133"/>
      <c r="SAW31" s="133"/>
      <c r="SAX31" s="133"/>
      <c r="SAY31" s="133"/>
      <c r="SAZ31" s="133"/>
      <c r="SBA31" s="133"/>
      <c r="SBB31" s="133"/>
      <c r="SBC31" s="133"/>
      <c r="SBD31" s="133"/>
      <c r="SBE31" s="133"/>
      <c r="SBF31" s="133"/>
      <c r="SBG31" s="133"/>
      <c r="SBH31" s="133"/>
      <c r="SBI31" s="133"/>
      <c r="SBJ31" s="133"/>
      <c r="SBK31" s="133"/>
      <c r="SBL31" s="133"/>
      <c r="SBM31" s="133"/>
      <c r="SBN31" s="133"/>
      <c r="SBO31" s="133"/>
      <c r="SBP31" s="133"/>
      <c r="SBQ31" s="133"/>
      <c r="SBR31" s="133"/>
      <c r="SBS31" s="133"/>
      <c r="SBT31" s="133"/>
      <c r="SBU31" s="133"/>
      <c r="SBV31" s="133"/>
      <c r="SBW31" s="133"/>
      <c r="SBX31" s="133"/>
      <c r="SBY31" s="133"/>
      <c r="SBZ31" s="133"/>
      <c r="SCA31" s="133"/>
      <c r="SCB31" s="133"/>
      <c r="SCC31" s="133"/>
      <c r="SCD31" s="133"/>
      <c r="SCE31" s="133"/>
      <c r="SCF31" s="133"/>
      <c r="SCG31" s="133"/>
      <c r="SCH31" s="133"/>
      <c r="SCI31" s="133"/>
      <c r="SCJ31" s="133"/>
      <c r="SCK31" s="133"/>
      <c r="SCL31" s="133"/>
      <c r="SCM31" s="133"/>
      <c r="SCN31" s="133"/>
      <c r="SCO31" s="133"/>
      <c r="SCP31" s="133"/>
      <c r="SCQ31" s="133"/>
      <c r="SCR31" s="133"/>
      <c r="SCS31" s="133"/>
      <c r="SCT31" s="133"/>
      <c r="SCU31" s="133"/>
      <c r="SCV31" s="133"/>
      <c r="SCW31" s="133"/>
      <c r="SCX31" s="133"/>
      <c r="SCY31" s="133"/>
      <c r="SCZ31" s="133"/>
      <c r="SDA31" s="133"/>
      <c r="SDB31" s="133"/>
      <c r="SDC31" s="133"/>
      <c r="SDD31" s="133"/>
      <c r="SDE31" s="133"/>
      <c r="SDF31" s="133"/>
      <c r="SDG31" s="133"/>
      <c r="SDH31" s="133"/>
      <c r="SDI31" s="133"/>
      <c r="SDJ31" s="133"/>
      <c r="SDK31" s="133"/>
      <c r="SDL31" s="133"/>
      <c r="SDM31" s="133"/>
      <c r="SDN31" s="133"/>
      <c r="SDO31" s="133"/>
      <c r="SDP31" s="133"/>
      <c r="SDQ31" s="133"/>
      <c r="SDR31" s="133"/>
      <c r="SDS31" s="133"/>
      <c r="SDT31" s="133"/>
      <c r="SDU31" s="133"/>
      <c r="SDV31" s="133"/>
      <c r="SDW31" s="133"/>
      <c r="SDX31" s="133"/>
      <c r="SDY31" s="133"/>
      <c r="SDZ31" s="133"/>
      <c r="SEA31" s="133"/>
      <c r="SEB31" s="133"/>
      <c r="SEC31" s="133"/>
      <c r="SED31" s="133"/>
      <c r="SEE31" s="133"/>
      <c r="SEF31" s="133"/>
      <c r="SEG31" s="133"/>
      <c r="SEH31" s="133"/>
      <c r="SEI31" s="133"/>
      <c r="SEJ31" s="133"/>
      <c r="SEK31" s="133"/>
      <c r="SEL31" s="133"/>
      <c r="SEM31" s="133"/>
      <c r="SEN31" s="133"/>
      <c r="SEO31" s="133"/>
      <c r="SEP31" s="133"/>
      <c r="SEQ31" s="133"/>
      <c r="SER31" s="133"/>
      <c r="SES31" s="133"/>
      <c r="SET31" s="133"/>
      <c r="SEU31" s="133"/>
      <c r="SEV31" s="133"/>
      <c r="SEW31" s="133"/>
      <c r="SEX31" s="133"/>
      <c r="SEY31" s="133"/>
      <c r="SEZ31" s="133"/>
      <c r="SFA31" s="133"/>
      <c r="SFB31" s="133"/>
      <c r="SFC31" s="133"/>
      <c r="SFD31" s="133"/>
      <c r="SFE31" s="133"/>
      <c r="SFF31" s="133"/>
      <c r="SFG31" s="133"/>
      <c r="SFH31" s="133"/>
      <c r="SFI31" s="133"/>
      <c r="SFJ31" s="133"/>
      <c r="SFK31" s="133"/>
      <c r="SFL31" s="133"/>
      <c r="SFM31" s="133"/>
      <c r="SFN31" s="133"/>
      <c r="SFO31" s="133"/>
      <c r="SFP31" s="133"/>
      <c r="SFQ31" s="133"/>
      <c r="SFR31" s="133"/>
      <c r="SFS31" s="133"/>
      <c r="SFT31" s="133"/>
      <c r="SFU31" s="133"/>
      <c r="SFV31" s="133"/>
      <c r="SFW31" s="133"/>
      <c r="SFX31" s="133"/>
      <c r="SFY31" s="133"/>
      <c r="SFZ31" s="133"/>
      <c r="SGA31" s="133"/>
      <c r="SGB31" s="133"/>
      <c r="SGC31" s="133"/>
      <c r="SGD31" s="133"/>
      <c r="SGE31" s="133"/>
      <c r="SGF31" s="133"/>
      <c r="SGG31" s="133"/>
      <c r="SGH31" s="133"/>
      <c r="SGI31" s="133"/>
      <c r="SGJ31" s="133"/>
      <c r="SGK31" s="133"/>
      <c r="SGL31" s="133"/>
      <c r="SGM31" s="133"/>
      <c r="SGN31" s="133"/>
      <c r="SGO31" s="133"/>
      <c r="SGP31" s="133"/>
      <c r="SGQ31" s="133"/>
      <c r="SGR31" s="133"/>
      <c r="SGS31" s="133"/>
      <c r="SGT31" s="133"/>
      <c r="SGU31" s="133"/>
      <c r="SGV31" s="133"/>
      <c r="SGW31" s="133"/>
      <c r="SGX31" s="133"/>
      <c r="SGY31" s="133"/>
      <c r="SGZ31" s="133"/>
      <c r="SHA31" s="133"/>
      <c r="SHB31" s="133"/>
      <c r="SHC31" s="133"/>
      <c r="SHD31" s="133"/>
      <c r="SHE31" s="133"/>
      <c r="SHF31" s="133"/>
      <c r="SHG31" s="133"/>
      <c r="SHH31" s="133"/>
      <c r="SHI31" s="133"/>
      <c r="SHJ31" s="133"/>
      <c r="SHK31" s="133"/>
      <c r="SHL31" s="133"/>
      <c r="SHM31" s="133"/>
      <c r="SHN31" s="133"/>
      <c r="SHO31" s="133"/>
      <c r="SHP31" s="133"/>
      <c r="SHQ31" s="133"/>
      <c r="SHR31" s="133"/>
      <c r="SHS31" s="133"/>
      <c r="SHT31" s="133"/>
      <c r="SHU31" s="133"/>
      <c r="SHV31" s="133"/>
      <c r="SHW31" s="133"/>
      <c r="SHX31" s="133"/>
      <c r="SHY31" s="133"/>
      <c r="SHZ31" s="133"/>
      <c r="SIA31" s="133"/>
      <c r="SIB31" s="133"/>
      <c r="SIC31" s="133"/>
      <c r="SID31" s="133"/>
      <c r="SIE31" s="133"/>
      <c r="SIF31" s="133"/>
      <c r="SIG31" s="133"/>
      <c r="SIH31" s="133"/>
      <c r="SII31" s="133"/>
      <c r="SIJ31" s="133"/>
      <c r="SIK31" s="133"/>
      <c r="SIL31" s="133"/>
      <c r="SIM31" s="133"/>
      <c r="SIN31" s="133"/>
      <c r="SIO31" s="133"/>
      <c r="SIP31" s="133"/>
      <c r="SIQ31" s="133"/>
      <c r="SIR31" s="133"/>
      <c r="SIS31" s="133"/>
      <c r="SIT31" s="133"/>
      <c r="SIU31" s="133"/>
      <c r="SIV31" s="133"/>
      <c r="SIW31" s="133"/>
      <c r="SIX31" s="133"/>
      <c r="SIY31" s="133"/>
      <c r="SIZ31" s="133"/>
      <c r="SJA31" s="133"/>
      <c r="SJB31" s="133"/>
      <c r="SJC31" s="133"/>
      <c r="SJD31" s="133"/>
      <c r="SJE31" s="133"/>
      <c r="SJF31" s="133"/>
      <c r="SJG31" s="133"/>
      <c r="SJH31" s="133"/>
      <c r="SJI31" s="133"/>
      <c r="SJJ31" s="133"/>
      <c r="SJK31" s="133"/>
      <c r="SJL31" s="133"/>
      <c r="SJM31" s="133"/>
      <c r="SJN31" s="133"/>
      <c r="SJO31" s="133"/>
      <c r="SJP31" s="133"/>
      <c r="SJQ31" s="133"/>
      <c r="SJR31" s="133"/>
      <c r="SJS31" s="133"/>
      <c r="SJT31" s="133"/>
      <c r="SJU31" s="133"/>
      <c r="SJV31" s="133"/>
      <c r="SJW31" s="133"/>
      <c r="SJX31" s="133"/>
      <c r="SJY31" s="133"/>
      <c r="SJZ31" s="133"/>
      <c r="SKA31" s="133"/>
      <c r="SKB31" s="133"/>
      <c r="SKC31" s="133"/>
      <c r="SKD31" s="133"/>
      <c r="SKE31" s="133"/>
      <c r="SKF31" s="133"/>
      <c r="SKG31" s="133"/>
      <c r="SKH31" s="133"/>
      <c r="SKI31" s="133"/>
      <c r="SKJ31" s="133"/>
      <c r="SKK31" s="133"/>
      <c r="SKL31" s="133"/>
      <c r="SKM31" s="133"/>
      <c r="SKN31" s="133"/>
      <c r="SKO31" s="133"/>
      <c r="SKP31" s="133"/>
      <c r="SKQ31" s="133"/>
      <c r="SKR31" s="133"/>
      <c r="SKS31" s="133"/>
      <c r="SKT31" s="133"/>
      <c r="SKU31" s="133"/>
      <c r="SKV31" s="133"/>
      <c r="SKW31" s="133"/>
      <c r="SKX31" s="133"/>
      <c r="SKY31" s="133"/>
      <c r="SKZ31" s="133"/>
      <c r="SLA31" s="133"/>
      <c r="SLB31" s="133"/>
      <c r="SLC31" s="133"/>
      <c r="SLD31" s="133"/>
      <c r="SLE31" s="133"/>
      <c r="SLF31" s="133"/>
      <c r="SLG31" s="133"/>
      <c r="SLH31" s="133"/>
      <c r="SLI31" s="133"/>
      <c r="SLJ31" s="133"/>
      <c r="SLK31" s="133"/>
      <c r="SLL31" s="133"/>
      <c r="SLM31" s="133"/>
      <c r="SLN31" s="133"/>
      <c r="SLO31" s="133"/>
      <c r="SLP31" s="133"/>
      <c r="SLQ31" s="133"/>
      <c r="SLR31" s="133"/>
      <c r="SLS31" s="133"/>
      <c r="SLT31" s="133"/>
      <c r="SLU31" s="133"/>
      <c r="SLV31" s="133"/>
      <c r="SLW31" s="133"/>
      <c r="SLX31" s="133"/>
      <c r="SLY31" s="133"/>
      <c r="SLZ31" s="133"/>
      <c r="SMA31" s="133"/>
      <c r="SMB31" s="133"/>
      <c r="SMC31" s="133"/>
      <c r="SMD31" s="133"/>
      <c r="SME31" s="133"/>
      <c r="SMF31" s="133"/>
      <c r="SMG31" s="133"/>
      <c r="SMH31" s="133"/>
      <c r="SMI31" s="133"/>
      <c r="SMJ31" s="133"/>
      <c r="SMK31" s="133"/>
      <c r="SML31" s="133"/>
      <c r="SMM31" s="133"/>
      <c r="SMN31" s="133"/>
      <c r="SMO31" s="133"/>
      <c r="SMP31" s="133"/>
      <c r="SMQ31" s="133"/>
      <c r="SMR31" s="133"/>
      <c r="SMS31" s="133"/>
      <c r="SMT31" s="133"/>
      <c r="SMU31" s="133"/>
      <c r="SMV31" s="133"/>
      <c r="SMW31" s="133"/>
      <c r="SMX31" s="133"/>
      <c r="SMY31" s="133"/>
      <c r="SMZ31" s="133"/>
      <c r="SNA31" s="133"/>
      <c r="SNB31" s="133"/>
      <c r="SNC31" s="133"/>
      <c r="SND31" s="133"/>
      <c r="SNE31" s="133"/>
      <c r="SNF31" s="133"/>
      <c r="SNG31" s="133"/>
      <c r="SNH31" s="133"/>
      <c r="SNI31" s="133"/>
      <c r="SNJ31" s="133"/>
      <c r="SNK31" s="133"/>
      <c r="SNL31" s="133"/>
      <c r="SNM31" s="133"/>
      <c r="SNN31" s="133"/>
      <c r="SNO31" s="133"/>
      <c r="SNP31" s="133"/>
      <c r="SNQ31" s="133"/>
      <c r="SNR31" s="133"/>
      <c r="SNS31" s="133"/>
      <c r="SNT31" s="133"/>
      <c r="SNU31" s="133"/>
      <c r="SNV31" s="133"/>
      <c r="SNW31" s="133"/>
      <c r="SNX31" s="133"/>
      <c r="SNY31" s="133"/>
      <c r="SNZ31" s="133"/>
      <c r="SOA31" s="133"/>
      <c r="SOB31" s="133"/>
      <c r="SOC31" s="133"/>
      <c r="SOD31" s="133"/>
      <c r="SOE31" s="133"/>
      <c r="SOF31" s="133"/>
      <c r="SOG31" s="133"/>
      <c r="SOH31" s="133"/>
      <c r="SOI31" s="133"/>
      <c r="SOJ31" s="133"/>
      <c r="SOK31" s="133"/>
      <c r="SOL31" s="133"/>
      <c r="SOM31" s="133"/>
      <c r="SON31" s="133"/>
      <c r="SOO31" s="133"/>
      <c r="SOP31" s="133"/>
      <c r="SOQ31" s="133"/>
      <c r="SOR31" s="133"/>
      <c r="SOS31" s="133"/>
      <c r="SOT31" s="133"/>
      <c r="SOU31" s="133"/>
      <c r="SOV31" s="133"/>
      <c r="SOW31" s="133"/>
      <c r="SOX31" s="133"/>
      <c r="SOY31" s="133"/>
      <c r="SOZ31" s="133"/>
      <c r="SPA31" s="133"/>
      <c r="SPB31" s="133"/>
      <c r="SPC31" s="133"/>
      <c r="SPD31" s="133"/>
      <c r="SPE31" s="133"/>
      <c r="SPF31" s="133"/>
      <c r="SPG31" s="133"/>
      <c r="SPH31" s="133"/>
      <c r="SPI31" s="133"/>
      <c r="SPJ31" s="133"/>
      <c r="SPK31" s="133"/>
      <c r="SPL31" s="133"/>
      <c r="SPM31" s="133"/>
      <c r="SPN31" s="133"/>
      <c r="SPO31" s="133"/>
      <c r="SPP31" s="133"/>
      <c r="SPQ31" s="133"/>
      <c r="SPR31" s="133"/>
      <c r="SPS31" s="133"/>
      <c r="SPT31" s="133"/>
      <c r="SPU31" s="133"/>
      <c r="SPV31" s="133"/>
      <c r="SPW31" s="133"/>
      <c r="SPX31" s="133"/>
      <c r="SPY31" s="133"/>
      <c r="SPZ31" s="133"/>
      <c r="SQA31" s="133"/>
      <c r="SQB31" s="133"/>
      <c r="SQC31" s="133"/>
      <c r="SQD31" s="133"/>
      <c r="SQE31" s="133"/>
      <c r="SQF31" s="133"/>
      <c r="SQG31" s="133"/>
      <c r="SQH31" s="133"/>
      <c r="SQI31" s="133"/>
      <c r="SQJ31" s="133"/>
      <c r="SQK31" s="133"/>
      <c r="SQL31" s="133"/>
      <c r="SQM31" s="133"/>
      <c r="SQN31" s="133"/>
      <c r="SQO31" s="133"/>
      <c r="SQP31" s="133"/>
      <c r="SQQ31" s="133"/>
      <c r="SQR31" s="133"/>
      <c r="SQS31" s="133"/>
      <c r="SQT31" s="133"/>
      <c r="SQU31" s="133"/>
      <c r="SQV31" s="133"/>
      <c r="SQW31" s="133"/>
      <c r="SQX31" s="133"/>
      <c r="SQY31" s="133"/>
      <c r="SQZ31" s="133"/>
      <c r="SRA31" s="133"/>
      <c r="SRB31" s="133"/>
      <c r="SRC31" s="133"/>
      <c r="SRD31" s="133"/>
      <c r="SRE31" s="133"/>
      <c r="SRF31" s="133"/>
      <c r="SRG31" s="133"/>
      <c r="SRH31" s="133"/>
      <c r="SRI31" s="133"/>
      <c r="SRJ31" s="133"/>
      <c r="SRK31" s="133"/>
      <c r="SRL31" s="133"/>
      <c r="SRM31" s="133"/>
      <c r="SRN31" s="133"/>
      <c r="SRO31" s="133"/>
      <c r="SRP31" s="133"/>
      <c r="SRQ31" s="133"/>
      <c r="SRR31" s="133"/>
      <c r="SRS31" s="133"/>
      <c r="SRT31" s="133"/>
      <c r="SRU31" s="133"/>
      <c r="SRV31" s="133"/>
      <c r="SRW31" s="133"/>
      <c r="SRX31" s="133"/>
      <c r="SRY31" s="133"/>
      <c r="SRZ31" s="133"/>
      <c r="SSA31" s="133"/>
      <c r="SSB31" s="133"/>
      <c r="SSC31" s="133"/>
      <c r="SSD31" s="133"/>
      <c r="SSE31" s="133"/>
      <c r="SSF31" s="133"/>
      <c r="SSG31" s="133"/>
      <c r="SSH31" s="133"/>
      <c r="SSI31" s="133"/>
      <c r="SSJ31" s="133"/>
      <c r="SSK31" s="133"/>
      <c r="SSL31" s="133"/>
      <c r="SSM31" s="133"/>
      <c r="SSN31" s="133"/>
      <c r="SSO31" s="133"/>
      <c r="SSP31" s="133"/>
      <c r="SSQ31" s="133"/>
      <c r="SSR31" s="133"/>
      <c r="SSS31" s="133"/>
      <c r="SST31" s="133"/>
      <c r="SSU31" s="133"/>
      <c r="SSV31" s="133"/>
      <c r="SSW31" s="133"/>
      <c r="SSX31" s="133"/>
      <c r="SSY31" s="133"/>
      <c r="SSZ31" s="133"/>
      <c r="STA31" s="133"/>
      <c r="STB31" s="133"/>
      <c r="STC31" s="133"/>
      <c r="STD31" s="133"/>
      <c r="STE31" s="133"/>
      <c r="STF31" s="133"/>
      <c r="STG31" s="133"/>
      <c r="STH31" s="133"/>
      <c r="STI31" s="133"/>
      <c r="STJ31" s="133"/>
      <c r="STK31" s="133"/>
      <c r="STL31" s="133"/>
      <c r="STM31" s="133"/>
      <c r="STN31" s="133"/>
      <c r="STO31" s="133"/>
      <c r="STP31" s="133"/>
      <c r="STQ31" s="133"/>
      <c r="STR31" s="133"/>
      <c r="STS31" s="133"/>
      <c r="STT31" s="133"/>
      <c r="STU31" s="133"/>
      <c r="STV31" s="133"/>
      <c r="STW31" s="133"/>
      <c r="STX31" s="133"/>
      <c r="STY31" s="133"/>
      <c r="STZ31" s="133"/>
      <c r="SUA31" s="133"/>
      <c r="SUB31" s="133"/>
      <c r="SUC31" s="133"/>
      <c r="SUD31" s="133"/>
      <c r="SUE31" s="133"/>
      <c r="SUF31" s="133"/>
      <c r="SUG31" s="133"/>
      <c r="SUH31" s="133"/>
      <c r="SUI31" s="133"/>
      <c r="SUJ31" s="133"/>
      <c r="SUK31" s="133"/>
      <c r="SUL31" s="133"/>
      <c r="SUM31" s="133"/>
      <c r="SUN31" s="133"/>
      <c r="SUO31" s="133"/>
      <c r="SUP31" s="133"/>
      <c r="SUQ31" s="133"/>
      <c r="SUR31" s="133"/>
      <c r="SUS31" s="133"/>
      <c r="SUT31" s="133"/>
      <c r="SUU31" s="133"/>
      <c r="SUV31" s="133"/>
      <c r="SUW31" s="133"/>
      <c r="SUX31" s="133"/>
      <c r="SUY31" s="133"/>
      <c r="SUZ31" s="133"/>
      <c r="SVA31" s="133"/>
      <c r="SVB31" s="133"/>
      <c r="SVC31" s="133"/>
      <c r="SVD31" s="133"/>
      <c r="SVE31" s="133"/>
      <c r="SVF31" s="133"/>
      <c r="SVG31" s="133"/>
      <c r="SVH31" s="133"/>
      <c r="SVI31" s="133"/>
      <c r="SVJ31" s="133"/>
      <c r="SVK31" s="133"/>
      <c r="SVL31" s="133"/>
      <c r="SVM31" s="133"/>
      <c r="SVN31" s="133"/>
      <c r="SVO31" s="133"/>
      <c r="SVP31" s="133"/>
      <c r="SVQ31" s="133"/>
      <c r="SVR31" s="133"/>
      <c r="SVS31" s="133"/>
      <c r="SVT31" s="133"/>
      <c r="SVU31" s="133"/>
      <c r="SVV31" s="133"/>
      <c r="SVW31" s="133"/>
      <c r="SVX31" s="133"/>
      <c r="SVY31" s="133"/>
      <c r="SVZ31" s="133"/>
      <c r="SWA31" s="133"/>
      <c r="SWB31" s="133"/>
      <c r="SWC31" s="133"/>
      <c r="SWD31" s="133"/>
      <c r="SWE31" s="133"/>
      <c r="SWF31" s="133"/>
      <c r="SWG31" s="133"/>
      <c r="SWH31" s="133"/>
      <c r="SWI31" s="133"/>
      <c r="SWJ31" s="133"/>
      <c r="SWK31" s="133"/>
      <c r="SWL31" s="133"/>
      <c r="SWM31" s="133"/>
      <c r="SWN31" s="133"/>
      <c r="SWO31" s="133"/>
      <c r="SWP31" s="133"/>
      <c r="SWQ31" s="133"/>
      <c r="SWR31" s="133"/>
      <c r="SWS31" s="133"/>
      <c r="SWT31" s="133"/>
      <c r="SWU31" s="133"/>
      <c r="SWV31" s="133"/>
      <c r="SWW31" s="133"/>
      <c r="SWX31" s="133"/>
      <c r="SWY31" s="133"/>
      <c r="SWZ31" s="133"/>
      <c r="SXA31" s="133"/>
      <c r="SXB31" s="133"/>
      <c r="SXC31" s="133"/>
      <c r="SXD31" s="133"/>
      <c r="SXE31" s="133"/>
      <c r="SXF31" s="133"/>
      <c r="SXG31" s="133"/>
      <c r="SXH31" s="133"/>
      <c r="SXI31" s="133"/>
      <c r="SXJ31" s="133"/>
      <c r="SXK31" s="133"/>
      <c r="SXL31" s="133"/>
      <c r="SXM31" s="133"/>
      <c r="SXN31" s="133"/>
      <c r="SXO31" s="133"/>
      <c r="SXP31" s="133"/>
      <c r="SXQ31" s="133"/>
      <c r="SXR31" s="133"/>
      <c r="SXS31" s="133"/>
      <c r="SXT31" s="133"/>
      <c r="SXU31" s="133"/>
      <c r="SXV31" s="133"/>
      <c r="SXW31" s="133"/>
      <c r="SXX31" s="133"/>
      <c r="SXY31" s="133"/>
      <c r="SXZ31" s="133"/>
      <c r="SYA31" s="133"/>
      <c r="SYB31" s="133"/>
      <c r="SYC31" s="133"/>
      <c r="SYD31" s="133"/>
      <c r="SYE31" s="133"/>
      <c r="SYF31" s="133"/>
      <c r="SYG31" s="133"/>
      <c r="SYH31" s="133"/>
      <c r="SYI31" s="133"/>
      <c r="SYJ31" s="133"/>
      <c r="SYK31" s="133"/>
      <c r="SYL31" s="133"/>
      <c r="SYM31" s="133"/>
      <c r="SYN31" s="133"/>
      <c r="SYO31" s="133"/>
      <c r="SYP31" s="133"/>
      <c r="SYQ31" s="133"/>
      <c r="SYR31" s="133"/>
      <c r="SYS31" s="133"/>
      <c r="SYT31" s="133"/>
      <c r="SYU31" s="133"/>
      <c r="SYV31" s="133"/>
      <c r="SYW31" s="133"/>
      <c r="SYX31" s="133"/>
      <c r="SYY31" s="133"/>
      <c r="SYZ31" s="133"/>
      <c r="SZA31" s="133"/>
      <c r="SZB31" s="133"/>
      <c r="SZC31" s="133"/>
      <c r="SZD31" s="133"/>
      <c r="SZE31" s="133"/>
      <c r="SZF31" s="133"/>
      <c r="SZG31" s="133"/>
      <c r="SZH31" s="133"/>
      <c r="SZI31" s="133"/>
      <c r="SZJ31" s="133"/>
      <c r="SZK31" s="133"/>
      <c r="SZL31" s="133"/>
      <c r="SZM31" s="133"/>
      <c r="SZN31" s="133"/>
      <c r="SZO31" s="133"/>
      <c r="SZP31" s="133"/>
      <c r="SZQ31" s="133"/>
      <c r="SZR31" s="133"/>
      <c r="SZS31" s="133"/>
      <c r="SZT31" s="133"/>
      <c r="SZU31" s="133"/>
      <c r="SZV31" s="133"/>
      <c r="SZW31" s="133"/>
      <c r="SZX31" s="133"/>
      <c r="SZY31" s="133"/>
      <c r="SZZ31" s="133"/>
      <c r="TAA31" s="133"/>
      <c r="TAB31" s="133"/>
      <c r="TAC31" s="133"/>
      <c r="TAD31" s="133"/>
      <c r="TAE31" s="133"/>
      <c r="TAF31" s="133"/>
      <c r="TAG31" s="133"/>
      <c r="TAH31" s="133"/>
      <c r="TAI31" s="133"/>
      <c r="TAJ31" s="133"/>
      <c r="TAK31" s="133"/>
      <c r="TAL31" s="133"/>
      <c r="TAM31" s="133"/>
      <c r="TAN31" s="133"/>
      <c r="TAO31" s="133"/>
      <c r="TAP31" s="133"/>
      <c r="TAQ31" s="133"/>
      <c r="TAR31" s="133"/>
      <c r="TAS31" s="133"/>
      <c r="TAT31" s="133"/>
      <c r="TAU31" s="133"/>
      <c r="TAV31" s="133"/>
      <c r="TAW31" s="133"/>
      <c r="TAX31" s="133"/>
      <c r="TAY31" s="133"/>
      <c r="TAZ31" s="133"/>
      <c r="TBA31" s="133"/>
      <c r="TBB31" s="133"/>
      <c r="TBC31" s="133"/>
      <c r="TBD31" s="133"/>
      <c r="TBE31" s="133"/>
      <c r="TBF31" s="133"/>
      <c r="TBG31" s="133"/>
      <c r="TBH31" s="133"/>
      <c r="TBI31" s="133"/>
      <c r="TBJ31" s="133"/>
      <c r="TBK31" s="133"/>
      <c r="TBL31" s="133"/>
      <c r="TBM31" s="133"/>
      <c r="TBN31" s="133"/>
      <c r="TBO31" s="133"/>
      <c r="TBP31" s="133"/>
      <c r="TBQ31" s="133"/>
      <c r="TBR31" s="133"/>
      <c r="TBS31" s="133"/>
      <c r="TBT31" s="133"/>
      <c r="TBU31" s="133"/>
      <c r="TBV31" s="133"/>
      <c r="TBW31" s="133"/>
      <c r="TBX31" s="133"/>
      <c r="TBY31" s="133"/>
      <c r="TBZ31" s="133"/>
      <c r="TCA31" s="133"/>
      <c r="TCB31" s="133"/>
      <c r="TCC31" s="133"/>
      <c r="TCD31" s="133"/>
      <c r="TCE31" s="133"/>
      <c r="TCF31" s="133"/>
      <c r="TCG31" s="133"/>
      <c r="TCH31" s="133"/>
      <c r="TCI31" s="133"/>
      <c r="TCJ31" s="133"/>
      <c r="TCK31" s="133"/>
      <c r="TCL31" s="133"/>
      <c r="TCM31" s="133"/>
      <c r="TCN31" s="133"/>
      <c r="TCO31" s="133"/>
      <c r="TCP31" s="133"/>
      <c r="TCQ31" s="133"/>
      <c r="TCR31" s="133"/>
      <c r="TCS31" s="133"/>
      <c r="TCT31" s="133"/>
      <c r="TCU31" s="133"/>
      <c r="TCV31" s="133"/>
      <c r="TCW31" s="133"/>
      <c r="TCX31" s="133"/>
      <c r="TCY31" s="133"/>
      <c r="TCZ31" s="133"/>
      <c r="TDA31" s="133"/>
      <c r="TDB31" s="133"/>
      <c r="TDC31" s="133"/>
      <c r="TDD31" s="133"/>
      <c r="TDE31" s="133"/>
      <c r="TDF31" s="133"/>
      <c r="TDG31" s="133"/>
      <c r="TDH31" s="133"/>
      <c r="TDI31" s="133"/>
      <c r="TDJ31" s="133"/>
      <c r="TDK31" s="133"/>
      <c r="TDL31" s="133"/>
      <c r="TDM31" s="133"/>
      <c r="TDN31" s="133"/>
      <c r="TDO31" s="133"/>
      <c r="TDP31" s="133"/>
      <c r="TDQ31" s="133"/>
      <c r="TDR31" s="133"/>
      <c r="TDS31" s="133"/>
      <c r="TDT31" s="133"/>
      <c r="TDU31" s="133"/>
      <c r="TDV31" s="133"/>
      <c r="TDW31" s="133"/>
      <c r="TDX31" s="133"/>
      <c r="TDY31" s="133"/>
      <c r="TDZ31" s="133"/>
      <c r="TEA31" s="133"/>
      <c r="TEB31" s="133"/>
      <c r="TEC31" s="133"/>
      <c r="TED31" s="133"/>
      <c r="TEE31" s="133"/>
      <c r="TEF31" s="133"/>
      <c r="TEG31" s="133"/>
      <c r="TEH31" s="133"/>
      <c r="TEI31" s="133"/>
      <c r="TEJ31" s="133"/>
      <c r="TEK31" s="133"/>
      <c r="TEL31" s="133"/>
      <c r="TEM31" s="133"/>
      <c r="TEN31" s="133"/>
      <c r="TEO31" s="133"/>
      <c r="TEP31" s="133"/>
      <c r="TEQ31" s="133"/>
      <c r="TER31" s="133"/>
      <c r="TES31" s="133"/>
      <c r="TET31" s="133"/>
      <c r="TEU31" s="133"/>
      <c r="TEV31" s="133"/>
      <c r="TEW31" s="133"/>
      <c r="TEX31" s="133"/>
      <c r="TEY31" s="133"/>
      <c r="TEZ31" s="133"/>
      <c r="TFA31" s="133"/>
      <c r="TFB31" s="133"/>
      <c r="TFC31" s="133"/>
      <c r="TFD31" s="133"/>
      <c r="TFE31" s="133"/>
      <c r="TFF31" s="133"/>
      <c r="TFG31" s="133"/>
      <c r="TFH31" s="133"/>
      <c r="TFI31" s="133"/>
      <c r="TFJ31" s="133"/>
      <c r="TFK31" s="133"/>
      <c r="TFL31" s="133"/>
      <c r="TFM31" s="133"/>
      <c r="TFN31" s="133"/>
      <c r="TFO31" s="133"/>
      <c r="TFP31" s="133"/>
      <c r="TFQ31" s="133"/>
      <c r="TFR31" s="133"/>
      <c r="TFS31" s="133"/>
      <c r="TFT31" s="133"/>
      <c r="TFU31" s="133"/>
      <c r="TFV31" s="133"/>
      <c r="TFW31" s="133"/>
      <c r="TFX31" s="133"/>
      <c r="TFY31" s="133"/>
      <c r="TFZ31" s="133"/>
      <c r="TGA31" s="133"/>
      <c r="TGB31" s="133"/>
      <c r="TGC31" s="133"/>
      <c r="TGD31" s="133"/>
      <c r="TGE31" s="133"/>
      <c r="TGF31" s="133"/>
      <c r="TGG31" s="133"/>
      <c r="TGH31" s="133"/>
      <c r="TGI31" s="133"/>
      <c r="TGJ31" s="133"/>
      <c r="TGK31" s="133"/>
      <c r="TGL31" s="133"/>
      <c r="TGM31" s="133"/>
      <c r="TGN31" s="133"/>
      <c r="TGO31" s="133"/>
      <c r="TGP31" s="133"/>
      <c r="TGQ31" s="133"/>
      <c r="TGR31" s="133"/>
      <c r="TGS31" s="133"/>
      <c r="TGT31" s="133"/>
      <c r="TGU31" s="133"/>
      <c r="TGV31" s="133"/>
      <c r="TGW31" s="133"/>
      <c r="TGX31" s="133"/>
      <c r="TGY31" s="133"/>
      <c r="TGZ31" s="133"/>
      <c r="THA31" s="133"/>
      <c r="THB31" s="133"/>
      <c r="THC31" s="133"/>
      <c r="THD31" s="133"/>
      <c r="THE31" s="133"/>
      <c r="THF31" s="133"/>
      <c r="THG31" s="133"/>
      <c r="THH31" s="133"/>
      <c r="THI31" s="133"/>
      <c r="THJ31" s="133"/>
      <c r="THK31" s="133"/>
      <c r="THL31" s="133"/>
      <c r="THM31" s="133"/>
      <c r="THN31" s="133"/>
      <c r="THO31" s="133"/>
      <c r="THP31" s="133"/>
      <c r="THQ31" s="133"/>
      <c r="THR31" s="133"/>
      <c r="THS31" s="133"/>
      <c r="THT31" s="133"/>
      <c r="THU31" s="133"/>
      <c r="THV31" s="133"/>
      <c r="THW31" s="133"/>
      <c r="THX31" s="133"/>
      <c r="THY31" s="133"/>
      <c r="THZ31" s="133"/>
      <c r="TIA31" s="133"/>
      <c r="TIB31" s="133"/>
      <c r="TIC31" s="133"/>
      <c r="TID31" s="133"/>
      <c r="TIE31" s="133"/>
      <c r="TIF31" s="133"/>
      <c r="TIG31" s="133"/>
      <c r="TIH31" s="133"/>
      <c r="TII31" s="133"/>
      <c r="TIJ31" s="133"/>
      <c r="TIK31" s="133"/>
      <c r="TIL31" s="133"/>
      <c r="TIM31" s="133"/>
      <c r="TIN31" s="133"/>
      <c r="TIO31" s="133"/>
      <c r="TIP31" s="133"/>
      <c r="TIQ31" s="133"/>
      <c r="TIR31" s="133"/>
      <c r="TIS31" s="133"/>
      <c r="TIT31" s="133"/>
      <c r="TIU31" s="133"/>
      <c r="TIV31" s="133"/>
      <c r="TIW31" s="133"/>
      <c r="TIX31" s="133"/>
      <c r="TIY31" s="133"/>
      <c r="TIZ31" s="133"/>
      <c r="TJA31" s="133"/>
      <c r="TJB31" s="133"/>
      <c r="TJC31" s="133"/>
      <c r="TJD31" s="133"/>
      <c r="TJE31" s="133"/>
      <c r="TJF31" s="133"/>
      <c r="TJG31" s="133"/>
      <c r="TJH31" s="133"/>
      <c r="TJI31" s="133"/>
      <c r="TJJ31" s="133"/>
      <c r="TJK31" s="133"/>
      <c r="TJL31" s="133"/>
      <c r="TJM31" s="133"/>
      <c r="TJN31" s="133"/>
      <c r="TJO31" s="133"/>
      <c r="TJP31" s="133"/>
      <c r="TJQ31" s="133"/>
      <c r="TJR31" s="133"/>
      <c r="TJS31" s="133"/>
      <c r="TJT31" s="133"/>
      <c r="TJU31" s="133"/>
      <c r="TJV31" s="133"/>
      <c r="TJW31" s="133"/>
      <c r="TJX31" s="133"/>
      <c r="TJY31" s="133"/>
      <c r="TJZ31" s="133"/>
      <c r="TKA31" s="133"/>
      <c r="TKB31" s="133"/>
      <c r="TKC31" s="133"/>
      <c r="TKD31" s="133"/>
      <c r="TKE31" s="133"/>
      <c r="TKF31" s="133"/>
      <c r="TKG31" s="133"/>
      <c r="TKH31" s="133"/>
      <c r="TKI31" s="133"/>
      <c r="TKJ31" s="133"/>
      <c r="TKK31" s="133"/>
      <c r="TKL31" s="133"/>
      <c r="TKM31" s="133"/>
      <c r="TKN31" s="133"/>
      <c r="TKO31" s="133"/>
      <c r="TKP31" s="133"/>
      <c r="TKQ31" s="133"/>
      <c r="TKR31" s="133"/>
      <c r="TKS31" s="133"/>
      <c r="TKT31" s="133"/>
      <c r="TKU31" s="133"/>
      <c r="TKV31" s="133"/>
      <c r="TKW31" s="133"/>
      <c r="TKX31" s="133"/>
      <c r="TKY31" s="133"/>
      <c r="TKZ31" s="133"/>
      <c r="TLA31" s="133"/>
      <c r="TLB31" s="133"/>
      <c r="TLC31" s="133"/>
      <c r="TLD31" s="133"/>
      <c r="TLE31" s="133"/>
      <c r="TLF31" s="133"/>
      <c r="TLG31" s="133"/>
      <c r="TLH31" s="133"/>
      <c r="TLI31" s="133"/>
      <c r="TLJ31" s="133"/>
      <c r="TLK31" s="133"/>
      <c r="TLL31" s="133"/>
      <c r="TLM31" s="133"/>
      <c r="TLN31" s="133"/>
      <c r="TLO31" s="133"/>
      <c r="TLP31" s="133"/>
      <c r="TLQ31" s="133"/>
      <c r="TLR31" s="133"/>
      <c r="TLS31" s="133"/>
      <c r="TLT31" s="133"/>
      <c r="TLU31" s="133"/>
      <c r="TLV31" s="133"/>
      <c r="TLW31" s="133"/>
      <c r="TLX31" s="133"/>
      <c r="TLY31" s="133"/>
      <c r="TLZ31" s="133"/>
      <c r="TMA31" s="133"/>
      <c r="TMB31" s="133"/>
      <c r="TMC31" s="133"/>
      <c r="TMD31" s="133"/>
      <c r="TME31" s="133"/>
      <c r="TMF31" s="133"/>
      <c r="TMG31" s="133"/>
      <c r="TMH31" s="133"/>
      <c r="TMI31" s="133"/>
      <c r="TMJ31" s="133"/>
      <c r="TMK31" s="133"/>
      <c r="TML31" s="133"/>
      <c r="TMM31" s="133"/>
      <c r="TMN31" s="133"/>
      <c r="TMO31" s="133"/>
      <c r="TMP31" s="133"/>
      <c r="TMQ31" s="133"/>
      <c r="TMR31" s="133"/>
      <c r="TMS31" s="133"/>
      <c r="TMT31" s="133"/>
      <c r="TMU31" s="133"/>
      <c r="TMV31" s="133"/>
      <c r="TMW31" s="133"/>
      <c r="TMX31" s="133"/>
      <c r="TMY31" s="133"/>
      <c r="TMZ31" s="133"/>
      <c r="TNA31" s="133"/>
      <c r="TNB31" s="133"/>
      <c r="TNC31" s="133"/>
      <c r="TND31" s="133"/>
      <c r="TNE31" s="133"/>
      <c r="TNF31" s="133"/>
      <c r="TNG31" s="133"/>
      <c r="TNH31" s="133"/>
      <c r="TNI31" s="133"/>
      <c r="TNJ31" s="133"/>
      <c r="TNK31" s="133"/>
      <c r="TNL31" s="133"/>
      <c r="TNM31" s="133"/>
      <c r="TNN31" s="133"/>
      <c r="TNO31" s="133"/>
      <c r="TNP31" s="133"/>
      <c r="TNQ31" s="133"/>
      <c r="TNR31" s="133"/>
      <c r="TNS31" s="133"/>
      <c r="TNT31" s="133"/>
      <c r="TNU31" s="133"/>
      <c r="TNV31" s="133"/>
      <c r="TNW31" s="133"/>
      <c r="TNX31" s="133"/>
      <c r="TNY31" s="133"/>
      <c r="TNZ31" s="133"/>
      <c r="TOA31" s="133"/>
      <c r="TOB31" s="133"/>
      <c r="TOC31" s="133"/>
      <c r="TOD31" s="133"/>
      <c r="TOE31" s="133"/>
      <c r="TOF31" s="133"/>
      <c r="TOG31" s="133"/>
      <c r="TOH31" s="133"/>
      <c r="TOI31" s="133"/>
      <c r="TOJ31" s="133"/>
      <c r="TOK31" s="133"/>
      <c r="TOL31" s="133"/>
      <c r="TOM31" s="133"/>
      <c r="TON31" s="133"/>
      <c r="TOO31" s="133"/>
      <c r="TOP31" s="133"/>
      <c r="TOQ31" s="133"/>
      <c r="TOR31" s="133"/>
      <c r="TOS31" s="133"/>
      <c r="TOT31" s="133"/>
      <c r="TOU31" s="133"/>
      <c r="TOV31" s="133"/>
      <c r="TOW31" s="133"/>
      <c r="TOX31" s="133"/>
      <c r="TOY31" s="133"/>
      <c r="TOZ31" s="133"/>
      <c r="TPA31" s="133"/>
      <c r="TPB31" s="133"/>
      <c r="TPC31" s="133"/>
      <c r="TPD31" s="133"/>
      <c r="TPE31" s="133"/>
      <c r="TPF31" s="133"/>
      <c r="TPG31" s="133"/>
      <c r="TPH31" s="133"/>
      <c r="TPI31" s="133"/>
      <c r="TPJ31" s="133"/>
      <c r="TPK31" s="133"/>
      <c r="TPL31" s="133"/>
      <c r="TPM31" s="133"/>
      <c r="TPN31" s="133"/>
      <c r="TPO31" s="133"/>
      <c r="TPP31" s="133"/>
      <c r="TPQ31" s="133"/>
      <c r="TPR31" s="133"/>
      <c r="TPS31" s="133"/>
      <c r="TPT31" s="133"/>
      <c r="TPU31" s="133"/>
      <c r="TPV31" s="133"/>
      <c r="TPW31" s="133"/>
      <c r="TPX31" s="133"/>
      <c r="TPY31" s="133"/>
      <c r="TPZ31" s="133"/>
      <c r="TQA31" s="133"/>
      <c r="TQB31" s="133"/>
      <c r="TQC31" s="133"/>
      <c r="TQD31" s="133"/>
      <c r="TQE31" s="133"/>
      <c r="TQF31" s="133"/>
      <c r="TQG31" s="133"/>
      <c r="TQH31" s="133"/>
      <c r="TQI31" s="133"/>
      <c r="TQJ31" s="133"/>
      <c r="TQK31" s="133"/>
      <c r="TQL31" s="133"/>
      <c r="TQM31" s="133"/>
      <c r="TQN31" s="133"/>
      <c r="TQO31" s="133"/>
      <c r="TQP31" s="133"/>
      <c r="TQQ31" s="133"/>
      <c r="TQR31" s="133"/>
      <c r="TQS31" s="133"/>
      <c r="TQT31" s="133"/>
      <c r="TQU31" s="133"/>
      <c r="TQV31" s="133"/>
      <c r="TQW31" s="133"/>
      <c r="TQX31" s="133"/>
      <c r="TQY31" s="133"/>
      <c r="TQZ31" s="133"/>
      <c r="TRA31" s="133"/>
      <c r="TRB31" s="133"/>
      <c r="TRC31" s="133"/>
      <c r="TRD31" s="133"/>
      <c r="TRE31" s="133"/>
      <c r="TRF31" s="133"/>
      <c r="TRG31" s="133"/>
      <c r="TRH31" s="133"/>
      <c r="TRI31" s="133"/>
      <c r="TRJ31" s="133"/>
      <c r="TRK31" s="133"/>
      <c r="TRL31" s="133"/>
      <c r="TRM31" s="133"/>
      <c r="TRN31" s="133"/>
      <c r="TRO31" s="133"/>
      <c r="TRP31" s="133"/>
      <c r="TRQ31" s="133"/>
      <c r="TRR31" s="133"/>
      <c r="TRS31" s="133"/>
      <c r="TRT31" s="133"/>
      <c r="TRU31" s="133"/>
      <c r="TRV31" s="133"/>
      <c r="TRW31" s="133"/>
      <c r="TRX31" s="133"/>
      <c r="TRY31" s="133"/>
      <c r="TRZ31" s="133"/>
      <c r="TSA31" s="133"/>
      <c r="TSB31" s="133"/>
      <c r="TSC31" s="133"/>
      <c r="TSD31" s="133"/>
      <c r="TSE31" s="133"/>
      <c r="TSF31" s="133"/>
      <c r="TSG31" s="133"/>
      <c r="TSH31" s="133"/>
      <c r="TSI31" s="133"/>
      <c r="TSJ31" s="133"/>
      <c r="TSK31" s="133"/>
      <c r="TSL31" s="133"/>
      <c r="TSM31" s="133"/>
      <c r="TSN31" s="133"/>
      <c r="TSO31" s="133"/>
      <c r="TSP31" s="133"/>
      <c r="TSQ31" s="133"/>
      <c r="TSR31" s="133"/>
      <c r="TSS31" s="133"/>
      <c r="TST31" s="133"/>
      <c r="TSU31" s="133"/>
      <c r="TSV31" s="133"/>
      <c r="TSW31" s="133"/>
      <c r="TSX31" s="133"/>
      <c r="TSY31" s="133"/>
      <c r="TSZ31" s="133"/>
      <c r="TTA31" s="133"/>
      <c r="TTB31" s="133"/>
      <c r="TTC31" s="133"/>
      <c r="TTD31" s="133"/>
      <c r="TTE31" s="133"/>
      <c r="TTF31" s="133"/>
      <c r="TTG31" s="133"/>
      <c r="TTH31" s="133"/>
      <c r="TTI31" s="133"/>
      <c r="TTJ31" s="133"/>
      <c r="TTK31" s="133"/>
      <c r="TTL31" s="133"/>
      <c r="TTM31" s="133"/>
      <c r="TTN31" s="133"/>
      <c r="TTO31" s="133"/>
      <c r="TTP31" s="133"/>
      <c r="TTQ31" s="133"/>
      <c r="TTR31" s="133"/>
      <c r="TTS31" s="133"/>
      <c r="TTT31" s="133"/>
      <c r="TTU31" s="133"/>
      <c r="TTV31" s="133"/>
      <c r="TTW31" s="133"/>
      <c r="TTX31" s="133"/>
      <c r="TTY31" s="133"/>
      <c r="TTZ31" s="133"/>
      <c r="TUA31" s="133"/>
      <c r="TUB31" s="133"/>
      <c r="TUC31" s="133"/>
      <c r="TUD31" s="133"/>
      <c r="TUE31" s="133"/>
      <c r="TUF31" s="133"/>
      <c r="TUG31" s="133"/>
      <c r="TUH31" s="133"/>
      <c r="TUI31" s="133"/>
      <c r="TUJ31" s="133"/>
      <c r="TUK31" s="133"/>
      <c r="TUL31" s="133"/>
      <c r="TUM31" s="133"/>
      <c r="TUN31" s="133"/>
      <c r="TUO31" s="133"/>
      <c r="TUP31" s="133"/>
      <c r="TUQ31" s="133"/>
      <c r="TUR31" s="133"/>
      <c r="TUS31" s="133"/>
      <c r="TUT31" s="133"/>
      <c r="TUU31" s="133"/>
      <c r="TUV31" s="133"/>
      <c r="TUW31" s="133"/>
      <c r="TUX31" s="133"/>
      <c r="TUY31" s="133"/>
      <c r="TUZ31" s="133"/>
      <c r="TVA31" s="133"/>
      <c r="TVB31" s="133"/>
      <c r="TVC31" s="133"/>
      <c r="TVD31" s="133"/>
      <c r="TVE31" s="133"/>
      <c r="TVF31" s="133"/>
      <c r="TVG31" s="133"/>
      <c r="TVH31" s="133"/>
      <c r="TVI31" s="133"/>
      <c r="TVJ31" s="133"/>
      <c r="TVK31" s="133"/>
      <c r="TVL31" s="133"/>
      <c r="TVM31" s="133"/>
      <c r="TVN31" s="133"/>
      <c r="TVO31" s="133"/>
      <c r="TVP31" s="133"/>
      <c r="TVQ31" s="133"/>
      <c r="TVR31" s="133"/>
      <c r="TVS31" s="133"/>
      <c r="TVT31" s="133"/>
      <c r="TVU31" s="133"/>
      <c r="TVV31" s="133"/>
      <c r="TVW31" s="133"/>
      <c r="TVX31" s="133"/>
      <c r="TVY31" s="133"/>
      <c r="TVZ31" s="133"/>
      <c r="TWA31" s="133"/>
      <c r="TWB31" s="133"/>
      <c r="TWC31" s="133"/>
      <c r="TWD31" s="133"/>
      <c r="TWE31" s="133"/>
      <c r="TWF31" s="133"/>
      <c r="TWG31" s="133"/>
      <c r="TWH31" s="133"/>
      <c r="TWI31" s="133"/>
      <c r="TWJ31" s="133"/>
      <c r="TWK31" s="133"/>
      <c r="TWL31" s="133"/>
      <c r="TWM31" s="133"/>
      <c r="TWN31" s="133"/>
      <c r="TWO31" s="133"/>
      <c r="TWP31" s="133"/>
      <c r="TWQ31" s="133"/>
      <c r="TWR31" s="133"/>
      <c r="TWS31" s="133"/>
      <c r="TWT31" s="133"/>
      <c r="TWU31" s="133"/>
      <c r="TWV31" s="133"/>
      <c r="TWW31" s="133"/>
      <c r="TWX31" s="133"/>
      <c r="TWY31" s="133"/>
      <c r="TWZ31" s="133"/>
      <c r="TXA31" s="133"/>
      <c r="TXB31" s="133"/>
      <c r="TXC31" s="133"/>
      <c r="TXD31" s="133"/>
      <c r="TXE31" s="133"/>
      <c r="TXF31" s="133"/>
      <c r="TXG31" s="133"/>
      <c r="TXH31" s="133"/>
      <c r="TXI31" s="133"/>
      <c r="TXJ31" s="133"/>
      <c r="TXK31" s="133"/>
      <c r="TXL31" s="133"/>
      <c r="TXM31" s="133"/>
      <c r="TXN31" s="133"/>
      <c r="TXO31" s="133"/>
      <c r="TXP31" s="133"/>
      <c r="TXQ31" s="133"/>
      <c r="TXR31" s="133"/>
      <c r="TXS31" s="133"/>
      <c r="TXT31" s="133"/>
      <c r="TXU31" s="133"/>
      <c r="TXV31" s="133"/>
      <c r="TXW31" s="133"/>
      <c r="TXX31" s="133"/>
      <c r="TXY31" s="133"/>
      <c r="TXZ31" s="133"/>
      <c r="TYA31" s="133"/>
      <c r="TYB31" s="133"/>
      <c r="TYC31" s="133"/>
      <c r="TYD31" s="133"/>
      <c r="TYE31" s="133"/>
      <c r="TYF31" s="133"/>
      <c r="TYG31" s="133"/>
      <c r="TYH31" s="133"/>
      <c r="TYI31" s="133"/>
      <c r="TYJ31" s="133"/>
      <c r="TYK31" s="133"/>
      <c r="TYL31" s="133"/>
      <c r="TYM31" s="133"/>
      <c r="TYN31" s="133"/>
      <c r="TYO31" s="133"/>
      <c r="TYP31" s="133"/>
      <c r="TYQ31" s="133"/>
      <c r="TYR31" s="133"/>
      <c r="TYS31" s="133"/>
      <c r="TYT31" s="133"/>
      <c r="TYU31" s="133"/>
      <c r="TYV31" s="133"/>
      <c r="TYW31" s="133"/>
      <c r="TYX31" s="133"/>
      <c r="TYY31" s="133"/>
      <c r="TYZ31" s="133"/>
      <c r="TZA31" s="133"/>
      <c r="TZB31" s="133"/>
      <c r="TZC31" s="133"/>
      <c r="TZD31" s="133"/>
      <c r="TZE31" s="133"/>
      <c r="TZF31" s="133"/>
      <c r="TZG31" s="133"/>
      <c r="TZH31" s="133"/>
      <c r="TZI31" s="133"/>
      <c r="TZJ31" s="133"/>
      <c r="TZK31" s="133"/>
      <c r="TZL31" s="133"/>
      <c r="TZM31" s="133"/>
      <c r="TZN31" s="133"/>
      <c r="TZO31" s="133"/>
      <c r="TZP31" s="133"/>
      <c r="TZQ31" s="133"/>
      <c r="TZR31" s="133"/>
      <c r="TZS31" s="133"/>
      <c r="TZT31" s="133"/>
      <c r="TZU31" s="133"/>
      <c r="TZV31" s="133"/>
      <c r="TZW31" s="133"/>
      <c r="TZX31" s="133"/>
      <c r="TZY31" s="133"/>
      <c r="TZZ31" s="133"/>
      <c r="UAA31" s="133"/>
      <c r="UAB31" s="133"/>
      <c r="UAC31" s="133"/>
      <c r="UAD31" s="133"/>
      <c r="UAE31" s="133"/>
      <c r="UAF31" s="133"/>
      <c r="UAG31" s="133"/>
      <c r="UAH31" s="133"/>
      <c r="UAI31" s="133"/>
      <c r="UAJ31" s="133"/>
      <c r="UAK31" s="133"/>
      <c r="UAL31" s="133"/>
      <c r="UAM31" s="133"/>
      <c r="UAN31" s="133"/>
      <c r="UAO31" s="133"/>
      <c r="UAP31" s="133"/>
      <c r="UAQ31" s="133"/>
      <c r="UAR31" s="133"/>
      <c r="UAS31" s="133"/>
      <c r="UAT31" s="133"/>
      <c r="UAU31" s="133"/>
      <c r="UAV31" s="133"/>
      <c r="UAW31" s="133"/>
      <c r="UAX31" s="133"/>
      <c r="UAY31" s="133"/>
      <c r="UAZ31" s="133"/>
      <c r="UBA31" s="133"/>
      <c r="UBB31" s="133"/>
      <c r="UBC31" s="133"/>
      <c r="UBD31" s="133"/>
      <c r="UBE31" s="133"/>
      <c r="UBF31" s="133"/>
      <c r="UBG31" s="133"/>
      <c r="UBH31" s="133"/>
      <c r="UBI31" s="133"/>
      <c r="UBJ31" s="133"/>
      <c r="UBK31" s="133"/>
      <c r="UBL31" s="133"/>
      <c r="UBM31" s="133"/>
      <c r="UBN31" s="133"/>
      <c r="UBO31" s="133"/>
      <c r="UBP31" s="133"/>
      <c r="UBQ31" s="133"/>
      <c r="UBR31" s="133"/>
      <c r="UBS31" s="133"/>
      <c r="UBT31" s="133"/>
      <c r="UBU31" s="133"/>
      <c r="UBV31" s="133"/>
      <c r="UBW31" s="133"/>
      <c r="UBX31" s="133"/>
      <c r="UBY31" s="133"/>
      <c r="UBZ31" s="133"/>
      <c r="UCA31" s="133"/>
      <c r="UCB31" s="133"/>
      <c r="UCC31" s="133"/>
      <c r="UCD31" s="133"/>
      <c r="UCE31" s="133"/>
      <c r="UCF31" s="133"/>
      <c r="UCG31" s="133"/>
      <c r="UCH31" s="133"/>
      <c r="UCI31" s="133"/>
      <c r="UCJ31" s="133"/>
      <c r="UCK31" s="133"/>
      <c r="UCL31" s="133"/>
      <c r="UCM31" s="133"/>
      <c r="UCN31" s="133"/>
      <c r="UCO31" s="133"/>
      <c r="UCP31" s="133"/>
      <c r="UCQ31" s="133"/>
      <c r="UCR31" s="133"/>
      <c r="UCS31" s="133"/>
      <c r="UCT31" s="133"/>
      <c r="UCU31" s="133"/>
      <c r="UCV31" s="133"/>
      <c r="UCW31" s="133"/>
      <c r="UCX31" s="133"/>
      <c r="UCY31" s="133"/>
      <c r="UCZ31" s="133"/>
      <c r="UDA31" s="133"/>
      <c r="UDB31" s="133"/>
      <c r="UDC31" s="133"/>
      <c r="UDD31" s="133"/>
      <c r="UDE31" s="133"/>
      <c r="UDF31" s="133"/>
      <c r="UDG31" s="133"/>
      <c r="UDH31" s="133"/>
      <c r="UDI31" s="133"/>
      <c r="UDJ31" s="133"/>
      <c r="UDK31" s="133"/>
      <c r="UDL31" s="133"/>
      <c r="UDM31" s="133"/>
      <c r="UDN31" s="133"/>
      <c r="UDO31" s="133"/>
      <c r="UDP31" s="133"/>
      <c r="UDQ31" s="133"/>
      <c r="UDR31" s="133"/>
      <c r="UDS31" s="133"/>
      <c r="UDT31" s="133"/>
      <c r="UDU31" s="133"/>
      <c r="UDV31" s="133"/>
      <c r="UDW31" s="133"/>
      <c r="UDX31" s="133"/>
      <c r="UDY31" s="133"/>
      <c r="UDZ31" s="133"/>
      <c r="UEA31" s="133"/>
      <c r="UEB31" s="133"/>
      <c r="UEC31" s="133"/>
      <c r="UED31" s="133"/>
      <c r="UEE31" s="133"/>
      <c r="UEF31" s="133"/>
      <c r="UEG31" s="133"/>
      <c r="UEH31" s="133"/>
      <c r="UEI31" s="133"/>
      <c r="UEJ31" s="133"/>
      <c r="UEK31" s="133"/>
      <c r="UEL31" s="133"/>
      <c r="UEM31" s="133"/>
      <c r="UEN31" s="133"/>
      <c r="UEO31" s="133"/>
      <c r="UEP31" s="133"/>
      <c r="UEQ31" s="133"/>
      <c r="UER31" s="133"/>
      <c r="UES31" s="133"/>
      <c r="UET31" s="133"/>
      <c r="UEU31" s="133"/>
      <c r="UEV31" s="133"/>
      <c r="UEW31" s="133"/>
      <c r="UEX31" s="133"/>
      <c r="UEY31" s="133"/>
      <c r="UEZ31" s="133"/>
      <c r="UFA31" s="133"/>
      <c r="UFB31" s="133"/>
      <c r="UFC31" s="133"/>
      <c r="UFD31" s="133"/>
      <c r="UFE31" s="133"/>
      <c r="UFF31" s="133"/>
      <c r="UFG31" s="133"/>
      <c r="UFH31" s="133"/>
      <c r="UFI31" s="133"/>
      <c r="UFJ31" s="133"/>
      <c r="UFK31" s="133"/>
      <c r="UFL31" s="133"/>
      <c r="UFM31" s="133"/>
      <c r="UFN31" s="133"/>
      <c r="UFO31" s="133"/>
      <c r="UFP31" s="133"/>
      <c r="UFQ31" s="133"/>
      <c r="UFR31" s="133"/>
      <c r="UFS31" s="133"/>
      <c r="UFT31" s="133"/>
      <c r="UFU31" s="133"/>
      <c r="UFV31" s="133"/>
      <c r="UFW31" s="133"/>
      <c r="UFX31" s="133"/>
      <c r="UFY31" s="133"/>
      <c r="UFZ31" s="133"/>
      <c r="UGA31" s="133"/>
      <c r="UGB31" s="133"/>
      <c r="UGC31" s="133"/>
      <c r="UGD31" s="133"/>
      <c r="UGE31" s="133"/>
      <c r="UGF31" s="133"/>
      <c r="UGG31" s="133"/>
      <c r="UGH31" s="133"/>
      <c r="UGI31" s="133"/>
      <c r="UGJ31" s="133"/>
      <c r="UGK31" s="133"/>
      <c r="UGL31" s="133"/>
      <c r="UGM31" s="133"/>
      <c r="UGN31" s="133"/>
      <c r="UGO31" s="133"/>
      <c r="UGP31" s="133"/>
      <c r="UGQ31" s="133"/>
      <c r="UGR31" s="133"/>
      <c r="UGS31" s="133"/>
      <c r="UGT31" s="133"/>
      <c r="UGU31" s="133"/>
      <c r="UGV31" s="133"/>
      <c r="UGW31" s="133"/>
      <c r="UGX31" s="133"/>
      <c r="UGY31" s="133"/>
      <c r="UGZ31" s="133"/>
      <c r="UHA31" s="133"/>
      <c r="UHB31" s="133"/>
      <c r="UHC31" s="133"/>
      <c r="UHD31" s="133"/>
      <c r="UHE31" s="133"/>
      <c r="UHF31" s="133"/>
      <c r="UHG31" s="133"/>
      <c r="UHH31" s="133"/>
      <c r="UHI31" s="133"/>
      <c r="UHJ31" s="133"/>
      <c r="UHK31" s="133"/>
      <c r="UHL31" s="133"/>
      <c r="UHM31" s="133"/>
      <c r="UHN31" s="133"/>
      <c r="UHO31" s="133"/>
      <c r="UHP31" s="133"/>
      <c r="UHQ31" s="133"/>
      <c r="UHR31" s="133"/>
      <c r="UHS31" s="133"/>
      <c r="UHT31" s="133"/>
      <c r="UHU31" s="133"/>
      <c r="UHV31" s="133"/>
      <c r="UHW31" s="133"/>
      <c r="UHX31" s="133"/>
      <c r="UHY31" s="133"/>
      <c r="UHZ31" s="133"/>
      <c r="UIA31" s="133"/>
      <c r="UIB31" s="133"/>
      <c r="UIC31" s="133"/>
      <c r="UID31" s="133"/>
      <c r="UIE31" s="133"/>
      <c r="UIF31" s="133"/>
      <c r="UIG31" s="133"/>
      <c r="UIH31" s="133"/>
      <c r="UII31" s="133"/>
      <c r="UIJ31" s="133"/>
      <c r="UIK31" s="133"/>
      <c r="UIL31" s="133"/>
      <c r="UIM31" s="133"/>
      <c r="UIN31" s="133"/>
      <c r="UIO31" s="133"/>
      <c r="UIP31" s="133"/>
      <c r="UIQ31" s="133"/>
      <c r="UIR31" s="133"/>
      <c r="UIS31" s="133"/>
      <c r="UIT31" s="133"/>
      <c r="UIU31" s="133"/>
      <c r="UIV31" s="133"/>
      <c r="UIW31" s="133"/>
      <c r="UIX31" s="133"/>
      <c r="UIY31" s="133"/>
      <c r="UIZ31" s="133"/>
      <c r="UJA31" s="133"/>
      <c r="UJB31" s="133"/>
      <c r="UJC31" s="133"/>
      <c r="UJD31" s="133"/>
      <c r="UJE31" s="133"/>
      <c r="UJF31" s="133"/>
      <c r="UJG31" s="133"/>
      <c r="UJH31" s="133"/>
      <c r="UJI31" s="133"/>
      <c r="UJJ31" s="133"/>
      <c r="UJK31" s="133"/>
      <c r="UJL31" s="133"/>
      <c r="UJM31" s="133"/>
      <c r="UJN31" s="133"/>
      <c r="UJO31" s="133"/>
      <c r="UJP31" s="133"/>
      <c r="UJQ31" s="133"/>
      <c r="UJR31" s="133"/>
      <c r="UJS31" s="133"/>
      <c r="UJT31" s="133"/>
      <c r="UJU31" s="133"/>
      <c r="UJV31" s="133"/>
      <c r="UJW31" s="133"/>
      <c r="UJX31" s="133"/>
      <c r="UJY31" s="133"/>
      <c r="UJZ31" s="133"/>
      <c r="UKA31" s="133"/>
      <c r="UKB31" s="133"/>
      <c r="UKC31" s="133"/>
      <c r="UKD31" s="133"/>
      <c r="UKE31" s="133"/>
      <c r="UKF31" s="133"/>
      <c r="UKG31" s="133"/>
      <c r="UKH31" s="133"/>
      <c r="UKI31" s="133"/>
      <c r="UKJ31" s="133"/>
      <c r="UKK31" s="133"/>
      <c r="UKL31" s="133"/>
      <c r="UKM31" s="133"/>
      <c r="UKN31" s="133"/>
      <c r="UKO31" s="133"/>
      <c r="UKP31" s="133"/>
      <c r="UKQ31" s="133"/>
      <c r="UKR31" s="133"/>
      <c r="UKS31" s="133"/>
      <c r="UKT31" s="133"/>
      <c r="UKU31" s="133"/>
      <c r="UKV31" s="133"/>
      <c r="UKW31" s="133"/>
      <c r="UKX31" s="133"/>
      <c r="UKY31" s="133"/>
      <c r="UKZ31" s="133"/>
      <c r="ULA31" s="133"/>
      <c r="ULB31" s="133"/>
      <c r="ULC31" s="133"/>
      <c r="ULD31" s="133"/>
      <c r="ULE31" s="133"/>
      <c r="ULF31" s="133"/>
      <c r="ULG31" s="133"/>
      <c r="ULH31" s="133"/>
      <c r="ULI31" s="133"/>
      <c r="ULJ31" s="133"/>
      <c r="ULK31" s="133"/>
      <c r="ULL31" s="133"/>
      <c r="ULM31" s="133"/>
      <c r="ULN31" s="133"/>
      <c r="ULO31" s="133"/>
      <c r="ULP31" s="133"/>
      <c r="ULQ31" s="133"/>
      <c r="ULR31" s="133"/>
      <c r="ULS31" s="133"/>
      <c r="ULT31" s="133"/>
      <c r="ULU31" s="133"/>
      <c r="ULV31" s="133"/>
      <c r="ULW31" s="133"/>
      <c r="ULX31" s="133"/>
      <c r="ULY31" s="133"/>
      <c r="ULZ31" s="133"/>
      <c r="UMA31" s="133"/>
      <c r="UMB31" s="133"/>
      <c r="UMC31" s="133"/>
      <c r="UMD31" s="133"/>
      <c r="UME31" s="133"/>
      <c r="UMF31" s="133"/>
      <c r="UMG31" s="133"/>
      <c r="UMH31" s="133"/>
      <c r="UMI31" s="133"/>
      <c r="UMJ31" s="133"/>
      <c r="UMK31" s="133"/>
      <c r="UML31" s="133"/>
      <c r="UMM31" s="133"/>
      <c r="UMN31" s="133"/>
      <c r="UMO31" s="133"/>
      <c r="UMP31" s="133"/>
      <c r="UMQ31" s="133"/>
      <c r="UMR31" s="133"/>
      <c r="UMS31" s="133"/>
      <c r="UMT31" s="133"/>
      <c r="UMU31" s="133"/>
      <c r="UMV31" s="133"/>
      <c r="UMW31" s="133"/>
      <c r="UMX31" s="133"/>
      <c r="UMY31" s="133"/>
      <c r="UMZ31" s="133"/>
      <c r="UNA31" s="133"/>
      <c r="UNB31" s="133"/>
      <c r="UNC31" s="133"/>
      <c r="UND31" s="133"/>
      <c r="UNE31" s="133"/>
      <c r="UNF31" s="133"/>
      <c r="UNG31" s="133"/>
      <c r="UNH31" s="133"/>
      <c r="UNI31" s="133"/>
      <c r="UNJ31" s="133"/>
      <c r="UNK31" s="133"/>
      <c r="UNL31" s="133"/>
      <c r="UNM31" s="133"/>
      <c r="UNN31" s="133"/>
      <c r="UNO31" s="133"/>
      <c r="UNP31" s="133"/>
      <c r="UNQ31" s="133"/>
      <c r="UNR31" s="133"/>
      <c r="UNS31" s="133"/>
      <c r="UNT31" s="133"/>
      <c r="UNU31" s="133"/>
      <c r="UNV31" s="133"/>
      <c r="UNW31" s="133"/>
      <c r="UNX31" s="133"/>
      <c r="UNY31" s="133"/>
      <c r="UNZ31" s="133"/>
      <c r="UOA31" s="133"/>
      <c r="UOB31" s="133"/>
      <c r="UOC31" s="133"/>
      <c r="UOD31" s="133"/>
      <c r="UOE31" s="133"/>
      <c r="UOF31" s="133"/>
      <c r="UOG31" s="133"/>
      <c r="UOH31" s="133"/>
      <c r="UOI31" s="133"/>
      <c r="UOJ31" s="133"/>
      <c r="UOK31" s="133"/>
      <c r="UOL31" s="133"/>
      <c r="UOM31" s="133"/>
      <c r="UON31" s="133"/>
      <c r="UOO31" s="133"/>
      <c r="UOP31" s="133"/>
      <c r="UOQ31" s="133"/>
      <c r="UOR31" s="133"/>
      <c r="UOS31" s="133"/>
      <c r="UOT31" s="133"/>
      <c r="UOU31" s="133"/>
      <c r="UOV31" s="133"/>
      <c r="UOW31" s="133"/>
      <c r="UOX31" s="133"/>
      <c r="UOY31" s="133"/>
      <c r="UOZ31" s="133"/>
      <c r="UPA31" s="133"/>
      <c r="UPB31" s="133"/>
      <c r="UPC31" s="133"/>
      <c r="UPD31" s="133"/>
      <c r="UPE31" s="133"/>
      <c r="UPF31" s="133"/>
      <c r="UPG31" s="133"/>
      <c r="UPH31" s="133"/>
      <c r="UPI31" s="133"/>
      <c r="UPJ31" s="133"/>
      <c r="UPK31" s="133"/>
      <c r="UPL31" s="133"/>
      <c r="UPM31" s="133"/>
      <c r="UPN31" s="133"/>
      <c r="UPO31" s="133"/>
      <c r="UPP31" s="133"/>
      <c r="UPQ31" s="133"/>
      <c r="UPR31" s="133"/>
      <c r="UPS31" s="133"/>
      <c r="UPT31" s="133"/>
      <c r="UPU31" s="133"/>
      <c r="UPV31" s="133"/>
      <c r="UPW31" s="133"/>
      <c r="UPX31" s="133"/>
      <c r="UPY31" s="133"/>
      <c r="UPZ31" s="133"/>
      <c r="UQA31" s="133"/>
      <c r="UQB31" s="133"/>
      <c r="UQC31" s="133"/>
      <c r="UQD31" s="133"/>
      <c r="UQE31" s="133"/>
      <c r="UQF31" s="133"/>
      <c r="UQG31" s="133"/>
      <c r="UQH31" s="133"/>
      <c r="UQI31" s="133"/>
      <c r="UQJ31" s="133"/>
      <c r="UQK31" s="133"/>
      <c r="UQL31" s="133"/>
      <c r="UQM31" s="133"/>
      <c r="UQN31" s="133"/>
      <c r="UQO31" s="133"/>
      <c r="UQP31" s="133"/>
      <c r="UQQ31" s="133"/>
      <c r="UQR31" s="133"/>
      <c r="UQS31" s="133"/>
      <c r="UQT31" s="133"/>
      <c r="UQU31" s="133"/>
      <c r="UQV31" s="133"/>
      <c r="UQW31" s="133"/>
      <c r="UQX31" s="133"/>
      <c r="UQY31" s="133"/>
      <c r="UQZ31" s="133"/>
      <c r="URA31" s="133"/>
      <c r="URB31" s="133"/>
      <c r="URC31" s="133"/>
      <c r="URD31" s="133"/>
      <c r="URE31" s="133"/>
      <c r="URF31" s="133"/>
      <c r="URG31" s="133"/>
      <c r="URH31" s="133"/>
      <c r="URI31" s="133"/>
      <c r="URJ31" s="133"/>
      <c r="URK31" s="133"/>
      <c r="URL31" s="133"/>
      <c r="URM31" s="133"/>
      <c r="URN31" s="133"/>
      <c r="URO31" s="133"/>
      <c r="URP31" s="133"/>
      <c r="URQ31" s="133"/>
      <c r="URR31" s="133"/>
      <c r="URS31" s="133"/>
      <c r="URT31" s="133"/>
      <c r="URU31" s="133"/>
      <c r="URV31" s="133"/>
      <c r="URW31" s="133"/>
      <c r="URX31" s="133"/>
      <c r="URY31" s="133"/>
      <c r="URZ31" s="133"/>
      <c r="USA31" s="133"/>
      <c r="USB31" s="133"/>
      <c r="USC31" s="133"/>
      <c r="USD31" s="133"/>
      <c r="USE31" s="133"/>
      <c r="USF31" s="133"/>
      <c r="USG31" s="133"/>
      <c r="USH31" s="133"/>
      <c r="USI31" s="133"/>
      <c r="USJ31" s="133"/>
      <c r="USK31" s="133"/>
      <c r="USL31" s="133"/>
      <c r="USM31" s="133"/>
      <c r="USN31" s="133"/>
      <c r="USO31" s="133"/>
      <c r="USP31" s="133"/>
      <c r="USQ31" s="133"/>
      <c r="USR31" s="133"/>
      <c r="USS31" s="133"/>
      <c r="UST31" s="133"/>
      <c r="USU31" s="133"/>
      <c r="USV31" s="133"/>
      <c r="USW31" s="133"/>
      <c r="USX31" s="133"/>
      <c r="USY31" s="133"/>
      <c r="USZ31" s="133"/>
      <c r="UTA31" s="133"/>
      <c r="UTB31" s="133"/>
      <c r="UTC31" s="133"/>
      <c r="UTD31" s="133"/>
      <c r="UTE31" s="133"/>
      <c r="UTF31" s="133"/>
      <c r="UTG31" s="133"/>
      <c r="UTH31" s="133"/>
      <c r="UTI31" s="133"/>
      <c r="UTJ31" s="133"/>
      <c r="UTK31" s="133"/>
      <c r="UTL31" s="133"/>
      <c r="UTM31" s="133"/>
      <c r="UTN31" s="133"/>
      <c r="UTO31" s="133"/>
      <c r="UTP31" s="133"/>
      <c r="UTQ31" s="133"/>
      <c r="UTR31" s="133"/>
      <c r="UTS31" s="133"/>
      <c r="UTT31" s="133"/>
      <c r="UTU31" s="133"/>
      <c r="UTV31" s="133"/>
      <c r="UTW31" s="133"/>
      <c r="UTX31" s="133"/>
      <c r="UTY31" s="133"/>
      <c r="UTZ31" s="133"/>
      <c r="UUA31" s="133"/>
      <c r="UUB31" s="133"/>
      <c r="UUC31" s="133"/>
      <c r="UUD31" s="133"/>
      <c r="UUE31" s="133"/>
      <c r="UUF31" s="133"/>
      <c r="UUG31" s="133"/>
      <c r="UUH31" s="133"/>
      <c r="UUI31" s="133"/>
      <c r="UUJ31" s="133"/>
      <c r="UUK31" s="133"/>
      <c r="UUL31" s="133"/>
      <c r="UUM31" s="133"/>
      <c r="UUN31" s="133"/>
      <c r="UUO31" s="133"/>
      <c r="UUP31" s="133"/>
      <c r="UUQ31" s="133"/>
      <c r="UUR31" s="133"/>
      <c r="UUS31" s="133"/>
      <c r="UUT31" s="133"/>
      <c r="UUU31" s="133"/>
      <c r="UUV31" s="133"/>
      <c r="UUW31" s="133"/>
      <c r="UUX31" s="133"/>
      <c r="UUY31" s="133"/>
      <c r="UUZ31" s="133"/>
      <c r="UVA31" s="133"/>
      <c r="UVB31" s="133"/>
      <c r="UVC31" s="133"/>
      <c r="UVD31" s="133"/>
      <c r="UVE31" s="133"/>
      <c r="UVF31" s="133"/>
      <c r="UVG31" s="133"/>
      <c r="UVH31" s="133"/>
      <c r="UVI31" s="133"/>
      <c r="UVJ31" s="133"/>
      <c r="UVK31" s="133"/>
      <c r="UVL31" s="133"/>
      <c r="UVM31" s="133"/>
      <c r="UVN31" s="133"/>
      <c r="UVO31" s="133"/>
      <c r="UVP31" s="133"/>
      <c r="UVQ31" s="133"/>
      <c r="UVR31" s="133"/>
      <c r="UVS31" s="133"/>
      <c r="UVT31" s="133"/>
      <c r="UVU31" s="133"/>
      <c r="UVV31" s="133"/>
      <c r="UVW31" s="133"/>
      <c r="UVX31" s="133"/>
      <c r="UVY31" s="133"/>
      <c r="UVZ31" s="133"/>
      <c r="UWA31" s="133"/>
      <c r="UWB31" s="133"/>
      <c r="UWC31" s="133"/>
      <c r="UWD31" s="133"/>
      <c r="UWE31" s="133"/>
      <c r="UWF31" s="133"/>
      <c r="UWG31" s="133"/>
      <c r="UWH31" s="133"/>
      <c r="UWI31" s="133"/>
      <c r="UWJ31" s="133"/>
      <c r="UWK31" s="133"/>
      <c r="UWL31" s="133"/>
      <c r="UWM31" s="133"/>
      <c r="UWN31" s="133"/>
      <c r="UWO31" s="133"/>
      <c r="UWP31" s="133"/>
      <c r="UWQ31" s="133"/>
      <c r="UWR31" s="133"/>
      <c r="UWS31" s="133"/>
      <c r="UWT31" s="133"/>
      <c r="UWU31" s="133"/>
      <c r="UWV31" s="133"/>
      <c r="UWW31" s="133"/>
      <c r="UWX31" s="133"/>
      <c r="UWY31" s="133"/>
      <c r="UWZ31" s="133"/>
      <c r="UXA31" s="133"/>
      <c r="UXB31" s="133"/>
      <c r="UXC31" s="133"/>
      <c r="UXD31" s="133"/>
      <c r="UXE31" s="133"/>
      <c r="UXF31" s="133"/>
      <c r="UXG31" s="133"/>
      <c r="UXH31" s="133"/>
      <c r="UXI31" s="133"/>
      <c r="UXJ31" s="133"/>
      <c r="UXK31" s="133"/>
      <c r="UXL31" s="133"/>
      <c r="UXM31" s="133"/>
      <c r="UXN31" s="133"/>
      <c r="UXO31" s="133"/>
      <c r="UXP31" s="133"/>
      <c r="UXQ31" s="133"/>
      <c r="UXR31" s="133"/>
      <c r="UXS31" s="133"/>
      <c r="UXT31" s="133"/>
      <c r="UXU31" s="133"/>
      <c r="UXV31" s="133"/>
      <c r="UXW31" s="133"/>
      <c r="UXX31" s="133"/>
      <c r="UXY31" s="133"/>
      <c r="UXZ31" s="133"/>
      <c r="UYA31" s="133"/>
      <c r="UYB31" s="133"/>
      <c r="UYC31" s="133"/>
      <c r="UYD31" s="133"/>
      <c r="UYE31" s="133"/>
      <c r="UYF31" s="133"/>
      <c r="UYG31" s="133"/>
      <c r="UYH31" s="133"/>
      <c r="UYI31" s="133"/>
      <c r="UYJ31" s="133"/>
      <c r="UYK31" s="133"/>
      <c r="UYL31" s="133"/>
      <c r="UYM31" s="133"/>
      <c r="UYN31" s="133"/>
      <c r="UYO31" s="133"/>
      <c r="UYP31" s="133"/>
      <c r="UYQ31" s="133"/>
      <c r="UYR31" s="133"/>
      <c r="UYS31" s="133"/>
      <c r="UYT31" s="133"/>
      <c r="UYU31" s="133"/>
      <c r="UYV31" s="133"/>
      <c r="UYW31" s="133"/>
      <c r="UYX31" s="133"/>
      <c r="UYY31" s="133"/>
      <c r="UYZ31" s="133"/>
      <c r="UZA31" s="133"/>
      <c r="UZB31" s="133"/>
      <c r="UZC31" s="133"/>
      <c r="UZD31" s="133"/>
      <c r="UZE31" s="133"/>
      <c r="UZF31" s="133"/>
      <c r="UZG31" s="133"/>
      <c r="UZH31" s="133"/>
      <c r="UZI31" s="133"/>
      <c r="UZJ31" s="133"/>
      <c r="UZK31" s="133"/>
      <c r="UZL31" s="133"/>
      <c r="UZM31" s="133"/>
      <c r="UZN31" s="133"/>
      <c r="UZO31" s="133"/>
      <c r="UZP31" s="133"/>
      <c r="UZQ31" s="133"/>
      <c r="UZR31" s="133"/>
      <c r="UZS31" s="133"/>
      <c r="UZT31" s="133"/>
      <c r="UZU31" s="133"/>
      <c r="UZV31" s="133"/>
      <c r="UZW31" s="133"/>
      <c r="UZX31" s="133"/>
      <c r="UZY31" s="133"/>
      <c r="UZZ31" s="133"/>
      <c r="VAA31" s="133"/>
      <c r="VAB31" s="133"/>
      <c r="VAC31" s="133"/>
      <c r="VAD31" s="133"/>
      <c r="VAE31" s="133"/>
      <c r="VAF31" s="133"/>
      <c r="VAG31" s="133"/>
      <c r="VAH31" s="133"/>
      <c r="VAI31" s="133"/>
      <c r="VAJ31" s="133"/>
      <c r="VAK31" s="133"/>
      <c r="VAL31" s="133"/>
      <c r="VAM31" s="133"/>
      <c r="VAN31" s="133"/>
      <c r="VAO31" s="133"/>
      <c r="VAP31" s="133"/>
      <c r="VAQ31" s="133"/>
      <c r="VAR31" s="133"/>
      <c r="VAS31" s="133"/>
      <c r="VAT31" s="133"/>
      <c r="VAU31" s="133"/>
      <c r="VAV31" s="133"/>
      <c r="VAW31" s="133"/>
      <c r="VAX31" s="133"/>
      <c r="VAY31" s="133"/>
      <c r="VAZ31" s="133"/>
      <c r="VBA31" s="133"/>
      <c r="VBB31" s="133"/>
      <c r="VBC31" s="133"/>
      <c r="VBD31" s="133"/>
      <c r="VBE31" s="133"/>
      <c r="VBF31" s="133"/>
      <c r="VBG31" s="133"/>
      <c r="VBH31" s="133"/>
      <c r="VBI31" s="133"/>
      <c r="VBJ31" s="133"/>
      <c r="VBK31" s="133"/>
      <c r="VBL31" s="133"/>
      <c r="VBM31" s="133"/>
      <c r="VBN31" s="133"/>
      <c r="VBO31" s="133"/>
      <c r="VBP31" s="133"/>
      <c r="VBQ31" s="133"/>
      <c r="VBR31" s="133"/>
      <c r="VBS31" s="133"/>
      <c r="VBT31" s="133"/>
      <c r="VBU31" s="133"/>
      <c r="VBV31" s="133"/>
      <c r="VBW31" s="133"/>
      <c r="VBX31" s="133"/>
      <c r="VBY31" s="133"/>
      <c r="VBZ31" s="133"/>
      <c r="VCA31" s="133"/>
      <c r="VCB31" s="133"/>
      <c r="VCC31" s="133"/>
      <c r="VCD31" s="133"/>
      <c r="VCE31" s="133"/>
      <c r="VCF31" s="133"/>
      <c r="VCG31" s="133"/>
      <c r="VCH31" s="133"/>
      <c r="VCI31" s="133"/>
      <c r="VCJ31" s="133"/>
      <c r="VCK31" s="133"/>
      <c r="VCL31" s="133"/>
      <c r="VCM31" s="133"/>
      <c r="VCN31" s="133"/>
      <c r="VCO31" s="133"/>
      <c r="VCP31" s="133"/>
      <c r="VCQ31" s="133"/>
      <c r="VCR31" s="133"/>
      <c r="VCS31" s="133"/>
      <c r="VCT31" s="133"/>
      <c r="VCU31" s="133"/>
      <c r="VCV31" s="133"/>
      <c r="VCW31" s="133"/>
      <c r="VCX31" s="133"/>
      <c r="VCY31" s="133"/>
      <c r="VCZ31" s="133"/>
      <c r="VDA31" s="133"/>
      <c r="VDB31" s="133"/>
      <c r="VDC31" s="133"/>
      <c r="VDD31" s="133"/>
      <c r="VDE31" s="133"/>
      <c r="VDF31" s="133"/>
      <c r="VDG31" s="133"/>
      <c r="VDH31" s="133"/>
      <c r="VDI31" s="133"/>
      <c r="VDJ31" s="133"/>
      <c r="VDK31" s="133"/>
      <c r="VDL31" s="133"/>
      <c r="VDM31" s="133"/>
      <c r="VDN31" s="133"/>
      <c r="VDO31" s="133"/>
      <c r="VDP31" s="133"/>
      <c r="VDQ31" s="133"/>
      <c r="VDR31" s="133"/>
      <c r="VDS31" s="133"/>
      <c r="VDT31" s="133"/>
      <c r="VDU31" s="133"/>
      <c r="VDV31" s="133"/>
      <c r="VDW31" s="133"/>
      <c r="VDX31" s="133"/>
      <c r="VDY31" s="133"/>
      <c r="VDZ31" s="133"/>
      <c r="VEA31" s="133"/>
      <c r="VEB31" s="133"/>
      <c r="VEC31" s="133"/>
      <c r="VED31" s="133"/>
      <c r="VEE31" s="133"/>
      <c r="VEF31" s="133"/>
      <c r="VEG31" s="133"/>
      <c r="VEH31" s="133"/>
      <c r="VEI31" s="133"/>
      <c r="VEJ31" s="133"/>
      <c r="VEK31" s="133"/>
      <c r="VEL31" s="133"/>
      <c r="VEM31" s="133"/>
      <c r="VEN31" s="133"/>
      <c r="VEO31" s="133"/>
      <c r="VEP31" s="133"/>
      <c r="VEQ31" s="133"/>
      <c r="VER31" s="133"/>
      <c r="VES31" s="133"/>
      <c r="VET31" s="133"/>
      <c r="VEU31" s="133"/>
      <c r="VEV31" s="133"/>
      <c r="VEW31" s="133"/>
      <c r="VEX31" s="133"/>
      <c r="VEY31" s="133"/>
      <c r="VEZ31" s="133"/>
      <c r="VFA31" s="133"/>
      <c r="VFB31" s="133"/>
      <c r="VFC31" s="133"/>
      <c r="VFD31" s="133"/>
      <c r="VFE31" s="133"/>
      <c r="VFF31" s="133"/>
      <c r="VFG31" s="133"/>
      <c r="VFH31" s="133"/>
      <c r="VFI31" s="133"/>
      <c r="VFJ31" s="133"/>
      <c r="VFK31" s="133"/>
      <c r="VFL31" s="133"/>
      <c r="VFM31" s="133"/>
      <c r="VFN31" s="133"/>
      <c r="VFO31" s="133"/>
      <c r="VFP31" s="133"/>
      <c r="VFQ31" s="133"/>
      <c r="VFR31" s="133"/>
      <c r="VFS31" s="133"/>
      <c r="VFT31" s="133"/>
      <c r="VFU31" s="133"/>
      <c r="VFV31" s="133"/>
      <c r="VFW31" s="133"/>
      <c r="VFX31" s="133"/>
      <c r="VFY31" s="133"/>
      <c r="VFZ31" s="133"/>
      <c r="VGA31" s="133"/>
      <c r="VGB31" s="133"/>
      <c r="VGC31" s="133"/>
      <c r="VGD31" s="133"/>
      <c r="VGE31" s="133"/>
      <c r="VGF31" s="133"/>
      <c r="VGG31" s="133"/>
      <c r="VGH31" s="133"/>
      <c r="VGI31" s="133"/>
      <c r="VGJ31" s="133"/>
      <c r="VGK31" s="133"/>
      <c r="VGL31" s="133"/>
      <c r="VGM31" s="133"/>
      <c r="VGN31" s="133"/>
      <c r="VGO31" s="133"/>
      <c r="VGP31" s="133"/>
      <c r="VGQ31" s="133"/>
      <c r="VGR31" s="133"/>
      <c r="VGS31" s="133"/>
      <c r="VGT31" s="133"/>
      <c r="VGU31" s="133"/>
      <c r="VGV31" s="133"/>
      <c r="VGW31" s="133"/>
      <c r="VGX31" s="133"/>
      <c r="VGY31" s="133"/>
      <c r="VGZ31" s="133"/>
      <c r="VHA31" s="133"/>
      <c r="VHB31" s="133"/>
      <c r="VHC31" s="133"/>
      <c r="VHD31" s="133"/>
      <c r="VHE31" s="133"/>
      <c r="VHF31" s="133"/>
      <c r="VHG31" s="133"/>
      <c r="VHH31" s="133"/>
      <c r="VHI31" s="133"/>
      <c r="VHJ31" s="133"/>
      <c r="VHK31" s="133"/>
      <c r="VHL31" s="133"/>
      <c r="VHM31" s="133"/>
      <c r="VHN31" s="133"/>
      <c r="VHO31" s="133"/>
      <c r="VHP31" s="133"/>
      <c r="VHQ31" s="133"/>
      <c r="VHR31" s="133"/>
      <c r="VHS31" s="133"/>
      <c r="VHT31" s="133"/>
      <c r="VHU31" s="133"/>
      <c r="VHV31" s="133"/>
      <c r="VHW31" s="133"/>
      <c r="VHX31" s="133"/>
      <c r="VHY31" s="133"/>
      <c r="VHZ31" s="133"/>
      <c r="VIA31" s="133"/>
      <c r="VIB31" s="133"/>
      <c r="VIC31" s="133"/>
      <c r="VID31" s="133"/>
      <c r="VIE31" s="133"/>
      <c r="VIF31" s="133"/>
      <c r="VIG31" s="133"/>
      <c r="VIH31" s="133"/>
      <c r="VII31" s="133"/>
      <c r="VIJ31" s="133"/>
      <c r="VIK31" s="133"/>
      <c r="VIL31" s="133"/>
      <c r="VIM31" s="133"/>
      <c r="VIN31" s="133"/>
      <c r="VIO31" s="133"/>
      <c r="VIP31" s="133"/>
      <c r="VIQ31" s="133"/>
      <c r="VIR31" s="133"/>
      <c r="VIS31" s="133"/>
      <c r="VIT31" s="133"/>
      <c r="VIU31" s="133"/>
      <c r="VIV31" s="133"/>
      <c r="VIW31" s="133"/>
      <c r="VIX31" s="133"/>
      <c r="VIY31" s="133"/>
      <c r="VIZ31" s="133"/>
      <c r="VJA31" s="133"/>
      <c r="VJB31" s="133"/>
      <c r="VJC31" s="133"/>
      <c r="VJD31" s="133"/>
      <c r="VJE31" s="133"/>
      <c r="VJF31" s="133"/>
      <c r="VJG31" s="133"/>
      <c r="VJH31" s="133"/>
      <c r="VJI31" s="133"/>
      <c r="VJJ31" s="133"/>
      <c r="VJK31" s="133"/>
      <c r="VJL31" s="133"/>
      <c r="VJM31" s="133"/>
      <c r="VJN31" s="133"/>
      <c r="VJO31" s="133"/>
      <c r="VJP31" s="133"/>
      <c r="VJQ31" s="133"/>
      <c r="VJR31" s="133"/>
      <c r="VJS31" s="133"/>
      <c r="VJT31" s="133"/>
      <c r="VJU31" s="133"/>
      <c r="VJV31" s="133"/>
      <c r="VJW31" s="133"/>
      <c r="VJX31" s="133"/>
      <c r="VJY31" s="133"/>
      <c r="VJZ31" s="133"/>
      <c r="VKA31" s="133"/>
      <c r="VKB31" s="133"/>
      <c r="VKC31" s="133"/>
      <c r="VKD31" s="133"/>
      <c r="VKE31" s="133"/>
      <c r="VKF31" s="133"/>
      <c r="VKG31" s="133"/>
      <c r="VKH31" s="133"/>
      <c r="VKI31" s="133"/>
      <c r="VKJ31" s="133"/>
      <c r="VKK31" s="133"/>
      <c r="VKL31" s="133"/>
      <c r="VKM31" s="133"/>
      <c r="VKN31" s="133"/>
      <c r="VKO31" s="133"/>
      <c r="VKP31" s="133"/>
      <c r="VKQ31" s="133"/>
      <c r="VKR31" s="133"/>
      <c r="VKS31" s="133"/>
      <c r="VKT31" s="133"/>
      <c r="VKU31" s="133"/>
      <c r="VKV31" s="133"/>
      <c r="VKW31" s="133"/>
      <c r="VKX31" s="133"/>
      <c r="VKY31" s="133"/>
      <c r="VKZ31" s="133"/>
      <c r="VLA31" s="133"/>
      <c r="VLB31" s="133"/>
      <c r="VLC31" s="133"/>
      <c r="VLD31" s="133"/>
      <c r="VLE31" s="133"/>
      <c r="VLF31" s="133"/>
      <c r="VLG31" s="133"/>
      <c r="VLH31" s="133"/>
      <c r="VLI31" s="133"/>
      <c r="VLJ31" s="133"/>
      <c r="VLK31" s="133"/>
      <c r="VLL31" s="133"/>
      <c r="VLM31" s="133"/>
      <c r="VLN31" s="133"/>
      <c r="VLO31" s="133"/>
      <c r="VLP31" s="133"/>
      <c r="VLQ31" s="133"/>
      <c r="VLR31" s="133"/>
      <c r="VLS31" s="133"/>
      <c r="VLT31" s="133"/>
      <c r="VLU31" s="133"/>
      <c r="VLV31" s="133"/>
      <c r="VLW31" s="133"/>
      <c r="VLX31" s="133"/>
      <c r="VLY31" s="133"/>
      <c r="VLZ31" s="133"/>
      <c r="VMA31" s="133"/>
      <c r="VMB31" s="133"/>
      <c r="VMC31" s="133"/>
      <c r="VMD31" s="133"/>
      <c r="VME31" s="133"/>
      <c r="VMF31" s="133"/>
      <c r="VMG31" s="133"/>
      <c r="VMH31" s="133"/>
      <c r="VMI31" s="133"/>
      <c r="VMJ31" s="133"/>
      <c r="VMK31" s="133"/>
      <c r="VML31" s="133"/>
      <c r="VMM31" s="133"/>
      <c r="VMN31" s="133"/>
      <c r="VMO31" s="133"/>
      <c r="VMP31" s="133"/>
      <c r="VMQ31" s="133"/>
      <c r="VMR31" s="133"/>
      <c r="VMS31" s="133"/>
      <c r="VMT31" s="133"/>
      <c r="VMU31" s="133"/>
      <c r="VMV31" s="133"/>
      <c r="VMW31" s="133"/>
      <c r="VMX31" s="133"/>
      <c r="VMY31" s="133"/>
      <c r="VMZ31" s="133"/>
      <c r="VNA31" s="133"/>
      <c r="VNB31" s="133"/>
      <c r="VNC31" s="133"/>
      <c r="VND31" s="133"/>
      <c r="VNE31" s="133"/>
      <c r="VNF31" s="133"/>
      <c r="VNG31" s="133"/>
      <c r="VNH31" s="133"/>
      <c r="VNI31" s="133"/>
      <c r="VNJ31" s="133"/>
      <c r="VNK31" s="133"/>
      <c r="VNL31" s="133"/>
      <c r="VNM31" s="133"/>
      <c r="VNN31" s="133"/>
      <c r="VNO31" s="133"/>
      <c r="VNP31" s="133"/>
      <c r="VNQ31" s="133"/>
      <c r="VNR31" s="133"/>
      <c r="VNS31" s="133"/>
      <c r="VNT31" s="133"/>
      <c r="VNU31" s="133"/>
      <c r="VNV31" s="133"/>
      <c r="VNW31" s="133"/>
      <c r="VNX31" s="133"/>
      <c r="VNY31" s="133"/>
      <c r="VNZ31" s="133"/>
      <c r="VOA31" s="133"/>
      <c r="VOB31" s="133"/>
      <c r="VOC31" s="133"/>
      <c r="VOD31" s="133"/>
      <c r="VOE31" s="133"/>
      <c r="VOF31" s="133"/>
      <c r="VOG31" s="133"/>
      <c r="VOH31" s="133"/>
      <c r="VOI31" s="133"/>
      <c r="VOJ31" s="133"/>
      <c r="VOK31" s="133"/>
      <c r="VOL31" s="133"/>
      <c r="VOM31" s="133"/>
      <c r="VON31" s="133"/>
      <c r="VOO31" s="133"/>
      <c r="VOP31" s="133"/>
      <c r="VOQ31" s="133"/>
      <c r="VOR31" s="133"/>
      <c r="VOS31" s="133"/>
      <c r="VOT31" s="133"/>
      <c r="VOU31" s="133"/>
      <c r="VOV31" s="133"/>
      <c r="VOW31" s="133"/>
      <c r="VOX31" s="133"/>
      <c r="VOY31" s="133"/>
      <c r="VOZ31" s="133"/>
      <c r="VPA31" s="133"/>
      <c r="VPB31" s="133"/>
      <c r="VPC31" s="133"/>
      <c r="VPD31" s="133"/>
      <c r="VPE31" s="133"/>
      <c r="VPF31" s="133"/>
      <c r="VPG31" s="133"/>
      <c r="VPH31" s="133"/>
      <c r="VPI31" s="133"/>
      <c r="VPJ31" s="133"/>
      <c r="VPK31" s="133"/>
      <c r="VPL31" s="133"/>
      <c r="VPM31" s="133"/>
      <c r="VPN31" s="133"/>
      <c r="VPO31" s="133"/>
      <c r="VPP31" s="133"/>
      <c r="VPQ31" s="133"/>
      <c r="VPR31" s="133"/>
      <c r="VPS31" s="133"/>
      <c r="VPT31" s="133"/>
      <c r="VPU31" s="133"/>
      <c r="VPV31" s="133"/>
      <c r="VPW31" s="133"/>
      <c r="VPX31" s="133"/>
      <c r="VPY31" s="133"/>
      <c r="VPZ31" s="133"/>
      <c r="VQA31" s="133"/>
      <c r="VQB31" s="133"/>
      <c r="VQC31" s="133"/>
      <c r="VQD31" s="133"/>
      <c r="VQE31" s="133"/>
      <c r="VQF31" s="133"/>
      <c r="VQG31" s="133"/>
      <c r="VQH31" s="133"/>
      <c r="VQI31" s="133"/>
      <c r="VQJ31" s="133"/>
      <c r="VQK31" s="133"/>
      <c r="VQL31" s="133"/>
      <c r="VQM31" s="133"/>
      <c r="VQN31" s="133"/>
      <c r="VQO31" s="133"/>
      <c r="VQP31" s="133"/>
      <c r="VQQ31" s="133"/>
      <c r="VQR31" s="133"/>
      <c r="VQS31" s="133"/>
      <c r="VQT31" s="133"/>
      <c r="VQU31" s="133"/>
      <c r="VQV31" s="133"/>
      <c r="VQW31" s="133"/>
      <c r="VQX31" s="133"/>
      <c r="VQY31" s="133"/>
      <c r="VQZ31" s="133"/>
      <c r="VRA31" s="133"/>
      <c r="VRB31" s="133"/>
      <c r="VRC31" s="133"/>
      <c r="VRD31" s="133"/>
      <c r="VRE31" s="133"/>
      <c r="VRF31" s="133"/>
      <c r="VRG31" s="133"/>
      <c r="VRH31" s="133"/>
      <c r="VRI31" s="133"/>
      <c r="VRJ31" s="133"/>
      <c r="VRK31" s="133"/>
      <c r="VRL31" s="133"/>
      <c r="VRM31" s="133"/>
      <c r="VRN31" s="133"/>
      <c r="VRO31" s="133"/>
      <c r="VRP31" s="133"/>
      <c r="VRQ31" s="133"/>
      <c r="VRR31" s="133"/>
      <c r="VRS31" s="133"/>
      <c r="VRT31" s="133"/>
      <c r="VRU31" s="133"/>
      <c r="VRV31" s="133"/>
      <c r="VRW31" s="133"/>
      <c r="VRX31" s="133"/>
      <c r="VRY31" s="133"/>
      <c r="VRZ31" s="133"/>
      <c r="VSA31" s="133"/>
      <c r="VSB31" s="133"/>
      <c r="VSC31" s="133"/>
      <c r="VSD31" s="133"/>
      <c r="VSE31" s="133"/>
      <c r="VSF31" s="133"/>
      <c r="VSG31" s="133"/>
      <c r="VSH31" s="133"/>
      <c r="VSI31" s="133"/>
      <c r="VSJ31" s="133"/>
      <c r="VSK31" s="133"/>
      <c r="VSL31" s="133"/>
      <c r="VSM31" s="133"/>
      <c r="VSN31" s="133"/>
      <c r="VSO31" s="133"/>
      <c r="VSP31" s="133"/>
      <c r="VSQ31" s="133"/>
      <c r="VSR31" s="133"/>
      <c r="VSS31" s="133"/>
      <c r="VST31" s="133"/>
      <c r="VSU31" s="133"/>
      <c r="VSV31" s="133"/>
      <c r="VSW31" s="133"/>
      <c r="VSX31" s="133"/>
      <c r="VSY31" s="133"/>
      <c r="VSZ31" s="133"/>
      <c r="VTA31" s="133"/>
      <c r="VTB31" s="133"/>
      <c r="VTC31" s="133"/>
      <c r="VTD31" s="133"/>
      <c r="VTE31" s="133"/>
      <c r="VTF31" s="133"/>
      <c r="VTG31" s="133"/>
      <c r="VTH31" s="133"/>
      <c r="VTI31" s="133"/>
      <c r="VTJ31" s="133"/>
      <c r="VTK31" s="133"/>
      <c r="VTL31" s="133"/>
      <c r="VTM31" s="133"/>
      <c r="VTN31" s="133"/>
      <c r="VTO31" s="133"/>
      <c r="VTP31" s="133"/>
      <c r="VTQ31" s="133"/>
      <c r="VTR31" s="133"/>
      <c r="VTS31" s="133"/>
      <c r="VTT31" s="133"/>
      <c r="VTU31" s="133"/>
      <c r="VTV31" s="133"/>
      <c r="VTW31" s="133"/>
      <c r="VTX31" s="133"/>
      <c r="VTY31" s="133"/>
      <c r="VTZ31" s="133"/>
      <c r="VUA31" s="133"/>
      <c r="VUB31" s="133"/>
      <c r="VUC31" s="133"/>
      <c r="VUD31" s="133"/>
      <c r="VUE31" s="133"/>
      <c r="VUF31" s="133"/>
      <c r="VUG31" s="133"/>
      <c r="VUH31" s="133"/>
      <c r="VUI31" s="133"/>
      <c r="VUJ31" s="133"/>
      <c r="VUK31" s="133"/>
      <c r="VUL31" s="133"/>
      <c r="VUM31" s="133"/>
      <c r="VUN31" s="133"/>
      <c r="VUO31" s="133"/>
      <c r="VUP31" s="133"/>
      <c r="VUQ31" s="133"/>
      <c r="VUR31" s="133"/>
      <c r="VUS31" s="133"/>
      <c r="VUT31" s="133"/>
      <c r="VUU31" s="133"/>
      <c r="VUV31" s="133"/>
      <c r="VUW31" s="133"/>
      <c r="VUX31" s="133"/>
      <c r="VUY31" s="133"/>
      <c r="VUZ31" s="133"/>
      <c r="VVA31" s="133"/>
      <c r="VVB31" s="133"/>
      <c r="VVC31" s="133"/>
      <c r="VVD31" s="133"/>
      <c r="VVE31" s="133"/>
      <c r="VVF31" s="133"/>
      <c r="VVG31" s="133"/>
      <c r="VVH31" s="133"/>
      <c r="VVI31" s="133"/>
      <c r="VVJ31" s="133"/>
      <c r="VVK31" s="133"/>
      <c r="VVL31" s="133"/>
      <c r="VVM31" s="133"/>
      <c r="VVN31" s="133"/>
      <c r="VVO31" s="133"/>
      <c r="VVP31" s="133"/>
      <c r="VVQ31" s="133"/>
      <c r="VVR31" s="133"/>
      <c r="VVS31" s="133"/>
      <c r="VVT31" s="133"/>
      <c r="VVU31" s="133"/>
      <c r="VVV31" s="133"/>
      <c r="VVW31" s="133"/>
      <c r="VVX31" s="133"/>
      <c r="VVY31" s="133"/>
      <c r="VVZ31" s="133"/>
      <c r="VWA31" s="133"/>
      <c r="VWB31" s="133"/>
      <c r="VWC31" s="133"/>
      <c r="VWD31" s="133"/>
      <c r="VWE31" s="133"/>
      <c r="VWF31" s="133"/>
      <c r="VWG31" s="133"/>
      <c r="VWH31" s="133"/>
      <c r="VWI31" s="133"/>
      <c r="VWJ31" s="133"/>
      <c r="VWK31" s="133"/>
      <c r="VWL31" s="133"/>
      <c r="VWM31" s="133"/>
      <c r="VWN31" s="133"/>
      <c r="VWO31" s="133"/>
      <c r="VWP31" s="133"/>
      <c r="VWQ31" s="133"/>
      <c r="VWR31" s="133"/>
      <c r="VWS31" s="133"/>
      <c r="VWT31" s="133"/>
      <c r="VWU31" s="133"/>
      <c r="VWV31" s="133"/>
      <c r="VWW31" s="133"/>
      <c r="VWX31" s="133"/>
      <c r="VWY31" s="133"/>
      <c r="VWZ31" s="133"/>
      <c r="VXA31" s="133"/>
      <c r="VXB31" s="133"/>
      <c r="VXC31" s="133"/>
      <c r="VXD31" s="133"/>
      <c r="VXE31" s="133"/>
      <c r="VXF31" s="133"/>
      <c r="VXG31" s="133"/>
      <c r="VXH31" s="133"/>
      <c r="VXI31" s="133"/>
      <c r="VXJ31" s="133"/>
      <c r="VXK31" s="133"/>
      <c r="VXL31" s="133"/>
      <c r="VXM31" s="133"/>
      <c r="VXN31" s="133"/>
      <c r="VXO31" s="133"/>
      <c r="VXP31" s="133"/>
      <c r="VXQ31" s="133"/>
      <c r="VXR31" s="133"/>
      <c r="VXS31" s="133"/>
      <c r="VXT31" s="133"/>
      <c r="VXU31" s="133"/>
      <c r="VXV31" s="133"/>
      <c r="VXW31" s="133"/>
      <c r="VXX31" s="133"/>
      <c r="VXY31" s="133"/>
      <c r="VXZ31" s="133"/>
      <c r="VYA31" s="133"/>
      <c r="VYB31" s="133"/>
      <c r="VYC31" s="133"/>
      <c r="VYD31" s="133"/>
      <c r="VYE31" s="133"/>
      <c r="VYF31" s="133"/>
      <c r="VYG31" s="133"/>
      <c r="VYH31" s="133"/>
      <c r="VYI31" s="133"/>
      <c r="VYJ31" s="133"/>
      <c r="VYK31" s="133"/>
      <c r="VYL31" s="133"/>
      <c r="VYM31" s="133"/>
      <c r="VYN31" s="133"/>
      <c r="VYO31" s="133"/>
      <c r="VYP31" s="133"/>
      <c r="VYQ31" s="133"/>
      <c r="VYR31" s="133"/>
      <c r="VYS31" s="133"/>
      <c r="VYT31" s="133"/>
      <c r="VYU31" s="133"/>
      <c r="VYV31" s="133"/>
      <c r="VYW31" s="133"/>
      <c r="VYX31" s="133"/>
      <c r="VYY31" s="133"/>
      <c r="VYZ31" s="133"/>
      <c r="VZA31" s="133"/>
      <c r="VZB31" s="133"/>
      <c r="VZC31" s="133"/>
      <c r="VZD31" s="133"/>
      <c r="VZE31" s="133"/>
      <c r="VZF31" s="133"/>
      <c r="VZG31" s="133"/>
      <c r="VZH31" s="133"/>
      <c r="VZI31" s="133"/>
      <c r="VZJ31" s="133"/>
      <c r="VZK31" s="133"/>
      <c r="VZL31" s="133"/>
      <c r="VZM31" s="133"/>
      <c r="VZN31" s="133"/>
      <c r="VZO31" s="133"/>
      <c r="VZP31" s="133"/>
      <c r="VZQ31" s="133"/>
      <c r="VZR31" s="133"/>
      <c r="VZS31" s="133"/>
      <c r="VZT31" s="133"/>
      <c r="VZU31" s="133"/>
      <c r="VZV31" s="133"/>
      <c r="VZW31" s="133"/>
      <c r="VZX31" s="133"/>
      <c r="VZY31" s="133"/>
      <c r="VZZ31" s="133"/>
      <c r="WAA31" s="133"/>
      <c r="WAB31" s="133"/>
      <c r="WAC31" s="133"/>
      <c r="WAD31" s="133"/>
      <c r="WAE31" s="133"/>
      <c r="WAF31" s="133"/>
      <c r="WAG31" s="133"/>
      <c r="WAH31" s="133"/>
      <c r="WAI31" s="133"/>
      <c r="WAJ31" s="133"/>
      <c r="WAK31" s="133"/>
      <c r="WAL31" s="133"/>
      <c r="WAM31" s="133"/>
      <c r="WAN31" s="133"/>
      <c r="WAO31" s="133"/>
      <c r="WAP31" s="133"/>
      <c r="WAQ31" s="133"/>
      <c r="WAR31" s="133"/>
      <c r="WAS31" s="133"/>
      <c r="WAT31" s="133"/>
      <c r="WAU31" s="133"/>
      <c r="WAV31" s="133"/>
      <c r="WAW31" s="133"/>
      <c r="WAX31" s="133"/>
      <c r="WAY31" s="133"/>
      <c r="WAZ31" s="133"/>
      <c r="WBA31" s="133"/>
      <c r="WBB31" s="133"/>
      <c r="WBC31" s="133"/>
      <c r="WBD31" s="133"/>
      <c r="WBE31" s="133"/>
      <c r="WBF31" s="133"/>
      <c r="WBG31" s="133"/>
      <c r="WBH31" s="133"/>
      <c r="WBI31" s="133"/>
      <c r="WBJ31" s="133"/>
      <c r="WBK31" s="133"/>
      <c r="WBL31" s="133"/>
      <c r="WBM31" s="133"/>
      <c r="WBN31" s="133"/>
      <c r="WBO31" s="133"/>
      <c r="WBP31" s="133"/>
      <c r="WBQ31" s="133"/>
      <c r="WBR31" s="133"/>
      <c r="WBS31" s="133"/>
      <c r="WBT31" s="133"/>
      <c r="WBU31" s="133"/>
      <c r="WBV31" s="133"/>
      <c r="WBW31" s="133"/>
      <c r="WBX31" s="133"/>
      <c r="WBY31" s="133"/>
      <c r="WBZ31" s="133"/>
      <c r="WCA31" s="133"/>
      <c r="WCB31" s="133"/>
      <c r="WCC31" s="133"/>
      <c r="WCD31" s="133"/>
      <c r="WCE31" s="133"/>
      <c r="WCF31" s="133"/>
      <c r="WCG31" s="133"/>
      <c r="WCH31" s="133"/>
      <c r="WCI31" s="133"/>
      <c r="WCJ31" s="133"/>
      <c r="WCK31" s="133"/>
      <c r="WCL31" s="133"/>
      <c r="WCM31" s="133"/>
      <c r="WCN31" s="133"/>
      <c r="WCO31" s="133"/>
      <c r="WCP31" s="133"/>
      <c r="WCQ31" s="133"/>
      <c r="WCR31" s="133"/>
      <c r="WCS31" s="133"/>
      <c r="WCT31" s="133"/>
      <c r="WCU31" s="133"/>
      <c r="WCV31" s="133"/>
      <c r="WCW31" s="133"/>
      <c r="WCX31" s="133"/>
      <c r="WCY31" s="133"/>
      <c r="WCZ31" s="133"/>
      <c r="WDA31" s="133"/>
      <c r="WDB31" s="133"/>
      <c r="WDC31" s="133"/>
      <c r="WDD31" s="133"/>
      <c r="WDE31" s="133"/>
      <c r="WDF31" s="133"/>
      <c r="WDG31" s="133"/>
      <c r="WDH31" s="133"/>
      <c r="WDI31" s="133"/>
      <c r="WDJ31" s="133"/>
      <c r="WDK31" s="133"/>
      <c r="WDL31" s="133"/>
      <c r="WDM31" s="133"/>
      <c r="WDN31" s="133"/>
      <c r="WDO31" s="133"/>
      <c r="WDP31" s="133"/>
      <c r="WDQ31" s="133"/>
      <c r="WDR31" s="133"/>
      <c r="WDS31" s="133"/>
      <c r="WDT31" s="133"/>
      <c r="WDU31" s="133"/>
      <c r="WDV31" s="133"/>
      <c r="WDW31" s="133"/>
      <c r="WDX31" s="133"/>
      <c r="WDY31" s="133"/>
      <c r="WDZ31" s="133"/>
      <c r="WEA31" s="133"/>
      <c r="WEB31" s="133"/>
      <c r="WEC31" s="133"/>
      <c r="WED31" s="133"/>
      <c r="WEE31" s="133"/>
      <c r="WEF31" s="133"/>
      <c r="WEG31" s="133"/>
      <c r="WEH31" s="133"/>
      <c r="WEI31" s="133"/>
      <c r="WEJ31" s="133"/>
      <c r="WEK31" s="133"/>
      <c r="WEL31" s="133"/>
      <c r="WEM31" s="133"/>
      <c r="WEN31" s="133"/>
      <c r="WEO31" s="133"/>
      <c r="WEP31" s="133"/>
      <c r="WEQ31" s="133"/>
      <c r="WER31" s="133"/>
      <c r="WES31" s="133"/>
      <c r="WET31" s="133"/>
      <c r="WEU31" s="133"/>
      <c r="WEV31" s="133"/>
      <c r="WEW31" s="133"/>
      <c r="WEX31" s="133"/>
      <c r="WEY31" s="133"/>
      <c r="WEZ31" s="133"/>
      <c r="WFA31" s="133"/>
      <c r="WFB31" s="133"/>
      <c r="WFC31" s="133"/>
      <c r="WFD31" s="133"/>
      <c r="WFE31" s="133"/>
      <c r="WFF31" s="133"/>
      <c r="WFG31" s="133"/>
      <c r="WFH31" s="133"/>
      <c r="WFI31" s="133"/>
      <c r="WFJ31" s="133"/>
      <c r="WFK31" s="133"/>
      <c r="WFL31" s="133"/>
      <c r="WFM31" s="133"/>
      <c r="WFN31" s="133"/>
      <c r="WFO31" s="133"/>
      <c r="WFP31" s="133"/>
      <c r="WFQ31" s="133"/>
      <c r="WFR31" s="133"/>
      <c r="WFS31" s="133"/>
      <c r="WFT31" s="133"/>
      <c r="WFU31" s="133"/>
      <c r="WFV31" s="133"/>
      <c r="WFW31" s="133"/>
      <c r="WFX31" s="133"/>
      <c r="WFY31" s="133"/>
      <c r="WFZ31" s="133"/>
      <c r="WGA31" s="133"/>
      <c r="WGB31" s="133"/>
      <c r="WGC31" s="133"/>
      <c r="WGD31" s="133"/>
      <c r="WGE31" s="133"/>
      <c r="WGF31" s="133"/>
      <c r="WGG31" s="133"/>
      <c r="WGH31" s="133"/>
      <c r="WGI31" s="133"/>
      <c r="WGJ31" s="133"/>
      <c r="WGK31" s="133"/>
      <c r="WGL31" s="133"/>
      <c r="WGM31" s="133"/>
      <c r="WGN31" s="133"/>
      <c r="WGO31" s="133"/>
      <c r="WGP31" s="133"/>
      <c r="WGQ31" s="133"/>
      <c r="WGR31" s="133"/>
      <c r="WGS31" s="133"/>
      <c r="WGT31" s="133"/>
      <c r="WGU31" s="133"/>
      <c r="WGV31" s="133"/>
      <c r="WGW31" s="133"/>
      <c r="WGX31" s="133"/>
      <c r="WGY31" s="133"/>
      <c r="WGZ31" s="133"/>
      <c r="WHA31" s="133"/>
      <c r="WHB31" s="133"/>
      <c r="WHC31" s="133"/>
      <c r="WHD31" s="133"/>
      <c r="WHE31" s="133"/>
      <c r="WHF31" s="133"/>
      <c r="WHG31" s="133"/>
      <c r="WHH31" s="133"/>
      <c r="WHI31" s="133"/>
      <c r="WHJ31" s="133"/>
      <c r="WHK31" s="133"/>
      <c r="WHL31" s="133"/>
      <c r="WHM31" s="133"/>
      <c r="WHN31" s="133"/>
      <c r="WHO31" s="133"/>
      <c r="WHP31" s="133"/>
      <c r="WHQ31" s="133"/>
      <c r="WHR31" s="133"/>
      <c r="WHS31" s="133"/>
      <c r="WHT31" s="133"/>
      <c r="WHU31" s="133"/>
      <c r="WHV31" s="133"/>
      <c r="WHW31" s="133"/>
      <c r="WHX31" s="133"/>
      <c r="WHY31" s="133"/>
      <c r="WHZ31" s="133"/>
      <c r="WIA31" s="133"/>
      <c r="WIB31" s="133"/>
      <c r="WIC31" s="133"/>
      <c r="WID31" s="133"/>
      <c r="WIE31" s="133"/>
      <c r="WIF31" s="133"/>
      <c r="WIG31" s="133"/>
      <c r="WIH31" s="133"/>
      <c r="WII31" s="133"/>
      <c r="WIJ31" s="133"/>
      <c r="WIK31" s="133"/>
      <c r="WIL31" s="133"/>
      <c r="WIM31" s="133"/>
      <c r="WIN31" s="133"/>
      <c r="WIO31" s="133"/>
      <c r="WIP31" s="133"/>
      <c r="WIQ31" s="133"/>
      <c r="WIR31" s="133"/>
      <c r="WIS31" s="133"/>
      <c r="WIT31" s="133"/>
      <c r="WIU31" s="133"/>
      <c r="WIV31" s="133"/>
      <c r="WIW31" s="133"/>
      <c r="WIX31" s="133"/>
      <c r="WIY31" s="133"/>
      <c r="WIZ31" s="133"/>
      <c r="WJA31" s="133"/>
      <c r="WJB31" s="133"/>
      <c r="WJC31" s="133"/>
      <c r="WJD31" s="133"/>
      <c r="WJE31" s="133"/>
      <c r="WJF31" s="133"/>
      <c r="WJG31" s="133"/>
      <c r="WJH31" s="133"/>
      <c r="WJI31" s="133"/>
      <c r="WJJ31" s="133"/>
      <c r="WJK31" s="133"/>
      <c r="WJL31" s="133"/>
      <c r="WJM31" s="133"/>
      <c r="WJN31" s="133"/>
      <c r="WJO31" s="133"/>
      <c r="WJP31" s="133"/>
      <c r="WJQ31" s="133"/>
      <c r="WJR31" s="133"/>
      <c r="WJS31" s="133"/>
      <c r="WJT31" s="133"/>
      <c r="WJU31" s="133"/>
      <c r="WJV31" s="133"/>
      <c r="WJW31" s="133"/>
      <c r="WJX31" s="133"/>
      <c r="WJY31" s="133"/>
      <c r="WJZ31" s="133"/>
      <c r="WKA31" s="133"/>
      <c r="WKB31" s="133"/>
      <c r="WKC31" s="133"/>
      <c r="WKD31" s="133"/>
      <c r="WKE31" s="133"/>
      <c r="WKF31" s="133"/>
      <c r="WKG31" s="133"/>
      <c r="WKH31" s="133"/>
      <c r="WKI31" s="133"/>
      <c r="WKJ31" s="133"/>
      <c r="WKK31" s="133"/>
      <c r="WKL31" s="133"/>
      <c r="WKM31" s="133"/>
      <c r="WKN31" s="133"/>
      <c r="WKO31" s="133"/>
      <c r="WKP31" s="133"/>
      <c r="WKQ31" s="133"/>
      <c r="WKR31" s="133"/>
      <c r="WKS31" s="133"/>
      <c r="WKT31" s="133"/>
      <c r="WKU31" s="133"/>
      <c r="WKV31" s="133"/>
      <c r="WKW31" s="133"/>
      <c r="WKX31" s="133"/>
      <c r="WKY31" s="133"/>
      <c r="WKZ31" s="133"/>
      <c r="WLA31" s="133"/>
      <c r="WLB31" s="133"/>
      <c r="WLC31" s="133"/>
      <c r="WLD31" s="133"/>
      <c r="WLE31" s="133"/>
      <c r="WLF31" s="133"/>
      <c r="WLG31" s="133"/>
      <c r="WLH31" s="133"/>
      <c r="WLI31" s="133"/>
      <c r="WLJ31" s="133"/>
      <c r="WLK31" s="133"/>
      <c r="WLL31" s="133"/>
      <c r="WLM31" s="133"/>
      <c r="WLN31" s="133"/>
      <c r="WLO31" s="133"/>
      <c r="WLP31" s="133"/>
      <c r="WLQ31" s="133"/>
      <c r="WLR31" s="133"/>
      <c r="WLS31" s="133"/>
      <c r="WLT31" s="133"/>
      <c r="WLU31" s="133"/>
      <c r="WLV31" s="133"/>
      <c r="WLW31" s="133"/>
      <c r="WLX31" s="133"/>
      <c r="WLY31" s="133"/>
      <c r="WLZ31" s="133"/>
      <c r="WMA31" s="133"/>
      <c r="WMB31" s="133"/>
      <c r="WMC31" s="133"/>
      <c r="WMD31" s="133"/>
      <c r="WME31" s="133"/>
      <c r="WMF31" s="133"/>
      <c r="WMG31" s="133"/>
      <c r="WMH31" s="133"/>
      <c r="WMI31" s="133"/>
      <c r="WMJ31" s="133"/>
      <c r="WMK31" s="133"/>
      <c r="WML31" s="133"/>
      <c r="WMM31" s="133"/>
      <c r="WMN31" s="133"/>
      <c r="WMO31" s="133"/>
      <c r="WMP31" s="133"/>
      <c r="WMQ31" s="133"/>
      <c r="WMR31" s="133"/>
      <c r="WMS31" s="133"/>
      <c r="WMT31" s="133"/>
      <c r="WMU31" s="133"/>
      <c r="WMV31" s="133"/>
      <c r="WMW31" s="133"/>
      <c r="WMX31" s="133"/>
      <c r="WMY31" s="133"/>
      <c r="WMZ31" s="133"/>
      <c r="WNA31" s="133"/>
      <c r="WNB31" s="133"/>
      <c r="WNC31" s="133"/>
      <c r="WND31" s="133"/>
      <c r="WNE31" s="133"/>
      <c r="WNF31" s="133"/>
      <c r="WNG31" s="133"/>
      <c r="WNH31" s="133"/>
      <c r="WNI31" s="133"/>
      <c r="WNJ31" s="133"/>
      <c r="WNK31" s="133"/>
      <c r="WNL31" s="133"/>
      <c r="WNM31" s="133"/>
      <c r="WNN31" s="133"/>
      <c r="WNO31" s="133"/>
      <c r="WNP31" s="133"/>
      <c r="WNQ31" s="133"/>
      <c r="WNR31" s="133"/>
      <c r="WNS31" s="133"/>
      <c r="WNT31" s="133"/>
      <c r="WNU31" s="133"/>
      <c r="WNV31" s="133"/>
      <c r="WNW31" s="133"/>
      <c r="WNX31" s="133"/>
      <c r="WNY31" s="133"/>
      <c r="WNZ31" s="133"/>
      <c r="WOA31" s="133"/>
      <c r="WOB31" s="133"/>
      <c r="WOC31" s="133"/>
      <c r="WOD31" s="133"/>
      <c r="WOE31" s="133"/>
      <c r="WOF31" s="133"/>
      <c r="WOG31" s="133"/>
      <c r="WOH31" s="133"/>
      <c r="WOI31" s="133"/>
      <c r="WOJ31" s="133"/>
      <c r="WOK31" s="133"/>
      <c r="WOL31" s="133"/>
      <c r="WOM31" s="133"/>
      <c r="WON31" s="133"/>
      <c r="WOO31" s="133"/>
      <c r="WOP31" s="133"/>
      <c r="WOQ31" s="133"/>
      <c r="WOR31" s="133"/>
      <c r="WOS31" s="133"/>
      <c r="WOT31" s="133"/>
      <c r="WOU31" s="133"/>
      <c r="WOV31" s="133"/>
      <c r="WOW31" s="133"/>
      <c r="WOX31" s="133"/>
      <c r="WOY31" s="133"/>
      <c r="WOZ31" s="133"/>
      <c r="WPA31" s="133"/>
      <c r="WPB31" s="133"/>
      <c r="WPC31" s="133"/>
      <c r="WPD31" s="133"/>
      <c r="WPE31" s="133"/>
      <c r="WPF31" s="133"/>
      <c r="WPG31" s="133"/>
      <c r="WPH31" s="133"/>
      <c r="WPI31" s="133"/>
      <c r="WPJ31" s="133"/>
      <c r="WPK31" s="133"/>
      <c r="WPL31" s="133"/>
      <c r="WPM31" s="133"/>
      <c r="WPN31" s="133"/>
      <c r="WPO31" s="133"/>
      <c r="WPP31" s="133"/>
      <c r="WPQ31" s="133"/>
      <c r="WPR31" s="133"/>
      <c r="WPS31" s="133"/>
      <c r="WPT31" s="133"/>
      <c r="WPU31" s="133"/>
      <c r="WPV31" s="133"/>
      <c r="WPW31" s="133"/>
      <c r="WPX31" s="133"/>
      <c r="WPY31" s="133"/>
      <c r="WPZ31" s="133"/>
      <c r="WQA31" s="133"/>
      <c r="WQB31" s="133"/>
      <c r="WQC31" s="133"/>
      <c r="WQD31" s="133"/>
      <c r="WQE31" s="133"/>
      <c r="WQF31" s="133"/>
      <c r="WQG31" s="133"/>
      <c r="WQH31" s="133"/>
      <c r="WQI31" s="133"/>
      <c r="WQJ31" s="133"/>
      <c r="WQK31" s="133"/>
      <c r="WQL31" s="133"/>
      <c r="WQM31" s="133"/>
      <c r="WQN31" s="133"/>
      <c r="WQO31" s="133"/>
      <c r="WQP31" s="133"/>
      <c r="WQQ31" s="133"/>
      <c r="WQR31" s="133"/>
      <c r="WQS31" s="133"/>
      <c r="WQT31" s="133"/>
      <c r="WQU31" s="133"/>
      <c r="WQV31" s="133"/>
      <c r="WQW31" s="133"/>
      <c r="WQX31" s="133"/>
      <c r="WQY31" s="133"/>
      <c r="WQZ31" s="133"/>
      <c r="WRA31" s="133"/>
      <c r="WRB31" s="133"/>
      <c r="WRC31" s="133"/>
      <c r="WRD31" s="133"/>
      <c r="WRE31" s="133"/>
      <c r="WRF31" s="133"/>
      <c r="WRG31" s="133"/>
      <c r="WRH31" s="133"/>
      <c r="WRI31" s="133"/>
      <c r="WRJ31" s="133"/>
      <c r="WRK31" s="133"/>
      <c r="WRL31" s="133"/>
      <c r="WRM31" s="133"/>
      <c r="WRN31" s="133"/>
      <c r="WRO31" s="133"/>
      <c r="WRP31" s="133"/>
      <c r="WRQ31" s="133"/>
      <c r="WRR31" s="133"/>
      <c r="WRS31" s="133"/>
      <c r="WRT31" s="133"/>
      <c r="WRU31" s="133"/>
      <c r="WRV31" s="133"/>
      <c r="WRW31" s="133"/>
      <c r="WRX31" s="133"/>
      <c r="WRY31" s="133"/>
      <c r="WRZ31" s="133"/>
      <c r="WSA31" s="133"/>
      <c r="WSB31" s="133"/>
      <c r="WSC31" s="133"/>
      <c r="WSD31" s="133"/>
      <c r="WSE31" s="133"/>
      <c r="WSF31" s="133"/>
      <c r="WSG31" s="133"/>
      <c r="WSH31" s="133"/>
      <c r="WSI31" s="133"/>
      <c r="WSJ31" s="133"/>
      <c r="WSK31" s="133"/>
      <c r="WSL31" s="133"/>
      <c r="WSM31" s="133"/>
      <c r="WSN31" s="133"/>
      <c r="WSO31" s="133"/>
      <c r="WSP31" s="133"/>
      <c r="WSQ31" s="133"/>
      <c r="WSR31" s="133"/>
      <c r="WSS31" s="133"/>
      <c r="WST31" s="133"/>
      <c r="WSU31" s="133"/>
      <c r="WSV31" s="133"/>
      <c r="WSW31" s="133"/>
      <c r="WSX31" s="133"/>
      <c r="WSY31" s="133"/>
      <c r="WSZ31" s="133"/>
      <c r="WTA31" s="133"/>
      <c r="WTB31" s="133"/>
      <c r="WTC31" s="133"/>
      <c r="WTD31" s="133"/>
      <c r="WTE31" s="133"/>
      <c r="WTF31" s="133"/>
      <c r="WTG31" s="133"/>
      <c r="WTH31" s="133"/>
      <c r="WTI31" s="133"/>
      <c r="WTJ31" s="133"/>
      <c r="WTK31" s="133"/>
      <c r="WTL31" s="133"/>
      <c r="WTM31" s="133"/>
      <c r="WTN31" s="133"/>
      <c r="WTO31" s="133"/>
      <c r="WTP31" s="133"/>
      <c r="WTQ31" s="133"/>
      <c r="WTR31" s="133"/>
      <c r="WTS31" s="133"/>
      <c r="WTT31" s="133"/>
      <c r="WTU31" s="133"/>
      <c r="WTV31" s="133"/>
      <c r="WTW31" s="133"/>
      <c r="WTX31" s="133"/>
      <c r="WTY31" s="133"/>
      <c r="WTZ31" s="133"/>
      <c r="WUA31" s="133"/>
      <c r="WUB31" s="133"/>
      <c r="WUC31" s="133"/>
      <c r="WUD31" s="133"/>
      <c r="WUE31" s="133"/>
      <c r="WUF31" s="133"/>
      <c r="WUG31" s="133"/>
      <c r="WUH31" s="133"/>
      <c r="WUI31" s="133"/>
      <c r="WUJ31" s="133"/>
      <c r="WUK31" s="133"/>
      <c r="WUL31" s="133"/>
      <c r="WUM31" s="133"/>
      <c r="WUN31" s="133"/>
      <c r="WUO31" s="133"/>
      <c r="WUP31" s="133"/>
      <c r="WUQ31" s="133"/>
      <c r="WUR31" s="133"/>
      <c r="WUS31" s="133"/>
      <c r="WUT31" s="133"/>
      <c r="WUU31" s="133"/>
      <c r="WUV31" s="133"/>
      <c r="WUW31" s="133"/>
      <c r="WUX31" s="133"/>
      <c r="WUY31" s="133"/>
      <c r="WUZ31" s="133"/>
      <c r="WVA31" s="133"/>
      <c r="WVB31" s="133"/>
      <c r="WVC31" s="133"/>
      <c r="WVD31" s="133"/>
      <c r="WVE31" s="133"/>
      <c r="WVF31" s="133"/>
      <c r="WVG31" s="133"/>
      <c r="WVH31" s="133"/>
      <c r="WVI31" s="133"/>
      <c r="WVJ31" s="133"/>
      <c r="WVK31" s="133"/>
      <c r="WVL31" s="133"/>
      <c r="WVM31" s="133"/>
      <c r="WVN31" s="133"/>
      <c r="WVO31" s="133"/>
      <c r="WVP31" s="133"/>
      <c r="WVQ31" s="133"/>
      <c r="WVR31" s="133"/>
      <c r="WVS31" s="133"/>
      <c r="WVT31" s="133"/>
      <c r="WVU31" s="133"/>
      <c r="WVV31" s="133"/>
      <c r="WVW31" s="133"/>
      <c r="WVX31" s="133"/>
      <c r="WVY31" s="133"/>
      <c r="WVZ31" s="133"/>
      <c r="WWA31" s="133"/>
      <c r="WWB31" s="133"/>
      <c r="WWC31" s="133"/>
      <c r="WWD31" s="133"/>
      <c r="WWE31" s="133"/>
      <c r="WWF31" s="133"/>
      <c r="WWG31" s="133"/>
      <c r="WWH31" s="133"/>
      <c r="WWI31" s="133"/>
      <c r="WWJ31" s="133"/>
      <c r="WWK31" s="133"/>
      <c r="WWL31" s="133"/>
      <c r="WWM31" s="133"/>
      <c r="WWN31" s="133"/>
      <c r="WWO31" s="133"/>
      <c r="WWP31" s="133"/>
      <c r="WWQ31" s="133"/>
      <c r="WWR31" s="133"/>
      <c r="WWS31" s="133"/>
      <c r="WWT31" s="133"/>
      <c r="WWU31" s="133"/>
      <c r="WWV31" s="133"/>
      <c r="WWW31" s="133"/>
      <c r="WWX31" s="133"/>
      <c r="WWY31" s="133"/>
      <c r="WWZ31" s="133"/>
      <c r="WXA31" s="133"/>
      <c r="WXB31" s="133"/>
      <c r="WXC31" s="133"/>
      <c r="WXD31" s="133"/>
      <c r="WXE31" s="133"/>
      <c r="WXF31" s="133"/>
      <c r="WXG31" s="133"/>
      <c r="WXH31" s="133"/>
      <c r="WXI31" s="133"/>
      <c r="WXJ31" s="133"/>
      <c r="WXK31" s="133"/>
      <c r="WXL31" s="133"/>
      <c r="WXM31" s="133"/>
      <c r="WXN31" s="133"/>
      <c r="WXO31" s="133"/>
      <c r="WXP31" s="133"/>
      <c r="WXQ31" s="133"/>
      <c r="WXR31" s="133"/>
      <c r="WXS31" s="133"/>
      <c r="WXT31" s="133"/>
      <c r="WXU31" s="133"/>
      <c r="WXV31" s="133"/>
      <c r="WXW31" s="133"/>
      <c r="WXX31" s="133"/>
      <c r="WXY31" s="133"/>
      <c r="WXZ31" s="133"/>
      <c r="WYA31" s="133"/>
      <c r="WYB31" s="133"/>
      <c r="WYC31" s="133"/>
      <c r="WYD31" s="133"/>
      <c r="WYE31" s="133"/>
      <c r="WYF31" s="133"/>
      <c r="WYG31" s="133"/>
      <c r="WYH31" s="133"/>
      <c r="WYI31" s="133"/>
      <c r="WYJ31" s="133"/>
      <c r="WYK31" s="133"/>
      <c r="WYL31" s="133"/>
      <c r="WYM31" s="133"/>
      <c r="WYN31" s="133"/>
      <c r="WYO31" s="133"/>
      <c r="WYP31" s="133"/>
      <c r="WYQ31" s="133"/>
      <c r="WYR31" s="133"/>
      <c r="WYS31" s="133"/>
      <c r="WYT31" s="133"/>
      <c r="WYU31" s="133"/>
      <c r="WYV31" s="133"/>
      <c r="WYW31" s="133"/>
      <c r="WYX31" s="133"/>
      <c r="WYY31" s="133"/>
      <c r="WYZ31" s="133"/>
      <c r="WZA31" s="133"/>
      <c r="WZB31" s="133"/>
      <c r="WZC31" s="133"/>
      <c r="WZD31" s="133"/>
      <c r="WZE31" s="133"/>
      <c r="WZF31" s="133"/>
      <c r="WZG31" s="133"/>
      <c r="WZH31" s="133"/>
      <c r="WZI31" s="133"/>
      <c r="WZJ31" s="133"/>
      <c r="WZK31" s="133"/>
      <c r="WZL31" s="133"/>
      <c r="WZM31" s="133"/>
      <c r="WZN31" s="133"/>
      <c r="WZO31" s="133"/>
      <c r="WZP31" s="133"/>
      <c r="WZQ31" s="133"/>
      <c r="WZR31" s="133"/>
      <c r="WZS31" s="133"/>
      <c r="WZT31" s="133"/>
      <c r="WZU31" s="133"/>
      <c r="WZV31" s="133"/>
      <c r="WZW31" s="133"/>
      <c r="WZX31" s="133"/>
      <c r="WZY31" s="133"/>
      <c r="WZZ31" s="133"/>
      <c r="XAA31" s="133"/>
      <c r="XAB31" s="133"/>
      <c r="XAC31" s="133"/>
      <c r="XAD31" s="133"/>
      <c r="XAE31" s="133"/>
      <c r="XAF31" s="133"/>
      <c r="XAG31" s="133"/>
      <c r="XAH31" s="133"/>
      <c r="XAI31" s="133"/>
      <c r="XAJ31" s="133"/>
      <c r="XAK31" s="133"/>
      <c r="XAL31" s="133"/>
      <c r="XAM31" s="133"/>
      <c r="XAN31" s="133"/>
      <c r="XAO31" s="133"/>
      <c r="XAP31" s="133"/>
      <c r="XAQ31" s="133"/>
      <c r="XAR31" s="133"/>
      <c r="XAS31" s="133"/>
      <c r="XAT31" s="133"/>
      <c r="XAU31" s="133"/>
      <c r="XAV31" s="133"/>
      <c r="XAW31" s="133"/>
      <c r="XAX31" s="133"/>
      <c r="XAY31" s="133"/>
      <c r="XAZ31" s="133"/>
      <c r="XBA31" s="133"/>
      <c r="XBB31" s="133"/>
      <c r="XBC31" s="133"/>
      <c r="XBD31" s="133"/>
      <c r="XBE31" s="133"/>
      <c r="XBF31" s="133"/>
    </row>
    <row r="32" spans="1:16282" x14ac:dyDescent="0.35"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42"/>
      <c r="X32" s="142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</row>
    <row r="33" spans="1:16282" x14ac:dyDescent="0.35">
      <c r="A33" s="133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42"/>
      <c r="X33" s="142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1"/>
      <c r="CV33" s="141"/>
      <c r="CW33" s="141"/>
      <c r="CX33" s="141"/>
      <c r="CY33" s="141"/>
      <c r="CZ33" s="141"/>
      <c r="DA33" s="141"/>
      <c r="DB33" s="141"/>
      <c r="DC33" s="141"/>
      <c r="DD33" s="141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  <c r="GF33" s="133"/>
      <c r="GG33" s="133"/>
      <c r="GH33" s="133"/>
      <c r="GI33" s="133"/>
      <c r="GJ33" s="133"/>
      <c r="GK33" s="133"/>
      <c r="GL33" s="133"/>
      <c r="GM33" s="133"/>
      <c r="GN33" s="133"/>
      <c r="GO33" s="133"/>
      <c r="GP33" s="133"/>
      <c r="GQ33" s="133"/>
      <c r="GR33" s="133"/>
      <c r="GS33" s="133"/>
      <c r="GT33" s="133"/>
      <c r="GU33" s="133"/>
      <c r="GV33" s="133"/>
      <c r="GW33" s="133"/>
      <c r="GX33" s="133"/>
      <c r="GY33" s="133"/>
      <c r="GZ33" s="133"/>
      <c r="HA33" s="133"/>
      <c r="HB33" s="133"/>
      <c r="HC33" s="133"/>
      <c r="HD33" s="133"/>
      <c r="HE33" s="133"/>
      <c r="HF33" s="133"/>
      <c r="HG33" s="133"/>
      <c r="HH33" s="133"/>
      <c r="HI33" s="133"/>
      <c r="HJ33" s="133"/>
      <c r="HK33" s="133"/>
      <c r="HL33" s="133"/>
      <c r="HM33" s="133"/>
      <c r="HN33" s="133"/>
      <c r="HO33" s="133"/>
      <c r="HP33" s="133"/>
      <c r="HQ33" s="133"/>
      <c r="HR33" s="133"/>
      <c r="HS33" s="133"/>
      <c r="HT33" s="133"/>
      <c r="HU33" s="133"/>
      <c r="HV33" s="133"/>
      <c r="HW33" s="133"/>
      <c r="HX33" s="133"/>
      <c r="HY33" s="133"/>
      <c r="HZ33" s="133"/>
      <c r="IA33" s="133"/>
      <c r="IB33" s="133"/>
      <c r="IC33" s="133"/>
      <c r="ID33" s="133"/>
      <c r="IE33" s="133"/>
      <c r="IF33" s="133"/>
      <c r="IG33" s="133"/>
      <c r="IH33" s="133"/>
      <c r="II33" s="133"/>
      <c r="IJ33" s="133"/>
      <c r="IK33" s="133"/>
      <c r="IL33" s="133"/>
      <c r="IM33" s="133"/>
      <c r="IN33" s="133"/>
      <c r="IO33" s="133"/>
      <c r="IP33" s="133"/>
      <c r="IQ33" s="133"/>
      <c r="IR33" s="133"/>
      <c r="IS33" s="133"/>
      <c r="IT33" s="133"/>
      <c r="IU33" s="133"/>
      <c r="IV33" s="133"/>
      <c r="IW33" s="133"/>
      <c r="IX33" s="133"/>
      <c r="IY33" s="133"/>
      <c r="IZ33" s="133"/>
      <c r="JA33" s="133"/>
      <c r="JB33" s="133"/>
      <c r="JC33" s="133"/>
      <c r="JD33" s="133"/>
      <c r="JE33" s="133"/>
      <c r="JF33" s="133"/>
      <c r="JG33" s="133"/>
      <c r="JH33" s="133"/>
      <c r="JI33" s="133"/>
      <c r="JJ33" s="133"/>
      <c r="JK33" s="133"/>
      <c r="JL33" s="133"/>
      <c r="JM33" s="133"/>
      <c r="JN33" s="133"/>
      <c r="JO33" s="133"/>
      <c r="JP33" s="133"/>
      <c r="JQ33" s="133"/>
      <c r="JR33" s="133"/>
      <c r="JS33" s="133"/>
      <c r="JT33" s="133"/>
      <c r="JU33" s="133"/>
      <c r="JV33" s="133"/>
      <c r="JW33" s="133"/>
      <c r="JX33" s="133"/>
      <c r="JY33" s="133"/>
      <c r="JZ33" s="133"/>
      <c r="KA33" s="133"/>
      <c r="KB33" s="133"/>
      <c r="KC33" s="133"/>
      <c r="KD33" s="133"/>
      <c r="KE33" s="133"/>
      <c r="KF33" s="133"/>
      <c r="KG33" s="133"/>
      <c r="KH33" s="133"/>
      <c r="KI33" s="133"/>
      <c r="KJ33" s="133"/>
      <c r="KK33" s="133"/>
      <c r="KL33" s="133"/>
      <c r="KM33" s="133"/>
      <c r="KN33" s="133"/>
      <c r="KO33" s="133"/>
      <c r="KP33" s="133"/>
      <c r="KQ33" s="133"/>
      <c r="KR33" s="133"/>
      <c r="KS33" s="133"/>
      <c r="KT33" s="133"/>
      <c r="KU33" s="133"/>
      <c r="KV33" s="133"/>
      <c r="KW33" s="133"/>
      <c r="KX33" s="133"/>
      <c r="KY33" s="133"/>
      <c r="KZ33" s="133"/>
      <c r="LA33" s="133"/>
      <c r="LB33" s="133"/>
      <c r="LC33" s="133"/>
      <c r="LD33" s="133"/>
      <c r="LE33" s="133"/>
      <c r="LF33" s="133"/>
      <c r="LG33" s="133"/>
      <c r="LH33" s="133"/>
      <c r="LI33" s="133"/>
      <c r="LJ33" s="133"/>
      <c r="LK33" s="133"/>
      <c r="LL33" s="133"/>
      <c r="LM33" s="133"/>
      <c r="LN33" s="133"/>
      <c r="LO33" s="133"/>
      <c r="LP33" s="133"/>
      <c r="LQ33" s="133"/>
      <c r="LR33" s="133"/>
      <c r="LS33" s="133"/>
      <c r="LT33" s="133"/>
      <c r="LU33" s="133"/>
      <c r="LV33" s="133"/>
      <c r="LW33" s="133"/>
      <c r="LX33" s="133"/>
      <c r="LY33" s="133"/>
      <c r="LZ33" s="133"/>
      <c r="MA33" s="133"/>
      <c r="MB33" s="133"/>
      <c r="MC33" s="133"/>
      <c r="MD33" s="133"/>
      <c r="ME33" s="133"/>
      <c r="MF33" s="133"/>
      <c r="MG33" s="133"/>
      <c r="MH33" s="133"/>
      <c r="MI33" s="133"/>
      <c r="MJ33" s="133"/>
      <c r="MK33" s="133"/>
      <c r="ML33" s="133"/>
      <c r="MM33" s="133"/>
      <c r="MN33" s="133"/>
      <c r="MO33" s="133"/>
      <c r="MP33" s="133"/>
      <c r="MQ33" s="133"/>
      <c r="MR33" s="133"/>
      <c r="MS33" s="133"/>
      <c r="MT33" s="133"/>
      <c r="MU33" s="133"/>
      <c r="MV33" s="133"/>
      <c r="MW33" s="133"/>
      <c r="MX33" s="133"/>
      <c r="MY33" s="133"/>
      <c r="MZ33" s="133"/>
      <c r="NA33" s="133"/>
      <c r="NB33" s="133"/>
      <c r="NC33" s="133"/>
      <c r="ND33" s="133"/>
      <c r="NE33" s="133"/>
      <c r="NF33" s="133"/>
      <c r="NG33" s="133"/>
      <c r="NH33" s="133"/>
      <c r="NI33" s="133"/>
      <c r="NJ33" s="133"/>
      <c r="NK33" s="133"/>
      <c r="NL33" s="133"/>
      <c r="NM33" s="133"/>
      <c r="NN33" s="133"/>
      <c r="NO33" s="133"/>
      <c r="NP33" s="133"/>
      <c r="NQ33" s="133"/>
      <c r="NR33" s="133"/>
      <c r="NS33" s="133"/>
      <c r="NT33" s="133"/>
      <c r="NU33" s="133"/>
      <c r="NV33" s="133"/>
      <c r="NW33" s="133"/>
      <c r="NX33" s="133"/>
      <c r="NY33" s="133"/>
      <c r="NZ33" s="133"/>
      <c r="OA33" s="133"/>
      <c r="OB33" s="133"/>
      <c r="OC33" s="133"/>
      <c r="OD33" s="133"/>
      <c r="OE33" s="133"/>
      <c r="OF33" s="133"/>
      <c r="OG33" s="133"/>
      <c r="OH33" s="133"/>
      <c r="OI33" s="133"/>
      <c r="OJ33" s="133"/>
      <c r="OK33" s="133"/>
      <c r="OL33" s="133"/>
      <c r="OM33" s="133"/>
      <c r="ON33" s="133"/>
      <c r="OO33" s="133"/>
      <c r="OP33" s="133"/>
      <c r="OQ33" s="133"/>
      <c r="OR33" s="133"/>
      <c r="OS33" s="133"/>
      <c r="OT33" s="133"/>
      <c r="OU33" s="133"/>
      <c r="OV33" s="133"/>
      <c r="OW33" s="133"/>
      <c r="OX33" s="133"/>
      <c r="OY33" s="133"/>
      <c r="OZ33" s="133"/>
      <c r="PA33" s="133"/>
      <c r="PB33" s="133"/>
      <c r="PC33" s="133"/>
      <c r="PD33" s="133"/>
      <c r="PE33" s="133"/>
      <c r="PF33" s="133"/>
      <c r="PG33" s="133"/>
      <c r="PH33" s="133"/>
      <c r="PI33" s="133"/>
      <c r="PJ33" s="133"/>
      <c r="PK33" s="133"/>
      <c r="PL33" s="133"/>
      <c r="PM33" s="133"/>
      <c r="PN33" s="133"/>
      <c r="PO33" s="133"/>
      <c r="PP33" s="133"/>
      <c r="PQ33" s="133"/>
      <c r="PR33" s="133"/>
      <c r="PS33" s="133"/>
      <c r="PT33" s="133"/>
      <c r="PU33" s="133"/>
      <c r="PV33" s="133"/>
      <c r="PW33" s="133"/>
      <c r="PX33" s="133"/>
      <c r="PY33" s="133"/>
      <c r="PZ33" s="133"/>
      <c r="QA33" s="133"/>
      <c r="QB33" s="133"/>
      <c r="QC33" s="133"/>
      <c r="QD33" s="133"/>
      <c r="QE33" s="133"/>
      <c r="QF33" s="133"/>
      <c r="QG33" s="133"/>
      <c r="QH33" s="133"/>
      <c r="QI33" s="133"/>
      <c r="QJ33" s="133"/>
      <c r="QK33" s="133"/>
      <c r="QL33" s="133"/>
      <c r="QM33" s="133"/>
      <c r="QN33" s="133"/>
      <c r="QO33" s="133"/>
      <c r="QP33" s="133"/>
      <c r="QQ33" s="133"/>
      <c r="QR33" s="133"/>
      <c r="QS33" s="133"/>
      <c r="QT33" s="133"/>
      <c r="QU33" s="133"/>
      <c r="QV33" s="133"/>
      <c r="QW33" s="133"/>
      <c r="QX33" s="133"/>
      <c r="QY33" s="133"/>
      <c r="QZ33" s="133"/>
      <c r="RA33" s="133"/>
      <c r="RB33" s="133"/>
      <c r="RC33" s="133"/>
      <c r="RD33" s="133"/>
      <c r="RE33" s="133"/>
      <c r="RF33" s="133"/>
      <c r="RG33" s="133"/>
      <c r="RH33" s="133"/>
      <c r="RI33" s="133"/>
      <c r="RJ33" s="133"/>
      <c r="RK33" s="133"/>
      <c r="RL33" s="133"/>
      <c r="RM33" s="133"/>
      <c r="RN33" s="133"/>
      <c r="RO33" s="133"/>
      <c r="RP33" s="133"/>
      <c r="RQ33" s="133"/>
      <c r="RR33" s="133"/>
      <c r="RS33" s="133"/>
      <c r="RT33" s="133"/>
      <c r="RU33" s="133"/>
      <c r="RV33" s="133"/>
      <c r="RW33" s="133"/>
      <c r="RX33" s="133"/>
      <c r="RY33" s="133"/>
      <c r="RZ33" s="133"/>
      <c r="SA33" s="133"/>
      <c r="SB33" s="133"/>
      <c r="SC33" s="133"/>
      <c r="SD33" s="133"/>
      <c r="SE33" s="133"/>
      <c r="SF33" s="133"/>
      <c r="SG33" s="133"/>
      <c r="SH33" s="133"/>
      <c r="SI33" s="133"/>
      <c r="SJ33" s="133"/>
      <c r="SK33" s="133"/>
      <c r="SL33" s="133"/>
      <c r="SM33" s="133"/>
      <c r="SN33" s="133"/>
      <c r="SO33" s="133"/>
      <c r="SP33" s="133"/>
      <c r="SQ33" s="133"/>
      <c r="SR33" s="133"/>
      <c r="SS33" s="133"/>
      <c r="ST33" s="133"/>
      <c r="SU33" s="133"/>
      <c r="SV33" s="133"/>
      <c r="SW33" s="133"/>
      <c r="SX33" s="133"/>
      <c r="SY33" s="133"/>
      <c r="SZ33" s="133"/>
      <c r="TA33" s="133"/>
      <c r="TB33" s="133"/>
      <c r="TC33" s="133"/>
      <c r="TD33" s="133"/>
      <c r="TE33" s="133"/>
      <c r="TF33" s="133"/>
      <c r="TG33" s="133"/>
      <c r="TH33" s="133"/>
      <c r="TI33" s="133"/>
      <c r="TJ33" s="133"/>
      <c r="TK33" s="133"/>
      <c r="TL33" s="133"/>
      <c r="TM33" s="133"/>
      <c r="TN33" s="133"/>
      <c r="TO33" s="133"/>
      <c r="TP33" s="133"/>
      <c r="TQ33" s="133"/>
      <c r="TR33" s="133"/>
      <c r="TS33" s="133"/>
      <c r="TT33" s="133"/>
      <c r="TU33" s="133"/>
      <c r="TV33" s="133"/>
      <c r="TW33" s="133"/>
      <c r="TX33" s="133"/>
      <c r="TY33" s="133"/>
      <c r="TZ33" s="133"/>
      <c r="UA33" s="133"/>
      <c r="UB33" s="133"/>
      <c r="UC33" s="133"/>
      <c r="UD33" s="133"/>
      <c r="UE33" s="133"/>
      <c r="UF33" s="133"/>
      <c r="UG33" s="133"/>
      <c r="UH33" s="133"/>
      <c r="UI33" s="133"/>
      <c r="UJ33" s="133"/>
      <c r="UK33" s="133"/>
      <c r="UL33" s="133"/>
      <c r="UM33" s="133"/>
      <c r="UN33" s="133"/>
      <c r="UO33" s="133"/>
      <c r="UP33" s="133"/>
      <c r="UQ33" s="133"/>
      <c r="UR33" s="133"/>
      <c r="US33" s="133"/>
      <c r="UT33" s="133"/>
      <c r="UU33" s="133"/>
      <c r="UV33" s="133"/>
      <c r="UW33" s="133"/>
      <c r="UX33" s="133"/>
      <c r="UY33" s="133"/>
      <c r="UZ33" s="133"/>
      <c r="VA33" s="133"/>
      <c r="VB33" s="133"/>
      <c r="VC33" s="133"/>
      <c r="VD33" s="133"/>
      <c r="VE33" s="133"/>
      <c r="VF33" s="133"/>
      <c r="VG33" s="133"/>
      <c r="VH33" s="133"/>
      <c r="VI33" s="133"/>
      <c r="VJ33" s="133"/>
      <c r="VK33" s="133"/>
      <c r="VL33" s="133"/>
      <c r="VM33" s="133"/>
      <c r="VN33" s="133"/>
      <c r="VO33" s="133"/>
      <c r="VP33" s="133"/>
      <c r="VQ33" s="133"/>
      <c r="VR33" s="133"/>
      <c r="VS33" s="133"/>
      <c r="VT33" s="133"/>
      <c r="VU33" s="133"/>
      <c r="VV33" s="133"/>
      <c r="VW33" s="133"/>
      <c r="VX33" s="133"/>
      <c r="VY33" s="133"/>
      <c r="VZ33" s="133"/>
      <c r="WA33" s="133"/>
      <c r="WB33" s="133"/>
      <c r="WC33" s="133"/>
      <c r="WD33" s="133"/>
      <c r="WE33" s="133"/>
      <c r="WF33" s="133"/>
      <c r="WG33" s="133"/>
      <c r="WH33" s="133"/>
      <c r="WI33" s="133"/>
      <c r="WJ33" s="133"/>
      <c r="WK33" s="133"/>
      <c r="WL33" s="133"/>
      <c r="WM33" s="133"/>
      <c r="WN33" s="133"/>
      <c r="WO33" s="133"/>
      <c r="WP33" s="133"/>
      <c r="WQ33" s="133"/>
      <c r="WR33" s="133"/>
      <c r="WS33" s="133"/>
      <c r="WT33" s="133"/>
      <c r="WU33" s="133"/>
      <c r="WV33" s="133"/>
      <c r="WW33" s="133"/>
      <c r="WX33" s="133"/>
      <c r="WY33" s="133"/>
      <c r="WZ33" s="133"/>
      <c r="XA33" s="133"/>
      <c r="XB33" s="133"/>
      <c r="XC33" s="133"/>
      <c r="XD33" s="133"/>
      <c r="XE33" s="133"/>
      <c r="XF33" s="133"/>
      <c r="XG33" s="133"/>
      <c r="XH33" s="133"/>
      <c r="XI33" s="133"/>
      <c r="XJ33" s="133"/>
      <c r="XK33" s="133"/>
      <c r="XL33" s="133"/>
      <c r="XM33" s="133"/>
      <c r="XN33" s="133"/>
      <c r="XO33" s="133"/>
      <c r="XP33" s="133"/>
      <c r="XQ33" s="133"/>
      <c r="XR33" s="133"/>
      <c r="XS33" s="133"/>
      <c r="XT33" s="133"/>
      <c r="XU33" s="133"/>
      <c r="XV33" s="133"/>
      <c r="XW33" s="133"/>
      <c r="XX33" s="133"/>
      <c r="XY33" s="133"/>
      <c r="XZ33" s="133"/>
      <c r="YA33" s="133"/>
      <c r="YB33" s="133"/>
      <c r="YC33" s="133"/>
      <c r="YD33" s="133"/>
      <c r="YE33" s="133"/>
      <c r="YF33" s="133"/>
      <c r="YG33" s="133"/>
      <c r="YH33" s="133"/>
      <c r="YI33" s="133"/>
      <c r="YJ33" s="133"/>
      <c r="YK33" s="133"/>
      <c r="YL33" s="133"/>
      <c r="YM33" s="133"/>
      <c r="YN33" s="133"/>
      <c r="YO33" s="133"/>
      <c r="YP33" s="133"/>
      <c r="YQ33" s="133"/>
      <c r="YR33" s="133"/>
      <c r="YS33" s="133"/>
      <c r="YT33" s="133"/>
      <c r="YU33" s="133"/>
      <c r="YV33" s="133"/>
      <c r="YW33" s="133"/>
      <c r="YX33" s="133"/>
      <c r="YY33" s="133"/>
      <c r="YZ33" s="133"/>
      <c r="ZA33" s="133"/>
      <c r="ZB33" s="133"/>
      <c r="ZC33" s="133"/>
      <c r="ZD33" s="133"/>
      <c r="ZE33" s="133"/>
      <c r="ZF33" s="133"/>
      <c r="ZG33" s="133"/>
      <c r="ZH33" s="133"/>
      <c r="ZI33" s="133"/>
      <c r="ZJ33" s="133"/>
      <c r="ZK33" s="133"/>
      <c r="ZL33" s="133"/>
      <c r="ZM33" s="133"/>
      <c r="ZN33" s="133"/>
      <c r="ZO33" s="133"/>
      <c r="ZP33" s="133"/>
      <c r="ZQ33" s="133"/>
      <c r="ZR33" s="133"/>
      <c r="ZS33" s="133"/>
      <c r="ZT33" s="133"/>
      <c r="ZU33" s="133"/>
      <c r="ZV33" s="133"/>
      <c r="ZW33" s="133"/>
      <c r="ZX33" s="133"/>
      <c r="ZY33" s="133"/>
      <c r="ZZ33" s="133"/>
      <c r="AAA33" s="133"/>
      <c r="AAB33" s="133"/>
      <c r="AAC33" s="133"/>
      <c r="AAD33" s="133"/>
      <c r="AAE33" s="133"/>
      <c r="AAF33" s="133"/>
      <c r="AAG33" s="133"/>
      <c r="AAH33" s="133"/>
      <c r="AAI33" s="133"/>
      <c r="AAJ33" s="133"/>
      <c r="AAK33" s="133"/>
      <c r="AAL33" s="133"/>
      <c r="AAM33" s="133"/>
      <c r="AAN33" s="133"/>
      <c r="AAO33" s="133"/>
      <c r="AAP33" s="133"/>
      <c r="AAQ33" s="133"/>
      <c r="AAR33" s="133"/>
      <c r="AAS33" s="133"/>
      <c r="AAT33" s="133"/>
      <c r="AAU33" s="133"/>
      <c r="AAV33" s="133"/>
      <c r="AAW33" s="133"/>
      <c r="AAX33" s="133"/>
      <c r="AAY33" s="133"/>
      <c r="AAZ33" s="133"/>
      <c r="ABA33" s="133"/>
      <c r="ABB33" s="133"/>
      <c r="ABC33" s="133"/>
      <c r="ABD33" s="133"/>
      <c r="ABE33" s="133"/>
      <c r="ABF33" s="133"/>
      <c r="ABG33" s="133"/>
      <c r="ABH33" s="133"/>
      <c r="ABI33" s="133"/>
      <c r="ABJ33" s="133"/>
      <c r="ABK33" s="133"/>
      <c r="ABL33" s="133"/>
      <c r="ABM33" s="133"/>
      <c r="ABN33" s="133"/>
      <c r="ABO33" s="133"/>
      <c r="ABP33" s="133"/>
      <c r="ABQ33" s="133"/>
      <c r="ABR33" s="133"/>
      <c r="ABS33" s="133"/>
      <c r="ABT33" s="133"/>
      <c r="ABU33" s="133"/>
      <c r="ABV33" s="133"/>
      <c r="ABW33" s="133"/>
      <c r="ABX33" s="133"/>
      <c r="ABY33" s="133"/>
      <c r="ABZ33" s="133"/>
      <c r="ACA33" s="133"/>
      <c r="ACB33" s="133"/>
      <c r="ACC33" s="133"/>
      <c r="ACD33" s="133"/>
      <c r="ACE33" s="133"/>
      <c r="ACF33" s="133"/>
      <c r="ACG33" s="133"/>
      <c r="ACH33" s="133"/>
      <c r="ACI33" s="133"/>
      <c r="ACJ33" s="133"/>
      <c r="ACK33" s="133"/>
      <c r="ACL33" s="133"/>
      <c r="ACM33" s="133"/>
      <c r="ACN33" s="133"/>
      <c r="ACO33" s="133"/>
      <c r="ACP33" s="133"/>
      <c r="ACQ33" s="133"/>
      <c r="ACR33" s="133"/>
      <c r="ACS33" s="133"/>
      <c r="ACT33" s="133"/>
      <c r="ACU33" s="133"/>
      <c r="ACV33" s="133"/>
      <c r="ACW33" s="133"/>
      <c r="ACX33" s="133"/>
      <c r="ACY33" s="133"/>
      <c r="ACZ33" s="133"/>
      <c r="ADA33" s="133"/>
      <c r="ADB33" s="133"/>
      <c r="ADC33" s="133"/>
      <c r="ADD33" s="133"/>
      <c r="ADE33" s="133"/>
      <c r="ADF33" s="133"/>
      <c r="ADG33" s="133"/>
      <c r="ADH33" s="133"/>
      <c r="ADI33" s="133"/>
      <c r="ADJ33" s="133"/>
      <c r="ADK33" s="133"/>
      <c r="ADL33" s="133"/>
      <c r="ADM33" s="133"/>
      <c r="ADN33" s="133"/>
      <c r="ADO33" s="133"/>
      <c r="ADP33" s="133"/>
      <c r="ADQ33" s="133"/>
      <c r="ADR33" s="133"/>
      <c r="ADS33" s="133"/>
      <c r="ADT33" s="133"/>
      <c r="ADU33" s="133"/>
      <c r="ADV33" s="133"/>
      <c r="ADW33" s="133"/>
      <c r="ADX33" s="133"/>
      <c r="ADY33" s="133"/>
      <c r="ADZ33" s="133"/>
      <c r="AEA33" s="133"/>
      <c r="AEB33" s="133"/>
      <c r="AEC33" s="133"/>
      <c r="AED33" s="133"/>
      <c r="AEE33" s="133"/>
      <c r="AEF33" s="133"/>
      <c r="AEG33" s="133"/>
      <c r="AEH33" s="133"/>
      <c r="AEI33" s="133"/>
      <c r="AEJ33" s="133"/>
      <c r="AEK33" s="133"/>
      <c r="AEL33" s="133"/>
      <c r="AEM33" s="133"/>
      <c r="AEN33" s="133"/>
      <c r="AEO33" s="133"/>
      <c r="AEP33" s="133"/>
      <c r="AEQ33" s="133"/>
      <c r="AER33" s="133"/>
      <c r="AES33" s="133"/>
      <c r="AET33" s="133"/>
      <c r="AEU33" s="133"/>
      <c r="AEV33" s="133"/>
      <c r="AEW33" s="133"/>
      <c r="AEX33" s="133"/>
      <c r="AEY33" s="133"/>
      <c r="AEZ33" s="133"/>
      <c r="AFA33" s="133"/>
      <c r="AFB33" s="133"/>
      <c r="AFC33" s="133"/>
      <c r="AFD33" s="133"/>
      <c r="AFE33" s="133"/>
      <c r="AFF33" s="133"/>
      <c r="AFG33" s="133"/>
      <c r="AFH33" s="133"/>
      <c r="AFI33" s="133"/>
      <c r="AFJ33" s="133"/>
      <c r="AFK33" s="133"/>
      <c r="AFL33" s="133"/>
      <c r="AFM33" s="133"/>
      <c r="AFN33" s="133"/>
      <c r="AFO33" s="133"/>
      <c r="AFP33" s="133"/>
      <c r="AFQ33" s="133"/>
      <c r="AFR33" s="133"/>
      <c r="AFS33" s="133"/>
      <c r="AFT33" s="133"/>
      <c r="AFU33" s="133"/>
      <c r="AFV33" s="133"/>
      <c r="AFW33" s="133"/>
      <c r="AFX33" s="133"/>
      <c r="AFY33" s="133"/>
      <c r="AFZ33" s="133"/>
      <c r="AGA33" s="133"/>
      <c r="AGB33" s="133"/>
      <c r="AGC33" s="133"/>
      <c r="AGD33" s="133"/>
      <c r="AGE33" s="133"/>
      <c r="AGF33" s="133"/>
      <c r="AGG33" s="133"/>
      <c r="AGH33" s="133"/>
      <c r="AGI33" s="133"/>
      <c r="AGJ33" s="133"/>
      <c r="AGK33" s="133"/>
      <c r="AGL33" s="133"/>
      <c r="AGM33" s="133"/>
      <c r="AGN33" s="133"/>
      <c r="AGO33" s="133"/>
      <c r="AGP33" s="133"/>
      <c r="AGQ33" s="133"/>
      <c r="AGR33" s="133"/>
      <c r="AGS33" s="133"/>
      <c r="AGT33" s="133"/>
      <c r="AGU33" s="133"/>
      <c r="AGV33" s="133"/>
      <c r="AGW33" s="133"/>
      <c r="AGX33" s="133"/>
      <c r="AGY33" s="133"/>
      <c r="AGZ33" s="133"/>
      <c r="AHA33" s="133"/>
      <c r="AHB33" s="133"/>
      <c r="AHC33" s="133"/>
      <c r="AHD33" s="133"/>
      <c r="AHE33" s="133"/>
      <c r="AHF33" s="133"/>
      <c r="AHG33" s="133"/>
      <c r="AHH33" s="133"/>
      <c r="AHI33" s="133"/>
      <c r="AHJ33" s="133"/>
      <c r="AHK33" s="133"/>
      <c r="AHL33" s="133"/>
      <c r="AHM33" s="133"/>
      <c r="AHN33" s="133"/>
      <c r="AHO33" s="133"/>
      <c r="AHP33" s="133"/>
      <c r="AHQ33" s="133"/>
      <c r="AHR33" s="133"/>
      <c r="AHS33" s="133"/>
      <c r="AHT33" s="133"/>
      <c r="AHU33" s="133"/>
      <c r="AHV33" s="133"/>
      <c r="AHW33" s="133"/>
      <c r="AHX33" s="133"/>
      <c r="AHY33" s="133"/>
      <c r="AHZ33" s="133"/>
      <c r="AIA33" s="133"/>
      <c r="AIB33" s="133"/>
      <c r="AIC33" s="133"/>
      <c r="AID33" s="133"/>
      <c r="AIE33" s="133"/>
      <c r="AIF33" s="133"/>
      <c r="AIG33" s="133"/>
      <c r="AIH33" s="133"/>
      <c r="AII33" s="133"/>
      <c r="AIJ33" s="133"/>
      <c r="AIK33" s="133"/>
      <c r="AIL33" s="133"/>
      <c r="AIM33" s="133"/>
      <c r="AIN33" s="133"/>
      <c r="AIO33" s="133"/>
      <c r="AIP33" s="133"/>
      <c r="AIQ33" s="133"/>
      <c r="AIR33" s="133"/>
      <c r="AIS33" s="133"/>
      <c r="AIT33" s="133"/>
      <c r="AIU33" s="133"/>
      <c r="AIV33" s="133"/>
      <c r="AIW33" s="133"/>
      <c r="AIX33" s="133"/>
      <c r="AIY33" s="133"/>
      <c r="AIZ33" s="133"/>
      <c r="AJA33" s="133"/>
      <c r="AJB33" s="133"/>
      <c r="AJC33" s="133"/>
      <c r="AJD33" s="133"/>
      <c r="AJE33" s="133"/>
      <c r="AJF33" s="133"/>
      <c r="AJG33" s="133"/>
      <c r="AJH33" s="133"/>
      <c r="AJI33" s="133"/>
      <c r="AJJ33" s="133"/>
      <c r="AJK33" s="133"/>
      <c r="AJL33" s="133"/>
      <c r="AJM33" s="133"/>
      <c r="AJN33" s="133"/>
      <c r="AJO33" s="133"/>
      <c r="AJP33" s="133"/>
      <c r="AJQ33" s="133"/>
      <c r="AJR33" s="133"/>
      <c r="AJS33" s="133"/>
      <c r="AJT33" s="133"/>
      <c r="AJU33" s="133"/>
      <c r="AJV33" s="133"/>
      <c r="AJW33" s="133"/>
      <c r="AJX33" s="133"/>
      <c r="AJY33" s="133"/>
      <c r="AJZ33" s="133"/>
      <c r="AKA33" s="133"/>
      <c r="AKB33" s="133"/>
      <c r="AKC33" s="133"/>
      <c r="AKD33" s="133"/>
      <c r="AKE33" s="133"/>
      <c r="AKF33" s="133"/>
      <c r="AKG33" s="133"/>
      <c r="AKH33" s="133"/>
      <c r="AKI33" s="133"/>
      <c r="AKJ33" s="133"/>
      <c r="AKK33" s="133"/>
      <c r="AKL33" s="133"/>
      <c r="AKM33" s="133"/>
      <c r="AKN33" s="133"/>
      <c r="AKO33" s="133"/>
      <c r="AKP33" s="133"/>
      <c r="AKQ33" s="133"/>
      <c r="AKR33" s="133"/>
      <c r="AKS33" s="133"/>
      <c r="AKT33" s="133"/>
      <c r="AKU33" s="133"/>
      <c r="AKV33" s="133"/>
      <c r="AKW33" s="133"/>
      <c r="AKX33" s="133"/>
      <c r="AKY33" s="133"/>
      <c r="AKZ33" s="133"/>
      <c r="ALA33" s="133"/>
      <c r="ALB33" s="133"/>
      <c r="ALC33" s="133"/>
      <c r="ALD33" s="133"/>
      <c r="ALE33" s="133"/>
      <c r="ALF33" s="133"/>
      <c r="ALG33" s="133"/>
      <c r="ALH33" s="133"/>
      <c r="ALI33" s="133"/>
      <c r="ALJ33" s="133"/>
      <c r="ALK33" s="133"/>
      <c r="ALL33" s="133"/>
      <c r="ALM33" s="133"/>
      <c r="ALN33" s="133"/>
      <c r="ALO33" s="133"/>
      <c r="ALP33" s="133"/>
      <c r="ALQ33" s="133"/>
      <c r="ALR33" s="133"/>
      <c r="ALS33" s="133"/>
      <c r="ALT33" s="133"/>
      <c r="ALU33" s="133"/>
      <c r="ALV33" s="133"/>
      <c r="ALW33" s="133"/>
      <c r="ALX33" s="133"/>
      <c r="ALY33" s="133"/>
      <c r="ALZ33" s="133"/>
      <c r="AMA33" s="133"/>
      <c r="AMB33" s="133"/>
      <c r="AMC33" s="133"/>
      <c r="AMD33" s="133"/>
      <c r="AME33" s="133"/>
      <c r="AMF33" s="133"/>
      <c r="AMG33" s="133"/>
      <c r="AMH33" s="133"/>
      <c r="AMI33" s="133"/>
      <c r="AMJ33" s="133"/>
      <c r="AMK33" s="133"/>
      <c r="AML33" s="133"/>
      <c r="AMM33" s="133"/>
      <c r="AMN33" s="133"/>
      <c r="AMO33" s="133"/>
      <c r="AMP33" s="133"/>
      <c r="AMQ33" s="133"/>
      <c r="AMR33" s="133"/>
      <c r="AMS33" s="133"/>
      <c r="AMT33" s="133"/>
      <c r="AMU33" s="133"/>
      <c r="AMV33" s="133"/>
      <c r="AMW33" s="133"/>
      <c r="AMX33" s="133"/>
      <c r="AMY33" s="133"/>
      <c r="AMZ33" s="133"/>
      <c r="ANA33" s="133"/>
      <c r="ANB33" s="133"/>
      <c r="ANC33" s="133"/>
      <c r="AND33" s="133"/>
      <c r="ANE33" s="133"/>
      <c r="ANF33" s="133"/>
      <c r="ANG33" s="133"/>
      <c r="ANH33" s="133"/>
      <c r="ANI33" s="133"/>
      <c r="ANJ33" s="133"/>
      <c r="ANK33" s="133"/>
      <c r="ANL33" s="133"/>
      <c r="ANM33" s="133"/>
      <c r="ANN33" s="133"/>
      <c r="ANO33" s="133"/>
      <c r="ANP33" s="133"/>
      <c r="ANQ33" s="133"/>
      <c r="ANR33" s="133"/>
      <c r="ANS33" s="133"/>
      <c r="ANT33" s="133"/>
      <c r="ANU33" s="133"/>
      <c r="ANV33" s="133"/>
      <c r="ANW33" s="133"/>
      <c r="ANX33" s="133"/>
      <c r="ANY33" s="133"/>
      <c r="ANZ33" s="133"/>
      <c r="AOA33" s="133"/>
      <c r="AOB33" s="133"/>
      <c r="AOC33" s="133"/>
      <c r="AOD33" s="133"/>
      <c r="AOE33" s="133"/>
      <c r="AOF33" s="133"/>
      <c r="AOG33" s="133"/>
      <c r="AOH33" s="133"/>
      <c r="AOI33" s="133"/>
      <c r="AOJ33" s="133"/>
      <c r="AOK33" s="133"/>
      <c r="AOL33" s="133"/>
      <c r="AOM33" s="133"/>
      <c r="AON33" s="133"/>
      <c r="AOO33" s="133"/>
      <c r="AOP33" s="133"/>
      <c r="AOQ33" s="133"/>
      <c r="AOR33" s="133"/>
      <c r="AOS33" s="133"/>
      <c r="AOT33" s="133"/>
      <c r="AOU33" s="133"/>
      <c r="AOV33" s="133"/>
      <c r="AOW33" s="133"/>
      <c r="AOX33" s="133"/>
      <c r="AOY33" s="133"/>
      <c r="AOZ33" s="133"/>
      <c r="APA33" s="133"/>
      <c r="APB33" s="133"/>
      <c r="APC33" s="133"/>
      <c r="APD33" s="133"/>
      <c r="APE33" s="133"/>
      <c r="APF33" s="133"/>
      <c r="APG33" s="133"/>
      <c r="APH33" s="133"/>
      <c r="API33" s="133"/>
      <c r="APJ33" s="133"/>
      <c r="APK33" s="133"/>
      <c r="APL33" s="133"/>
      <c r="APM33" s="133"/>
      <c r="APN33" s="133"/>
      <c r="APO33" s="133"/>
      <c r="APP33" s="133"/>
      <c r="APQ33" s="133"/>
      <c r="APR33" s="133"/>
      <c r="APS33" s="133"/>
      <c r="APT33" s="133"/>
      <c r="APU33" s="133"/>
      <c r="APV33" s="133"/>
      <c r="APW33" s="133"/>
      <c r="APX33" s="133"/>
      <c r="APY33" s="133"/>
      <c r="APZ33" s="133"/>
      <c r="AQA33" s="133"/>
      <c r="AQB33" s="133"/>
      <c r="AQC33" s="133"/>
      <c r="AQD33" s="133"/>
      <c r="AQE33" s="133"/>
      <c r="AQF33" s="133"/>
      <c r="AQG33" s="133"/>
      <c r="AQH33" s="133"/>
      <c r="AQI33" s="133"/>
      <c r="AQJ33" s="133"/>
      <c r="AQK33" s="133"/>
      <c r="AQL33" s="133"/>
      <c r="AQM33" s="133"/>
      <c r="AQN33" s="133"/>
      <c r="AQO33" s="133"/>
      <c r="AQP33" s="133"/>
      <c r="AQQ33" s="133"/>
      <c r="AQR33" s="133"/>
      <c r="AQS33" s="133"/>
      <c r="AQT33" s="133"/>
      <c r="AQU33" s="133"/>
      <c r="AQV33" s="133"/>
      <c r="AQW33" s="133"/>
      <c r="AQX33" s="133"/>
      <c r="AQY33" s="133"/>
      <c r="AQZ33" s="133"/>
      <c r="ARA33" s="133"/>
      <c r="ARB33" s="133"/>
      <c r="ARC33" s="133"/>
      <c r="ARD33" s="133"/>
      <c r="ARE33" s="133"/>
      <c r="ARF33" s="133"/>
      <c r="ARG33" s="133"/>
      <c r="ARH33" s="133"/>
      <c r="ARI33" s="133"/>
      <c r="ARJ33" s="133"/>
      <c r="ARK33" s="133"/>
      <c r="ARL33" s="133"/>
      <c r="ARM33" s="133"/>
      <c r="ARN33" s="133"/>
      <c r="ARO33" s="133"/>
      <c r="ARP33" s="133"/>
      <c r="ARQ33" s="133"/>
      <c r="ARR33" s="133"/>
      <c r="ARS33" s="133"/>
      <c r="ART33" s="133"/>
      <c r="ARU33" s="133"/>
      <c r="ARV33" s="133"/>
      <c r="ARW33" s="133"/>
      <c r="ARX33" s="133"/>
      <c r="ARY33" s="133"/>
      <c r="ARZ33" s="133"/>
      <c r="ASA33" s="133"/>
      <c r="ASB33" s="133"/>
      <c r="ASC33" s="133"/>
      <c r="ASD33" s="133"/>
      <c r="ASE33" s="133"/>
      <c r="ASF33" s="133"/>
      <c r="ASG33" s="133"/>
      <c r="ASH33" s="133"/>
      <c r="ASI33" s="133"/>
      <c r="ASJ33" s="133"/>
      <c r="ASK33" s="133"/>
      <c r="ASL33" s="133"/>
      <c r="ASM33" s="133"/>
      <c r="ASN33" s="133"/>
      <c r="ASO33" s="133"/>
      <c r="ASP33" s="133"/>
      <c r="ASQ33" s="133"/>
      <c r="ASR33" s="133"/>
      <c r="ASS33" s="133"/>
      <c r="AST33" s="133"/>
      <c r="ASU33" s="133"/>
      <c r="ASV33" s="133"/>
      <c r="ASW33" s="133"/>
      <c r="ASX33" s="133"/>
      <c r="ASY33" s="133"/>
      <c r="ASZ33" s="133"/>
      <c r="ATA33" s="133"/>
      <c r="ATB33" s="133"/>
      <c r="ATC33" s="133"/>
      <c r="ATD33" s="133"/>
      <c r="ATE33" s="133"/>
      <c r="ATF33" s="133"/>
      <c r="ATG33" s="133"/>
      <c r="ATH33" s="133"/>
      <c r="ATI33" s="133"/>
      <c r="ATJ33" s="133"/>
      <c r="ATK33" s="133"/>
      <c r="ATL33" s="133"/>
      <c r="ATM33" s="133"/>
      <c r="ATN33" s="133"/>
      <c r="ATO33" s="133"/>
      <c r="ATP33" s="133"/>
      <c r="ATQ33" s="133"/>
      <c r="ATR33" s="133"/>
      <c r="ATS33" s="133"/>
      <c r="ATT33" s="133"/>
      <c r="ATU33" s="133"/>
      <c r="ATV33" s="133"/>
      <c r="ATW33" s="133"/>
      <c r="ATX33" s="133"/>
      <c r="ATY33" s="133"/>
      <c r="ATZ33" s="133"/>
      <c r="AUA33" s="133"/>
      <c r="AUB33" s="133"/>
      <c r="AUC33" s="133"/>
      <c r="AUD33" s="133"/>
      <c r="AUE33" s="133"/>
      <c r="AUF33" s="133"/>
      <c r="AUG33" s="133"/>
      <c r="AUH33" s="133"/>
      <c r="AUI33" s="133"/>
      <c r="AUJ33" s="133"/>
      <c r="AUK33" s="133"/>
      <c r="AUL33" s="133"/>
      <c r="AUM33" s="133"/>
      <c r="AUN33" s="133"/>
      <c r="AUO33" s="133"/>
      <c r="AUP33" s="133"/>
      <c r="AUQ33" s="133"/>
      <c r="AUR33" s="133"/>
      <c r="AUS33" s="133"/>
      <c r="AUT33" s="133"/>
      <c r="AUU33" s="133"/>
      <c r="AUV33" s="133"/>
      <c r="AUW33" s="133"/>
      <c r="AUX33" s="133"/>
      <c r="AUY33" s="133"/>
      <c r="AUZ33" s="133"/>
      <c r="AVA33" s="133"/>
      <c r="AVB33" s="133"/>
      <c r="AVC33" s="133"/>
      <c r="AVD33" s="133"/>
      <c r="AVE33" s="133"/>
      <c r="AVF33" s="133"/>
      <c r="AVG33" s="133"/>
      <c r="AVH33" s="133"/>
      <c r="AVI33" s="133"/>
      <c r="AVJ33" s="133"/>
      <c r="AVK33" s="133"/>
      <c r="AVL33" s="133"/>
      <c r="AVM33" s="133"/>
      <c r="AVN33" s="133"/>
      <c r="AVO33" s="133"/>
      <c r="AVP33" s="133"/>
      <c r="AVQ33" s="133"/>
      <c r="AVR33" s="133"/>
      <c r="AVS33" s="133"/>
      <c r="AVT33" s="133"/>
      <c r="AVU33" s="133"/>
      <c r="AVV33" s="133"/>
      <c r="AVW33" s="133"/>
      <c r="AVX33" s="133"/>
      <c r="AVY33" s="133"/>
      <c r="AVZ33" s="133"/>
      <c r="AWA33" s="133"/>
      <c r="AWB33" s="133"/>
      <c r="AWC33" s="133"/>
      <c r="AWD33" s="133"/>
      <c r="AWE33" s="133"/>
      <c r="AWF33" s="133"/>
      <c r="AWG33" s="133"/>
      <c r="AWH33" s="133"/>
      <c r="AWI33" s="133"/>
      <c r="AWJ33" s="133"/>
      <c r="AWK33" s="133"/>
      <c r="AWL33" s="133"/>
      <c r="AWM33" s="133"/>
      <c r="AWN33" s="133"/>
      <c r="AWO33" s="133"/>
      <c r="AWP33" s="133"/>
      <c r="AWQ33" s="133"/>
      <c r="AWR33" s="133"/>
      <c r="AWS33" s="133"/>
      <c r="AWT33" s="133"/>
      <c r="AWU33" s="133"/>
      <c r="AWV33" s="133"/>
      <c r="AWW33" s="133"/>
      <c r="AWX33" s="133"/>
      <c r="AWY33" s="133"/>
      <c r="AWZ33" s="133"/>
      <c r="AXA33" s="133"/>
      <c r="AXB33" s="133"/>
      <c r="AXC33" s="133"/>
      <c r="AXD33" s="133"/>
      <c r="AXE33" s="133"/>
      <c r="AXF33" s="133"/>
      <c r="AXG33" s="133"/>
      <c r="AXH33" s="133"/>
      <c r="AXI33" s="133"/>
      <c r="AXJ33" s="133"/>
      <c r="AXK33" s="133"/>
      <c r="AXL33" s="133"/>
      <c r="AXM33" s="133"/>
      <c r="AXN33" s="133"/>
      <c r="AXO33" s="133"/>
      <c r="AXP33" s="133"/>
      <c r="AXQ33" s="133"/>
      <c r="AXR33" s="133"/>
      <c r="AXS33" s="133"/>
      <c r="AXT33" s="133"/>
      <c r="AXU33" s="133"/>
      <c r="AXV33" s="133"/>
      <c r="AXW33" s="133"/>
      <c r="AXX33" s="133"/>
      <c r="AXY33" s="133"/>
      <c r="AXZ33" s="133"/>
      <c r="AYA33" s="133"/>
      <c r="AYB33" s="133"/>
      <c r="AYC33" s="133"/>
      <c r="AYD33" s="133"/>
      <c r="AYE33" s="133"/>
      <c r="AYF33" s="133"/>
      <c r="AYG33" s="133"/>
      <c r="AYH33" s="133"/>
      <c r="AYI33" s="133"/>
      <c r="AYJ33" s="133"/>
      <c r="AYK33" s="133"/>
      <c r="AYL33" s="133"/>
      <c r="AYM33" s="133"/>
      <c r="AYN33" s="133"/>
      <c r="AYO33" s="133"/>
      <c r="AYP33" s="133"/>
      <c r="AYQ33" s="133"/>
      <c r="AYR33" s="133"/>
      <c r="AYS33" s="133"/>
      <c r="AYT33" s="133"/>
      <c r="AYU33" s="133"/>
      <c r="AYV33" s="133"/>
      <c r="AYW33" s="133"/>
      <c r="AYX33" s="133"/>
      <c r="AYY33" s="133"/>
      <c r="AYZ33" s="133"/>
      <c r="AZA33" s="133"/>
      <c r="AZB33" s="133"/>
      <c r="AZC33" s="133"/>
      <c r="AZD33" s="133"/>
      <c r="AZE33" s="133"/>
      <c r="AZF33" s="133"/>
      <c r="AZG33" s="133"/>
      <c r="AZH33" s="133"/>
      <c r="AZI33" s="133"/>
      <c r="AZJ33" s="133"/>
      <c r="AZK33" s="133"/>
      <c r="AZL33" s="133"/>
      <c r="AZM33" s="133"/>
      <c r="AZN33" s="133"/>
      <c r="AZO33" s="133"/>
      <c r="AZP33" s="133"/>
      <c r="AZQ33" s="133"/>
      <c r="AZR33" s="133"/>
      <c r="AZS33" s="133"/>
      <c r="AZT33" s="133"/>
      <c r="AZU33" s="133"/>
      <c r="AZV33" s="133"/>
      <c r="AZW33" s="133"/>
      <c r="AZX33" s="133"/>
      <c r="AZY33" s="133"/>
      <c r="AZZ33" s="133"/>
      <c r="BAA33" s="133"/>
      <c r="BAB33" s="133"/>
      <c r="BAC33" s="133"/>
      <c r="BAD33" s="133"/>
      <c r="BAE33" s="133"/>
      <c r="BAF33" s="133"/>
      <c r="BAG33" s="133"/>
      <c r="BAH33" s="133"/>
      <c r="BAI33" s="133"/>
      <c r="BAJ33" s="133"/>
      <c r="BAK33" s="133"/>
      <c r="BAL33" s="133"/>
      <c r="BAM33" s="133"/>
      <c r="BAN33" s="133"/>
      <c r="BAO33" s="133"/>
      <c r="BAP33" s="133"/>
      <c r="BAQ33" s="133"/>
      <c r="BAR33" s="133"/>
      <c r="BAS33" s="133"/>
      <c r="BAT33" s="133"/>
      <c r="BAU33" s="133"/>
      <c r="BAV33" s="133"/>
      <c r="BAW33" s="133"/>
      <c r="BAX33" s="133"/>
      <c r="BAY33" s="133"/>
      <c r="BAZ33" s="133"/>
      <c r="BBA33" s="133"/>
      <c r="BBB33" s="133"/>
      <c r="BBC33" s="133"/>
      <c r="BBD33" s="133"/>
      <c r="BBE33" s="133"/>
      <c r="BBF33" s="133"/>
      <c r="BBG33" s="133"/>
      <c r="BBH33" s="133"/>
      <c r="BBI33" s="133"/>
      <c r="BBJ33" s="133"/>
      <c r="BBK33" s="133"/>
      <c r="BBL33" s="133"/>
      <c r="BBM33" s="133"/>
      <c r="BBN33" s="133"/>
      <c r="BBO33" s="133"/>
      <c r="BBP33" s="133"/>
      <c r="BBQ33" s="133"/>
      <c r="BBR33" s="133"/>
      <c r="BBS33" s="133"/>
      <c r="BBT33" s="133"/>
      <c r="BBU33" s="133"/>
      <c r="BBV33" s="133"/>
      <c r="BBW33" s="133"/>
      <c r="BBX33" s="133"/>
      <c r="BBY33" s="133"/>
      <c r="BBZ33" s="133"/>
      <c r="BCA33" s="133"/>
      <c r="BCB33" s="133"/>
      <c r="BCC33" s="133"/>
      <c r="BCD33" s="133"/>
      <c r="BCE33" s="133"/>
      <c r="BCF33" s="133"/>
      <c r="BCG33" s="133"/>
      <c r="BCH33" s="133"/>
      <c r="BCI33" s="133"/>
      <c r="BCJ33" s="133"/>
      <c r="BCK33" s="133"/>
      <c r="BCL33" s="133"/>
      <c r="BCM33" s="133"/>
      <c r="BCN33" s="133"/>
      <c r="BCO33" s="133"/>
      <c r="BCP33" s="133"/>
      <c r="BCQ33" s="133"/>
      <c r="BCR33" s="133"/>
      <c r="BCS33" s="133"/>
      <c r="BCT33" s="133"/>
      <c r="BCU33" s="133"/>
      <c r="BCV33" s="133"/>
      <c r="BCW33" s="133"/>
      <c r="BCX33" s="133"/>
      <c r="BCY33" s="133"/>
      <c r="BCZ33" s="133"/>
      <c r="BDA33" s="133"/>
      <c r="BDB33" s="133"/>
      <c r="BDC33" s="133"/>
      <c r="BDD33" s="133"/>
      <c r="BDE33" s="133"/>
      <c r="BDF33" s="133"/>
      <c r="BDG33" s="133"/>
      <c r="BDH33" s="133"/>
      <c r="BDI33" s="133"/>
      <c r="BDJ33" s="133"/>
      <c r="BDK33" s="133"/>
      <c r="BDL33" s="133"/>
      <c r="BDM33" s="133"/>
      <c r="BDN33" s="133"/>
      <c r="BDO33" s="133"/>
      <c r="BDP33" s="133"/>
      <c r="BDQ33" s="133"/>
      <c r="BDR33" s="133"/>
      <c r="BDS33" s="133"/>
      <c r="BDT33" s="133"/>
      <c r="BDU33" s="133"/>
      <c r="BDV33" s="133"/>
      <c r="BDW33" s="133"/>
      <c r="BDX33" s="133"/>
      <c r="BDY33" s="133"/>
      <c r="BDZ33" s="133"/>
      <c r="BEA33" s="133"/>
      <c r="BEB33" s="133"/>
      <c r="BEC33" s="133"/>
      <c r="BED33" s="133"/>
      <c r="BEE33" s="133"/>
      <c r="BEF33" s="133"/>
      <c r="BEG33" s="133"/>
      <c r="BEH33" s="133"/>
      <c r="BEI33" s="133"/>
      <c r="BEJ33" s="133"/>
      <c r="BEK33" s="133"/>
      <c r="BEL33" s="133"/>
      <c r="BEM33" s="133"/>
      <c r="BEN33" s="133"/>
      <c r="BEO33" s="133"/>
      <c r="BEP33" s="133"/>
      <c r="BEQ33" s="133"/>
      <c r="BER33" s="133"/>
      <c r="BES33" s="133"/>
      <c r="BET33" s="133"/>
      <c r="BEU33" s="133"/>
      <c r="BEV33" s="133"/>
      <c r="BEW33" s="133"/>
      <c r="BEX33" s="133"/>
      <c r="BEY33" s="133"/>
      <c r="BEZ33" s="133"/>
      <c r="BFA33" s="133"/>
      <c r="BFB33" s="133"/>
      <c r="BFC33" s="133"/>
      <c r="BFD33" s="133"/>
      <c r="BFE33" s="133"/>
      <c r="BFF33" s="133"/>
      <c r="BFG33" s="133"/>
      <c r="BFH33" s="133"/>
      <c r="BFI33" s="133"/>
      <c r="BFJ33" s="133"/>
      <c r="BFK33" s="133"/>
      <c r="BFL33" s="133"/>
      <c r="BFM33" s="133"/>
      <c r="BFN33" s="133"/>
      <c r="BFO33" s="133"/>
      <c r="BFP33" s="133"/>
      <c r="BFQ33" s="133"/>
      <c r="BFR33" s="133"/>
      <c r="BFS33" s="133"/>
      <c r="BFT33" s="133"/>
      <c r="BFU33" s="133"/>
      <c r="BFV33" s="133"/>
      <c r="BFW33" s="133"/>
      <c r="BFX33" s="133"/>
      <c r="BFY33" s="133"/>
      <c r="BFZ33" s="133"/>
      <c r="BGA33" s="133"/>
      <c r="BGB33" s="133"/>
      <c r="BGC33" s="133"/>
      <c r="BGD33" s="133"/>
      <c r="BGE33" s="133"/>
      <c r="BGF33" s="133"/>
      <c r="BGG33" s="133"/>
      <c r="BGH33" s="133"/>
      <c r="BGI33" s="133"/>
      <c r="BGJ33" s="133"/>
      <c r="BGK33" s="133"/>
      <c r="BGL33" s="133"/>
      <c r="BGM33" s="133"/>
      <c r="BGN33" s="133"/>
      <c r="BGO33" s="133"/>
      <c r="BGP33" s="133"/>
      <c r="BGQ33" s="133"/>
      <c r="BGR33" s="133"/>
      <c r="BGS33" s="133"/>
      <c r="BGT33" s="133"/>
      <c r="BGU33" s="133"/>
      <c r="BGV33" s="133"/>
      <c r="BGW33" s="133"/>
      <c r="BGX33" s="133"/>
      <c r="BGY33" s="133"/>
      <c r="BGZ33" s="133"/>
      <c r="BHA33" s="133"/>
      <c r="BHB33" s="133"/>
      <c r="BHC33" s="133"/>
      <c r="BHD33" s="133"/>
      <c r="BHE33" s="133"/>
      <c r="BHF33" s="133"/>
      <c r="BHG33" s="133"/>
      <c r="BHH33" s="133"/>
      <c r="BHI33" s="133"/>
      <c r="BHJ33" s="133"/>
      <c r="BHK33" s="133"/>
      <c r="BHL33" s="133"/>
      <c r="BHM33" s="133"/>
      <c r="BHN33" s="133"/>
      <c r="BHO33" s="133"/>
      <c r="BHP33" s="133"/>
      <c r="BHQ33" s="133"/>
      <c r="BHR33" s="133"/>
      <c r="BHS33" s="133"/>
      <c r="BHT33" s="133"/>
      <c r="BHU33" s="133"/>
      <c r="BHV33" s="133"/>
      <c r="BHW33" s="133"/>
      <c r="BHX33" s="133"/>
      <c r="BHY33" s="133"/>
      <c r="BHZ33" s="133"/>
      <c r="BIA33" s="133"/>
      <c r="BIB33" s="133"/>
      <c r="BIC33" s="133"/>
      <c r="BID33" s="133"/>
      <c r="BIE33" s="133"/>
      <c r="BIF33" s="133"/>
      <c r="BIG33" s="133"/>
      <c r="BIH33" s="133"/>
      <c r="BII33" s="133"/>
      <c r="BIJ33" s="133"/>
      <c r="BIK33" s="133"/>
      <c r="BIL33" s="133"/>
      <c r="BIM33" s="133"/>
      <c r="BIN33" s="133"/>
      <c r="BIO33" s="133"/>
      <c r="BIP33" s="133"/>
      <c r="BIQ33" s="133"/>
      <c r="BIR33" s="133"/>
      <c r="BIS33" s="133"/>
      <c r="BIT33" s="133"/>
      <c r="BIU33" s="133"/>
      <c r="BIV33" s="133"/>
      <c r="BIW33" s="133"/>
      <c r="BIX33" s="133"/>
      <c r="BIY33" s="133"/>
      <c r="BIZ33" s="133"/>
      <c r="BJA33" s="133"/>
      <c r="BJB33" s="133"/>
      <c r="BJC33" s="133"/>
      <c r="BJD33" s="133"/>
      <c r="BJE33" s="133"/>
      <c r="BJF33" s="133"/>
      <c r="BJG33" s="133"/>
      <c r="BJH33" s="133"/>
      <c r="BJI33" s="133"/>
      <c r="BJJ33" s="133"/>
      <c r="BJK33" s="133"/>
      <c r="BJL33" s="133"/>
      <c r="BJM33" s="133"/>
      <c r="BJN33" s="133"/>
      <c r="BJO33" s="133"/>
      <c r="BJP33" s="133"/>
      <c r="BJQ33" s="133"/>
      <c r="BJR33" s="133"/>
      <c r="BJS33" s="133"/>
      <c r="BJT33" s="133"/>
      <c r="BJU33" s="133"/>
      <c r="BJV33" s="133"/>
      <c r="BJW33" s="133"/>
      <c r="BJX33" s="133"/>
      <c r="BJY33" s="133"/>
      <c r="BJZ33" s="133"/>
      <c r="BKA33" s="133"/>
      <c r="BKB33" s="133"/>
      <c r="BKC33" s="133"/>
      <c r="BKD33" s="133"/>
      <c r="BKE33" s="133"/>
      <c r="BKF33" s="133"/>
      <c r="BKG33" s="133"/>
      <c r="BKH33" s="133"/>
      <c r="BKI33" s="133"/>
      <c r="BKJ33" s="133"/>
      <c r="BKK33" s="133"/>
      <c r="BKL33" s="133"/>
      <c r="BKM33" s="133"/>
      <c r="BKN33" s="133"/>
      <c r="BKO33" s="133"/>
      <c r="BKP33" s="133"/>
      <c r="BKQ33" s="133"/>
      <c r="BKR33" s="133"/>
      <c r="BKS33" s="133"/>
      <c r="BKT33" s="133"/>
      <c r="BKU33" s="133"/>
      <c r="BKV33" s="133"/>
      <c r="BKW33" s="133"/>
      <c r="BKX33" s="133"/>
      <c r="BKY33" s="133"/>
      <c r="BKZ33" s="133"/>
      <c r="BLA33" s="133"/>
      <c r="BLB33" s="133"/>
      <c r="BLC33" s="133"/>
      <c r="BLD33" s="133"/>
      <c r="BLE33" s="133"/>
      <c r="BLF33" s="133"/>
      <c r="BLG33" s="133"/>
      <c r="BLH33" s="133"/>
      <c r="BLI33" s="133"/>
      <c r="BLJ33" s="133"/>
      <c r="BLK33" s="133"/>
      <c r="BLL33" s="133"/>
      <c r="BLM33" s="133"/>
      <c r="BLN33" s="133"/>
      <c r="BLO33" s="133"/>
      <c r="BLP33" s="133"/>
      <c r="BLQ33" s="133"/>
      <c r="BLR33" s="133"/>
      <c r="BLS33" s="133"/>
      <c r="BLT33" s="133"/>
      <c r="BLU33" s="133"/>
      <c r="BLV33" s="133"/>
      <c r="BLW33" s="133"/>
      <c r="BLX33" s="133"/>
      <c r="BLY33" s="133"/>
      <c r="BLZ33" s="133"/>
      <c r="BMA33" s="133"/>
      <c r="BMB33" s="133"/>
      <c r="BMC33" s="133"/>
      <c r="BMD33" s="133"/>
      <c r="BME33" s="133"/>
      <c r="BMF33" s="133"/>
      <c r="BMG33" s="133"/>
      <c r="BMH33" s="133"/>
      <c r="BMI33" s="133"/>
      <c r="BMJ33" s="133"/>
      <c r="BMK33" s="133"/>
      <c r="BML33" s="133"/>
      <c r="BMM33" s="133"/>
      <c r="BMN33" s="133"/>
      <c r="BMO33" s="133"/>
      <c r="BMP33" s="133"/>
      <c r="BMQ33" s="133"/>
      <c r="BMR33" s="133"/>
      <c r="BMS33" s="133"/>
      <c r="BMT33" s="133"/>
      <c r="BMU33" s="133"/>
      <c r="BMV33" s="133"/>
      <c r="BMW33" s="133"/>
      <c r="BMX33" s="133"/>
      <c r="BMY33" s="133"/>
      <c r="BMZ33" s="133"/>
      <c r="BNA33" s="133"/>
      <c r="BNB33" s="133"/>
      <c r="BNC33" s="133"/>
      <c r="BND33" s="133"/>
      <c r="BNE33" s="133"/>
      <c r="BNF33" s="133"/>
      <c r="BNG33" s="133"/>
      <c r="BNH33" s="133"/>
      <c r="BNI33" s="133"/>
      <c r="BNJ33" s="133"/>
      <c r="BNK33" s="133"/>
      <c r="BNL33" s="133"/>
      <c r="BNM33" s="133"/>
      <c r="BNN33" s="133"/>
      <c r="BNO33" s="133"/>
      <c r="BNP33" s="133"/>
      <c r="BNQ33" s="133"/>
      <c r="BNR33" s="133"/>
      <c r="BNS33" s="133"/>
      <c r="BNT33" s="133"/>
      <c r="BNU33" s="133"/>
      <c r="BNV33" s="133"/>
      <c r="BNW33" s="133"/>
      <c r="BNX33" s="133"/>
      <c r="BNY33" s="133"/>
      <c r="BNZ33" s="133"/>
      <c r="BOA33" s="133"/>
      <c r="BOB33" s="133"/>
      <c r="BOC33" s="133"/>
      <c r="BOD33" s="133"/>
      <c r="BOE33" s="133"/>
      <c r="BOF33" s="133"/>
      <c r="BOG33" s="133"/>
      <c r="BOH33" s="133"/>
      <c r="BOI33" s="133"/>
      <c r="BOJ33" s="133"/>
      <c r="BOK33" s="133"/>
      <c r="BOL33" s="133"/>
      <c r="BOM33" s="133"/>
      <c r="BON33" s="133"/>
      <c r="BOO33" s="133"/>
      <c r="BOP33" s="133"/>
      <c r="BOQ33" s="133"/>
      <c r="BOR33" s="133"/>
      <c r="BOS33" s="133"/>
      <c r="BOT33" s="133"/>
      <c r="BOU33" s="133"/>
      <c r="BOV33" s="133"/>
      <c r="BOW33" s="133"/>
      <c r="BOX33" s="133"/>
      <c r="BOY33" s="133"/>
      <c r="BOZ33" s="133"/>
      <c r="BPA33" s="133"/>
      <c r="BPB33" s="133"/>
      <c r="BPC33" s="133"/>
      <c r="BPD33" s="133"/>
      <c r="BPE33" s="133"/>
      <c r="BPF33" s="133"/>
      <c r="BPG33" s="133"/>
      <c r="BPH33" s="133"/>
      <c r="BPI33" s="133"/>
      <c r="BPJ33" s="133"/>
      <c r="BPK33" s="133"/>
      <c r="BPL33" s="133"/>
      <c r="BPM33" s="133"/>
      <c r="BPN33" s="133"/>
      <c r="BPO33" s="133"/>
      <c r="BPP33" s="133"/>
      <c r="BPQ33" s="133"/>
      <c r="BPR33" s="133"/>
      <c r="BPS33" s="133"/>
      <c r="BPT33" s="133"/>
      <c r="BPU33" s="133"/>
      <c r="BPV33" s="133"/>
      <c r="BPW33" s="133"/>
      <c r="BPX33" s="133"/>
      <c r="BPY33" s="133"/>
      <c r="BPZ33" s="133"/>
      <c r="BQA33" s="133"/>
      <c r="BQB33" s="133"/>
      <c r="BQC33" s="133"/>
      <c r="BQD33" s="133"/>
      <c r="BQE33" s="133"/>
      <c r="BQF33" s="133"/>
      <c r="BQG33" s="133"/>
      <c r="BQH33" s="133"/>
      <c r="BQI33" s="133"/>
      <c r="BQJ33" s="133"/>
      <c r="BQK33" s="133"/>
      <c r="BQL33" s="133"/>
      <c r="BQM33" s="133"/>
      <c r="BQN33" s="133"/>
      <c r="BQO33" s="133"/>
      <c r="BQP33" s="133"/>
      <c r="BQQ33" s="133"/>
      <c r="BQR33" s="133"/>
      <c r="BQS33" s="133"/>
      <c r="BQT33" s="133"/>
      <c r="BQU33" s="133"/>
      <c r="BQV33" s="133"/>
      <c r="BQW33" s="133"/>
      <c r="BQX33" s="133"/>
      <c r="BQY33" s="133"/>
      <c r="BQZ33" s="133"/>
      <c r="BRA33" s="133"/>
      <c r="BRB33" s="133"/>
      <c r="BRC33" s="133"/>
      <c r="BRD33" s="133"/>
      <c r="BRE33" s="133"/>
      <c r="BRF33" s="133"/>
      <c r="BRG33" s="133"/>
      <c r="BRH33" s="133"/>
      <c r="BRI33" s="133"/>
      <c r="BRJ33" s="133"/>
      <c r="BRK33" s="133"/>
      <c r="BRL33" s="133"/>
      <c r="BRM33" s="133"/>
      <c r="BRN33" s="133"/>
      <c r="BRO33" s="133"/>
      <c r="BRP33" s="133"/>
      <c r="BRQ33" s="133"/>
      <c r="BRR33" s="133"/>
      <c r="BRS33" s="133"/>
      <c r="BRT33" s="133"/>
      <c r="BRU33" s="133"/>
      <c r="BRV33" s="133"/>
      <c r="BRW33" s="133"/>
      <c r="BRX33" s="133"/>
      <c r="BRY33" s="133"/>
      <c r="BRZ33" s="133"/>
      <c r="BSA33" s="133"/>
      <c r="BSB33" s="133"/>
      <c r="BSC33" s="133"/>
      <c r="BSD33" s="133"/>
      <c r="BSE33" s="133"/>
      <c r="BSF33" s="133"/>
      <c r="BSG33" s="133"/>
      <c r="BSH33" s="133"/>
      <c r="BSI33" s="133"/>
      <c r="BSJ33" s="133"/>
      <c r="BSK33" s="133"/>
      <c r="BSL33" s="133"/>
      <c r="BSM33" s="133"/>
      <c r="BSN33" s="133"/>
      <c r="BSO33" s="133"/>
      <c r="BSP33" s="133"/>
      <c r="BSQ33" s="133"/>
      <c r="BSR33" s="133"/>
      <c r="BSS33" s="133"/>
      <c r="BST33" s="133"/>
      <c r="BSU33" s="133"/>
      <c r="BSV33" s="133"/>
      <c r="BSW33" s="133"/>
      <c r="BSX33" s="133"/>
      <c r="BSY33" s="133"/>
      <c r="BSZ33" s="133"/>
      <c r="BTA33" s="133"/>
      <c r="BTB33" s="133"/>
      <c r="BTC33" s="133"/>
      <c r="BTD33" s="133"/>
      <c r="BTE33" s="133"/>
      <c r="BTF33" s="133"/>
      <c r="BTG33" s="133"/>
      <c r="BTH33" s="133"/>
      <c r="BTI33" s="133"/>
      <c r="BTJ33" s="133"/>
      <c r="BTK33" s="133"/>
      <c r="BTL33" s="133"/>
      <c r="BTM33" s="133"/>
      <c r="BTN33" s="133"/>
      <c r="BTO33" s="133"/>
      <c r="BTP33" s="133"/>
      <c r="BTQ33" s="133"/>
      <c r="BTR33" s="133"/>
      <c r="BTS33" s="133"/>
      <c r="BTT33" s="133"/>
      <c r="BTU33" s="133"/>
      <c r="BTV33" s="133"/>
      <c r="BTW33" s="133"/>
      <c r="BTX33" s="133"/>
      <c r="BTY33" s="133"/>
      <c r="BTZ33" s="133"/>
      <c r="BUA33" s="133"/>
      <c r="BUB33" s="133"/>
      <c r="BUC33" s="133"/>
      <c r="BUD33" s="133"/>
      <c r="BUE33" s="133"/>
      <c r="BUF33" s="133"/>
      <c r="BUG33" s="133"/>
      <c r="BUH33" s="133"/>
      <c r="BUI33" s="133"/>
      <c r="BUJ33" s="133"/>
      <c r="BUK33" s="133"/>
      <c r="BUL33" s="133"/>
      <c r="BUM33" s="133"/>
      <c r="BUN33" s="133"/>
      <c r="BUO33" s="133"/>
      <c r="BUP33" s="133"/>
      <c r="BUQ33" s="133"/>
      <c r="BUR33" s="133"/>
      <c r="BUS33" s="133"/>
      <c r="BUT33" s="133"/>
      <c r="BUU33" s="133"/>
      <c r="BUV33" s="133"/>
      <c r="BUW33" s="133"/>
      <c r="BUX33" s="133"/>
      <c r="BUY33" s="133"/>
      <c r="BUZ33" s="133"/>
      <c r="BVA33" s="133"/>
      <c r="BVB33" s="133"/>
      <c r="BVC33" s="133"/>
      <c r="BVD33" s="133"/>
      <c r="BVE33" s="133"/>
      <c r="BVF33" s="133"/>
      <c r="BVG33" s="133"/>
      <c r="BVH33" s="133"/>
      <c r="BVI33" s="133"/>
      <c r="BVJ33" s="133"/>
      <c r="BVK33" s="133"/>
      <c r="BVL33" s="133"/>
      <c r="BVM33" s="133"/>
      <c r="BVN33" s="133"/>
      <c r="BVO33" s="133"/>
      <c r="BVP33" s="133"/>
      <c r="BVQ33" s="133"/>
      <c r="BVR33" s="133"/>
      <c r="BVS33" s="133"/>
      <c r="BVT33" s="133"/>
      <c r="BVU33" s="133"/>
      <c r="BVV33" s="133"/>
      <c r="BVW33" s="133"/>
      <c r="BVX33" s="133"/>
      <c r="BVY33" s="133"/>
      <c r="BVZ33" s="133"/>
      <c r="BWA33" s="133"/>
      <c r="BWB33" s="133"/>
      <c r="BWC33" s="133"/>
      <c r="BWD33" s="133"/>
      <c r="BWE33" s="133"/>
      <c r="BWF33" s="133"/>
      <c r="BWG33" s="133"/>
      <c r="BWH33" s="133"/>
      <c r="BWI33" s="133"/>
      <c r="BWJ33" s="133"/>
      <c r="BWK33" s="133"/>
      <c r="BWL33" s="133"/>
      <c r="BWM33" s="133"/>
      <c r="BWN33" s="133"/>
      <c r="BWO33" s="133"/>
      <c r="BWP33" s="133"/>
      <c r="BWQ33" s="133"/>
      <c r="BWR33" s="133"/>
      <c r="BWS33" s="133"/>
      <c r="BWT33" s="133"/>
      <c r="BWU33" s="133"/>
      <c r="BWV33" s="133"/>
      <c r="BWW33" s="133"/>
      <c r="BWX33" s="133"/>
      <c r="BWY33" s="133"/>
      <c r="BWZ33" s="133"/>
      <c r="BXA33" s="133"/>
      <c r="BXB33" s="133"/>
      <c r="BXC33" s="133"/>
      <c r="BXD33" s="133"/>
      <c r="BXE33" s="133"/>
      <c r="BXF33" s="133"/>
      <c r="BXG33" s="133"/>
      <c r="BXH33" s="133"/>
      <c r="BXI33" s="133"/>
      <c r="BXJ33" s="133"/>
      <c r="BXK33" s="133"/>
      <c r="BXL33" s="133"/>
      <c r="BXM33" s="133"/>
      <c r="BXN33" s="133"/>
      <c r="BXO33" s="133"/>
      <c r="BXP33" s="133"/>
      <c r="BXQ33" s="133"/>
      <c r="BXR33" s="133"/>
      <c r="BXS33" s="133"/>
      <c r="BXT33" s="133"/>
      <c r="BXU33" s="133"/>
      <c r="BXV33" s="133"/>
      <c r="BXW33" s="133"/>
      <c r="BXX33" s="133"/>
      <c r="BXY33" s="133"/>
      <c r="BXZ33" s="133"/>
      <c r="BYA33" s="133"/>
      <c r="BYB33" s="133"/>
      <c r="BYC33" s="133"/>
      <c r="BYD33" s="133"/>
      <c r="BYE33" s="133"/>
      <c r="BYF33" s="133"/>
      <c r="BYG33" s="133"/>
      <c r="BYH33" s="133"/>
      <c r="BYI33" s="133"/>
      <c r="BYJ33" s="133"/>
      <c r="BYK33" s="133"/>
      <c r="BYL33" s="133"/>
      <c r="BYM33" s="133"/>
      <c r="BYN33" s="133"/>
      <c r="BYO33" s="133"/>
      <c r="BYP33" s="133"/>
      <c r="BYQ33" s="133"/>
      <c r="BYR33" s="133"/>
      <c r="BYS33" s="133"/>
      <c r="BYT33" s="133"/>
      <c r="BYU33" s="133"/>
      <c r="BYV33" s="133"/>
      <c r="BYW33" s="133"/>
      <c r="BYX33" s="133"/>
      <c r="BYY33" s="133"/>
      <c r="BYZ33" s="133"/>
      <c r="BZA33" s="133"/>
      <c r="BZB33" s="133"/>
      <c r="BZC33" s="133"/>
      <c r="BZD33" s="133"/>
      <c r="BZE33" s="133"/>
      <c r="BZF33" s="133"/>
      <c r="BZG33" s="133"/>
      <c r="BZH33" s="133"/>
      <c r="BZI33" s="133"/>
      <c r="BZJ33" s="133"/>
      <c r="BZK33" s="133"/>
      <c r="BZL33" s="133"/>
      <c r="BZM33" s="133"/>
      <c r="BZN33" s="133"/>
      <c r="BZO33" s="133"/>
      <c r="BZP33" s="133"/>
      <c r="BZQ33" s="133"/>
      <c r="BZR33" s="133"/>
      <c r="BZS33" s="133"/>
      <c r="BZT33" s="133"/>
      <c r="BZU33" s="133"/>
      <c r="BZV33" s="133"/>
      <c r="BZW33" s="133"/>
      <c r="BZX33" s="133"/>
      <c r="BZY33" s="133"/>
      <c r="BZZ33" s="133"/>
      <c r="CAA33" s="133"/>
      <c r="CAB33" s="133"/>
      <c r="CAC33" s="133"/>
      <c r="CAD33" s="133"/>
      <c r="CAE33" s="133"/>
      <c r="CAF33" s="133"/>
      <c r="CAG33" s="133"/>
      <c r="CAH33" s="133"/>
      <c r="CAI33" s="133"/>
      <c r="CAJ33" s="133"/>
      <c r="CAK33" s="133"/>
      <c r="CAL33" s="133"/>
      <c r="CAM33" s="133"/>
      <c r="CAN33" s="133"/>
      <c r="CAO33" s="133"/>
      <c r="CAP33" s="133"/>
      <c r="CAQ33" s="133"/>
      <c r="CAR33" s="133"/>
      <c r="CAS33" s="133"/>
      <c r="CAT33" s="133"/>
      <c r="CAU33" s="133"/>
      <c r="CAV33" s="133"/>
      <c r="CAW33" s="133"/>
      <c r="CAX33" s="133"/>
      <c r="CAY33" s="133"/>
      <c r="CAZ33" s="133"/>
      <c r="CBA33" s="133"/>
      <c r="CBB33" s="133"/>
      <c r="CBC33" s="133"/>
      <c r="CBD33" s="133"/>
      <c r="CBE33" s="133"/>
      <c r="CBF33" s="133"/>
      <c r="CBG33" s="133"/>
      <c r="CBH33" s="133"/>
      <c r="CBI33" s="133"/>
      <c r="CBJ33" s="133"/>
      <c r="CBK33" s="133"/>
      <c r="CBL33" s="133"/>
      <c r="CBM33" s="133"/>
      <c r="CBN33" s="133"/>
      <c r="CBO33" s="133"/>
      <c r="CBP33" s="133"/>
      <c r="CBQ33" s="133"/>
      <c r="CBR33" s="133"/>
      <c r="CBS33" s="133"/>
      <c r="CBT33" s="133"/>
      <c r="CBU33" s="133"/>
      <c r="CBV33" s="133"/>
      <c r="CBW33" s="133"/>
      <c r="CBX33" s="133"/>
      <c r="CBY33" s="133"/>
      <c r="CBZ33" s="133"/>
      <c r="CCA33" s="133"/>
      <c r="CCB33" s="133"/>
      <c r="CCC33" s="133"/>
      <c r="CCD33" s="133"/>
      <c r="CCE33" s="133"/>
      <c r="CCF33" s="133"/>
      <c r="CCG33" s="133"/>
      <c r="CCH33" s="133"/>
      <c r="CCI33" s="133"/>
      <c r="CCJ33" s="133"/>
      <c r="CCK33" s="133"/>
      <c r="CCL33" s="133"/>
      <c r="CCM33" s="133"/>
      <c r="CCN33" s="133"/>
      <c r="CCO33" s="133"/>
      <c r="CCP33" s="133"/>
      <c r="CCQ33" s="133"/>
      <c r="CCR33" s="133"/>
      <c r="CCS33" s="133"/>
      <c r="CCT33" s="133"/>
      <c r="CCU33" s="133"/>
      <c r="CCV33" s="133"/>
      <c r="CCW33" s="133"/>
      <c r="CCX33" s="133"/>
      <c r="CCY33" s="133"/>
      <c r="CCZ33" s="133"/>
      <c r="CDA33" s="133"/>
      <c r="CDB33" s="133"/>
      <c r="CDC33" s="133"/>
      <c r="CDD33" s="133"/>
      <c r="CDE33" s="133"/>
      <c r="CDF33" s="133"/>
      <c r="CDG33" s="133"/>
      <c r="CDH33" s="133"/>
      <c r="CDI33" s="133"/>
      <c r="CDJ33" s="133"/>
      <c r="CDK33" s="133"/>
      <c r="CDL33" s="133"/>
      <c r="CDM33" s="133"/>
      <c r="CDN33" s="133"/>
      <c r="CDO33" s="133"/>
      <c r="CDP33" s="133"/>
      <c r="CDQ33" s="133"/>
      <c r="CDR33" s="133"/>
      <c r="CDS33" s="133"/>
      <c r="CDT33" s="133"/>
      <c r="CDU33" s="133"/>
      <c r="CDV33" s="133"/>
      <c r="CDW33" s="133"/>
      <c r="CDX33" s="133"/>
      <c r="CDY33" s="133"/>
      <c r="CDZ33" s="133"/>
      <c r="CEA33" s="133"/>
      <c r="CEB33" s="133"/>
      <c r="CEC33" s="133"/>
      <c r="CED33" s="133"/>
      <c r="CEE33" s="133"/>
      <c r="CEF33" s="133"/>
      <c r="CEG33" s="133"/>
      <c r="CEH33" s="133"/>
      <c r="CEI33" s="133"/>
      <c r="CEJ33" s="133"/>
      <c r="CEK33" s="133"/>
      <c r="CEL33" s="133"/>
      <c r="CEM33" s="133"/>
      <c r="CEN33" s="133"/>
      <c r="CEO33" s="133"/>
      <c r="CEP33" s="133"/>
      <c r="CEQ33" s="133"/>
      <c r="CER33" s="133"/>
      <c r="CES33" s="133"/>
      <c r="CET33" s="133"/>
      <c r="CEU33" s="133"/>
      <c r="CEV33" s="133"/>
      <c r="CEW33" s="133"/>
      <c r="CEX33" s="133"/>
      <c r="CEY33" s="133"/>
      <c r="CEZ33" s="133"/>
      <c r="CFA33" s="133"/>
      <c r="CFB33" s="133"/>
      <c r="CFC33" s="133"/>
      <c r="CFD33" s="133"/>
      <c r="CFE33" s="133"/>
      <c r="CFF33" s="133"/>
      <c r="CFG33" s="133"/>
      <c r="CFH33" s="133"/>
      <c r="CFI33" s="133"/>
      <c r="CFJ33" s="133"/>
      <c r="CFK33" s="133"/>
      <c r="CFL33" s="133"/>
      <c r="CFM33" s="133"/>
      <c r="CFN33" s="133"/>
      <c r="CFO33" s="133"/>
      <c r="CFP33" s="133"/>
      <c r="CFQ33" s="133"/>
      <c r="CFR33" s="133"/>
      <c r="CFS33" s="133"/>
      <c r="CFT33" s="133"/>
      <c r="CFU33" s="133"/>
      <c r="CFV33" s="133"/>
      <c r="CFW33" s="133"/>
      <c r="CFX33" s="133"/>
      <c r="CFY33" s="133"/>
      <c r="CFZ33" s="133"/>
      <c r="CGA33" s="133"/>
      <c r="CGB33" s="133"/>
      <c r="CGC33" s="133"/>
      <c r="CGD33" s="133"/>
      <c r="CGE33" s="133"/>
      <c r="CGF33" s="133"/>
      <c r="CGG33" s="133"/>
      <c r="CGH33" s="133"/>
      <c r="CGI33" s="133"/>
      <c r="CGJ33" s="133"/>
      <c r="CGK33" s="133"/>
      <c r="CGL33" s="133"/>
      <c r="CGM33" s="133"/>
      <c r="CGN33" s="133"/>
      <c r="CGO33" s="133"/>
      <c r="CGP33" s="133"/>
      <c r="CGQ33" s="133"/>
      <c r="CGR33" s="133"/>
      <c r="CGS33" s="133"/>
      <c r="CGT33" s="133"/>
      <c r="CGU33" s="133"/>
      <c r="CGV33" s="133"/>
      <c r="CGW33" s="133"/>
      <c r="CGX33" s="133"/>
      <c r="CGY33" s="133"/>
      <c r="CGZ33" s="133"/>
      <c r="CHA33" s="133"/>
      <c r="CHB33" s="133"/>
      <c r="CHC33" s="133"/>
      <c r="CHD33" s="133"/>
      <c r="CHE33" s="133"/>
      <c r="CHF33" s="133"/>
      <c r="CHG33" s="133"/>
      <c r="CHH33" s="133"/>
      <c r="CHI33" s="133"/>
      <c r="CHJ33" s="133"/>
      <c r="CHK33" s="133"/>
      <c r="CHL33" s="133"/>
      <c r="CHM33" s="133"/>
      <c r="CHN33" s="133"/>
      <c r="CHO33" s="133"/>
      <c r="CHP33" s="133"/>
      <c r="CHQ33" s="133"/>
      <c r="CHR33" s="133"/>
      <c r="CHS33" s="133"/>
      <c r="CHT33" s="133"/>
      <c r="CHU33" s="133"/>
      <c r="CHV33" s="133"/>
      <c r="CHW33" s="133"/>
      <c r="CHX33" s="133"/>
      <c r="CHY33" s="133"/>
      <c r="CHZ33" s="133"/>
      <c r="CIA33" s="133"/>
      <c r="CIB33" s="133"/>
      <c r="CIC33" s="133"/>
      <c r="CID33" s="133"/>
      <c r="CIE33" s="133"/>
      <c r="CIF33" s="133"/>
      <c r="CIG33" s="133"/>
      <c r="CIH33" s="133"/>
      <c r="CII33" s="133"/>
      <c r="CIJ33" s="133"/>
      <c r="CIK33" s="133"/>
      <c r="CIL33" s="133"/>
      <c r="CIM33" s="133"/>
      <c r="CIN33" s="133"/>
      <c r="CIO33" s="133"/>
      <c r="CIP33" s="133"/>
      <c r="CIQ33" s="133"/>
      <c r="CIR33" s="133"/>
      <c r="CIS33" s="133"/>
      <c r="CIT33" s="133"/>
      <c r="CIU33" s="133"/>
      <c r="CIV33" s="133"/>
      <c r="CIW33" s="133"/>
      <c r="CIX33" s="133"/>
      <c r="CIY33" s="133"/>
      <c r="CIZ33" s="133"/>
      <c r="CJA33" s="133"/>
      <c r="CJB33" s="133"/>
      <c r="CJC33" s="133"/>
      <c r="CJD33" s="133"/>
      <c r="CJE33" s="133"/>
      <c r="CJF33" s="133"/>
      <c r="CJG33" s="133"/>
      <c r="CJH33" s="133"/>
      <c r="CJI33" s="133"/>
      <c r="CJJ33" s="133"/>
      <c r="CJK33" s="133"/>
      <c r="CJL33" s="133"/>
      <c r="CJM33" s="133"/>
      <c r="CJN33" s="133"/>
      <c r="CJO33" s="133"/>
      <c r="CJP33" s="133"/>
      <c r="CJQ33" s="133"/>
      <c r="CJR33" s="133"/>
      <c r="CJS33" s="133"/>
      <c r="CJT33" s="133"/>
      <c r="CJU33" s="133"/>
      <c r="CJV33" s="133"/>
      <c r="CJW33" s="133"/>
      <c r="CJX33" s="133"/>
      <c r="CJY33" s="133"/>
      <c r="CJZ33" s="133"/>
      <c r="CKA33" s="133"/>
      <c r="CKB33" s="133"/>
      <c r="CKC33" s="133"/>
      <c r="CKD33" s="133"/>
      <c r="CKE33" s="133"/>
      <c r="CKF33" s="133"/>
      <c r="CKG33" s="133"/>
      <c r="CKH33" s="133"/>
      <c r="CKI33" s="133"/>
      <c r="CKJ33" s="133"/>
      <c r="CKK33" s="133"/>
      <c r="CKL33" s="133"/>
      <c r="CKM33" s="133"/>
      <c r="CKN33" s="133"/>
      <c r="CKO33" s="133"/>
      <c r="CKP33" s="133"/>
      <c r="CKQ33" s="133"/>
      <c r="CKR33" s="133"/>
      <c r="CKS33" s="133"/>
      <c r="CKT33" s="133"/>
      <c r="CKU33" s="133"/>
      <c r="CKV33" s="133"/>
      <c r="CKW33" s="133"/>
      <c r="CKX33" s="133"/>
      <c r="CKY33" s="133"/>
      <c r="CKZ33" s="133"/>
      <c r="CLA33" s="133"/>
      <c r="CLB33" s="133"/>
      <c r="CLC33" s="133"/>
      <c r="CLD33" s="133"/>
      <c r="CLE33" s="133"/>
      <c r="CLF33" s="133"/>
      <c r="CLG33" s="133"/>
      <c r="CLH33" s="133"/>
      <c r="CLI33" s="133"/>
      <c r="CLJ33" s="133"/>
      <c r="CLK33" s="133"/>
      <c r="CLL33" s="133"/>
      <c r="CLM33" s="133"/>
      <c r="CLN33" s="133"/>
      <c r="CLO33" s="133"/>
      <c r="CLP33" s="133"/>
      <c r="CLQ33" s="133"/>
      <c r="CLR33" s="133"/>
      <c r="CLS33" s="133"/>
      <c r="CLT33" s="133"/>
      <c r="CLU33" s="133"/>
      <c r="CLV33" s="133"/>
      <c r="CLW33" s="133"/>
      <c r="CLX33" s="133"/>
      <c r="CLY33" s="133"/>
      <c r="CLZ33" s="133"/>
      <c r="CMA33" s="133"/>
      <c r="CMB33" s="133"/>
      <c r="CMC33" s="133"/>
      <c r="CMD33" s="133"/>
      <c r="CME33" s="133"/>
      <c r="CMF33" s="133"/>
      <c r="CMG33" s="133"/>
      <c r="CMH33" s="133"/>
      <c r="CMI33" s="133"/>
      <c r="CMJ33" s="133"/>
      <c r="CMK33" s="133"/>
      <c r="CML33" s="133"/>
      <c r="CMM33" s="133"/>
      <c r="CMN33" s="133"/>
      <c r="CMO33" s="133"/>
      <c r="CMP33" s="133"/>
      <c r="CMQ33" s="133"/>
      <c r="CMR33" s="133"/>
      <c r="CMS33" s="133"/>
      <c r="CMT33" s="133"/>
      <c r="CMU33" s="133"/>
      <c r="CMV33" s="133"/>
      <c r="CMW33" s="133"/>
      <c r="CMX33" s="133"/>
      <c r="CMY33" s="133"/>
      <c r="CMZ33" s="133"/>
      <c r="CNA33" s="133"/>
      <c r="CNB33" s="133"/>
      <c r="CNC33" s="133"/>
      <c r="CND33" s="133"/>
      <c r="CNE33" s="133"/>
      <c r="CNF33" s="133"/>
      <c r="CNG33" s="133"/>
      <c r="CNH33" s="133"/>
      <c r="CNI33" s="133"/>
      <c r="CNJ33" s="133"/>
      <c r="CNK33" s="133"/>
      <c r="CNL33" s="133"/>
      <c r="CNM33" s="133"/>
      <c r="CNN33" s="133"/>
      <c r="CNO33" s="133"/>
      <c r="CNP33" s="133"/>
      <c r="CNQ33" s="133"/>
      <c r="CNR33" s="133"/>
      <c r="CNS33" s="133"/>
      <c r="CNT33" s="133"/>
      <c r="CNU33" s="133"/>
      <c r="CNV33" s="133"/>
      <c r="CNW33" s="133"/>
      <c r="CNX33" s="133"/>
      <c r="CNY33" s="133"/>
      <c r="CNZ33" s="133"/>
      <c r="COA33" s="133"/>
      <c r="COB33" s="133"/>
      <c r="COC33" s="133"/>
      <c r="COD33" s="133"/>
      <c r="COE33" s="133"/>
      <c r="COF33" s="133"/>
      <c r="COG33" s="133"/>
      <c r="COH33" s="133"/>
      <c r="COI33" s="133"/>
      <c r="COJ33" s="133"/>
      <c r="COK33" s="133"/>
      <c r="COL33" s="133"/>
      <c r="COM33" s="133"/>
      <c r="CON33" s="133"/>
      <c r="COO33" s="133"/>
      <c r="COP33" s="133"/>
      <c r="COQ33" s="133"/>
      <c r="COR33" s="133"/>
      <c r="COS33" s="133"/>
      <c r="COT33" s="133"/>
      <c r="COU33" s="133"/>
      <c r="COV33" s="133"/>
      <c r="COW33" s="133"/>
      <c r="COX33" s="133"/>
      <c r="COY33" s="133"/>
      <c r="COZ33" s="133"/>
      <c r="CPA33" s="133"/>
      <c r="CPB33" s="133"/>
      <c r="CPC33" s="133"/>
      <c r="CPD33" s="133"/>
      <c r="CPE33" s="133"/>
      <c r="CPF33" s="133"/>
      <c r="CPG33" s="133"/>
      <c r="CPH33" s="133"/>
      <c r="CPI33" s="133"/>
      <c r="CPJ33" s="133"/>
      <c r="CPK33" s="133"/>
      <c r="CPL33" s="133"/>
      <c r="CPM33" s="133"/>
      <c r="CPN33" s="133"/>
      <c r="CPO33" s="133"/>
      <c r="CPP33" s="133"/>
      <c r="CPQ33" s="133"/>
      <c r="CPR33" s="133"/>
      <c r="CPS33" s="133"/>
      <c r="CPT33" s="133"/>
      <c r="CPU33" s="133"/>
      <c r="CPV33" s="133"/>
      <c r="CPW33" s="133"/>
      <c r="CPX33" s="133"/>
      <c r="CPY33" s="133"/>
      <c r="CPZ33" s="133"/>
      <c r="CQA33" s="133"/>
      <c r="CQB33" s="133"/>
      <c r="CQC33" s="133"/>
      <c r="CQD33" s="133"/>
      <c r="CQE33" s="133"/>
      <c r="CQF33" s="133"/>
      <c r="CQG33" s="133"/>
      <c r="CQH33" s="133"/>
      <c r="CQI33" s="133"/>
      <c r="CQJ33" s="133"/>
      <c r="CQK33" s="133"/>
      <c r="CQL33" s="133"/>
      <c r="CQM33" s="133"/>
      <c r="CQN33" s="133"/>
      <c r="CQO33" s="133"/>
      <c r="CQP33" s="133"/>
      <c r="CQQ33" s="133"/>
      <c r="CQR33" s="133"/>
      <c r="CQS33" s="133"/>
      <c r="CQT33" s="133"/>
      <c r="CQU33" s="133"/>
      <c r="CQV33" s="133"/>
      <c r="CQW33" s="133"/>
      <c r="CQX33" s="133"/>
      <c r="CQY33" s="133"/>
      <c r="CQZ33" s="133"/>
      <c r="CRA33" s="133"/>
      <c r="CRB33" s="133"/>
      <c r="CRC33" s="133"/>
      <c r="CRD33" s="133"/>
      <c r="CRE33" s="133"/>
      <c r="CRF33" s="133"/>
      <c r="CRG33" s="133"/>
      <c r="CRH33" s="133"/>
      <c r="CRI33" s="133"/>
      <c r="CRJ33" s="133"/>
      <c r="CRK33" s="133"/>
      <c r="CRL33" s="133"/>
      <c r="CRM33" s="133"/>
      <c r="CRN33" s="133"/>
      <c r="CRO33" s="133"/>
      <c r="CRP33" s="133"/>
      <c r="CRQ33" s="133"/>
      <c r="CRR33" s="133"/>
      <c r="CRS33" s="133"/>
      <c r="CRT33" s="133"/>
      <c r="CRU33" s="133"/>
      <c r="CRV33" s="133"/>
      <c r="CRW33" s="133"/>
      <c r="CRX33" s="133"/>
      <c r="CRY33" s="133"/>
      <c r="CRZ33" s="133"/>
      <c r="CSA33" s="133"/>
      <c r="CSB33" s="133"/>
      <c r="CSC33" s="133"/>
      <c r="CSD33" s="133"/>
      <c r="CSE33" s="133"/>
      <c r="CSF33" s="133"/>
      <c r="CSG33" s="133"/>
      <c r="CSH33" s="133"/>
      <c r="CSI33" s="133"/>
      <c r="CSJ33" s="133"/>
      <c r="CSK33" s="133"/>
      <c r="CSL33" s="133"/>
      <c r="CSM33" s="133"/>
      <c r="CSN33" s="133"/>
      <c r="CSO33" s="133"/>
      <c r="CSP33" s="133"/>
      <c r="CSQ33" s="133"/>
      <c r="CSR33" s="133"/>
      <c r="CSS33" s="133"/>
      <c r="CST33" s="133"/>
      <c r="CSU33" s="133"/>
      <c r="CSV33" s="133"/>
      <c r="CSW33" s="133"/>
      <c r="CSX33" s="133"/>
      <c r="CSY33" s="133"/>
      <c r="CSZ33" s="133"/>
      <c r="CTA33" s="133"/>
      <c r="CTB33" s="133"/>
      <c r="CTC33" s="133"/>
      <c r="CTD33" s="133"/>
      <c r="CTE33" s="133"/>
      <c r="CTF33" s="133"/>
      <c r="CTG33" s="133"/>
      <c r="CTH33" s="133"/>
      <c r="CTI33" s="133"/>
      <c r="CTJ33" s="133"/>
      <c r="CTK33" s="133"/>
      <c r="CTL33" s="133"/>
      <c r="CTM33" s="133"/>
      <c r="CTN33" s="133"/>
      <c r="CTO33" s="133"/>
      <c r="CTP33" s="133"/>
      <c r="CTQ33" s="133"/>
      <c r="CTR33" s="133"/>
      <c r="CTS33" s="133"/>
      <c r="CTT33" s="133"/>
      <c r="CTU33" s="133"/>
      <c r="CTV33" s="133"/>
      <c r="CTW33" s="133"/>
      <c r="CTX33" s="133"/>
      <c r="CTY33" s="133"/>
      <c r="CTZ33" s="133"/>
      <c r="CUA33" s="133"/>
      <c r="CUB33" s="133"/>
      <c r="CUC33" s="133"/>
      <c r="CUD33" s="133"/>
      <c r="CUE33" s="133"/>
      <c r="CUF33" s="133"/>
      <c r="CUG33" s="133"/>
      <c r="CUH33" s="133"/>
      <c r="CUI33" s="133"/>
      <c r="CUJ33" s="133"/>
      <c r="CUK33" s="133"/>
      <c r="CUL33" s="133"/>
      <c r="CUM33" s="133"/>
      <c r="CUN33" s="133"/>
      <c r="CUO33" s="133"/>
      <c r="CUP33" s="133"/>
      <c r="CUQ33" s="133"/>
      <c r="CUR33" s="133"/>
      <c r="CUS33" s="133"/>
      <c r="CUT33" s="133"/>
      <c r="CUU33" s="133"/>
      <c r="CUV33" s="133"/>
      <c r="CUW33" s="133"/>
      <c r="CUX33" s="133"/>
      <c r="CUY33" s="133"/>
      <c r="CUZ33" s="133"/>
      <c r="CVA33" s="133"/>
      <c r="CVB33" s="133"/>
      <c r="CVC33" s="133"/>
      <c r="CVD33" s="133"/>
      <c r="CVE33" s="133"/>
      <c r="CVF33" s="133"/>
      <c r="CVG33" s="133"/>
      <c r="CVH33" s="133"/>
      <c r="CVI33" s="133"/>
      <c r="CVJ33" s="133"/>
      <c r="CVK33" s="133"/>
      <c r="CVL33" s="133"/>
      <c r="CVM33" s="133"/>
      <c r="CVN33" s="133"/>
      <c r="CVO33" s="133"/>
      <c r="CVP33" s="133"/>
      <c r="CVQ33" s="133"/>
      <c r="CVR33" s="133"/>
      <c r="CVS33" s="133"/>
      <c r="CVT33" s="133"/>
      <c r="CVU33" s="133"/>
      <c r="CVV33" s="133"/>
      <c r="CVW33" s="133"/>
      <c r="CVX33" s="133"/>
      <c r="CVY33" s="133"/>
      <c r="CVZ33" s="133"/>
      <c r="CWA33" s="133"/>
      <c r="CWB33" s="133"/>
      <c r="CWC33" s="133"/>
      <c r="CWD33" s="133"/>
      <c r="CWE33" s="133"/>
      <c r="CWF33" s="133"/>
      <c r="CWG33" s="133"/>
      <c r="CWH33" s="133"/>
      <c r="CWI33" s="133"/>
      <c r="CWJ33" s="133"/>
      <c r="CWK33" s="133"/>
      <c r="CWL33" s="133"/>
      <c r="CWM33" s="133"/>
      <c r="CWN33" s="133"/>
      <c r="CWO33" s="133"/>
      <c r="CWP33" s="133"/>
      <c r="CWQ33" s="133"/>
      <c r="CWR33" s="133"/>
      <c r="CWS33" s="133"/>
      <c r="CWT33" s="133"/>
      <c r="CWU33" s="133"/>
      <c r="CWV33" s="133"/>
      <c r="CWW33" s="133"/>
      <c r="CWX33" s="133"/>
      <c r="CWY33" s="133"/>
      <c r="CWZ33" s="133"/>
      <c r="CXA33" s="133"/>
      <c r="CXB33" s="133"/>
      <c r="CXC33" s="133"/>
      <c r="CXD33" s="133"/>
      <c r="CXE33" s="133"/>
      <c r="CXF33" s="133"/>
      <c r="CXG33" s="133"/>
      <c r="CXH33" s="133"/>
      <c r="CXI33" s="133"/>
      <c r="CXJ33" s="133"/>
      <c r="CXK33" s="133"/>
      <c r="CXL33" s="133"/>
      <c r="CXM33" s="133"/>
      <c r="CXN33" s="133"/>
      <c r="CXO33" s="133"/>
      <c r="CXP33" s="133"/>
      <c r="CXQ33" s="133"/>
      <c r="CXR33" s="133"/>
      <c r="CXS33" s="133"/>
      <c r="CXT33" s="133"/>
      <c r="CXU33" s="133"/>
      <c r="CXV33" s="133"/>
      <c r="CXW33" s="133"/>
      <c r="CXX33" s="133"/>
      <c r="CXY33" s="133"/>
      <c r="CXZ33" s="133"/>
      <c r="CYA33" s="133"/>
      <c r="CYB33" s="133"/>
      <c r="CYC33" s="133"/>
      <c r="CYD33" s="133"/>
      <c r="CYE33" s="133"/>
      <c r="CYF33" s="133"/>
      <c r="CYG33" s="133"/>
      <c r="CYH33" s="133"/>
      <c r="CYI33" s="133"/>
      <c r="CYJ33" s="133"/>
      <c r="CYK33" s="133"/>
      <c r="CYL33" s="133"/>
      <c r="CYM33" s="133"/>
      <c r="CYN33" s="133"/>
      <c r="CYO33" s="133"/>
      <c r="CYP33" s="133"/>
      <c r="CYQ33" s="133"/>
      <c r="CYR33" s="133"/>
      <c r="CYS33" s="133"/>
      <c r="CYT33" s="133"/>
      <c r="CYU33" s="133"/>
      <c r="CYV33" s="133"/>
      <c r="CYW33" s="133"/>
      <c r="CYX33" s="133"/>
      <c r="CYY33" s="133"/>
      <c r="CYZ33" s="133"/>
      <c r="CZA33" s="133"/>
      <c r="CZB33" s="133"/>
      <c r="CZC33" s="133"/>
      <c r="CZD33" s="133"/>
      <c r="CZE33" s="133"/>
      <c r="CZF33" s="133"/>
      <c r="CZG33" s="133"/>
      <c r="CZH33" s="133"/>
      <c r="CZI33" s="133"/>
      <c r="CZJ33" s="133"/>
      <c r="CZK33" s="133"/>
      <c r="CZL33" s="133"/>
      <c r="CZM33" s="133"/>
      <c r="CZN33" s="133"/>
      <c r="CZO33" s="133"/>
      <c r="CZP33" s="133"/>
      <c r="CZQ33" s="133"/>
      <c r="CZR33" s="133"/>
      <c r="CZS33" s="133"/>
      <c r="CZT33" s="133"/>
      <c r="CZU33" s="133"/>
      <c r="CZV33" s="133"/>
      <c r="CZW33" s="133"/>
      <c r="CZX33" s="133"/>
      <c r="CZY33" s="133"/>
      <c r="CZZ33" s="133"/>
      <c r="DAA33" s="133"/>
      <c r="DAB33" s="133"/>
      <c r="DAC33" s="133"/>
      <c r="DAD33" s="133"/>
      <c r="DAE33" s="133"/>
      <c r="DAF33" s="133"/>
      <c r="DAG33" s="133"/>
      <c r="DAH33" s="133"/>
      <c r="DAI33" s="133"/>
      <c r="DAJ33" s="133"/>
      <c r="DAK33" s="133"/>
      <c r="DAL33" s="133"/>
      <c r="DAM33" s="133"/>
      <c r="DAN33" s="133"/>
      <c r="DAO33" s="133"/>
      <c r="DAP33" s="133"/>
      <c r="DAQ33" s="133"/>
      <c r="DAR33" s="133"/>
      <c r="DAS33" s="133"/>
      <c r="DAT33" s="133"/>
      <c r="DAU33" s="133"/>
      <c r="DAV33" s="133"/>
      <c r="DAW33" s="133"/>
      <c r="DAX33" s="133"/>
      <c r="DAY33" s="133"/>
      <c r="DAZ33" s="133"/>
      <c r="DBA33" s="133"/>
      <c r="DBB33" s="133"/>
      <c r="DBC33" s="133"/>
      <c r="DBD33" s="133"/>
      <c r="DBE33" s="133"/>
      <c r="DBF33" s="133"/>
      <c r="DBG33" s="133"/>
      <c r="DBH33" s="133"/>
      <c r="DBI33" s="133"/>
      <c r="DBJ33" s="133"/>
      <c r="DBK33" s="133"/>
      <c r="DBL33" s="133"/>
      <c r="DBM33" s="133"/>
      <c r="DBN33" s="133"/>
      <c r="DBO33" s="133"/>
      <c r="DBP33" s="133"/>
      <c r="DBQ33" s="133"/>
      <c r="DBR33" s="133"/>
      <c r="DBS33" s="133"/>
      <c r="DBT33" s="133"/>
      <c r="DBU33" s="133"/>
      <c r="DBV33" s="133"/>
      <c r="DBW33" s="133"/>
      <c r="DBX33" s="133"/>
      <c r="DBY33" s="133"/>
      <c r="DBZ33" s="133"/>
      <c r="DCA33" s="133"/>
      <c r="DCB33" s="133"/>
      <c r="DCC33" s="133"/>
      <c r="DCD33" s="133"/>
      <c r="DCE33" s="133"/>
      <c r="DCF33" s="133"/>
      <c r="DCG33" s="133"/>
      <c r="DCH33" s="133"/>
      <c r="DCI33" s="133"/>
      <c r="DCJ33" s="133"/>
      <c r="DCK33" s="133"/>
      <c r="DCL33" s="133"/>
      <c r="DCM33" s="133"/>
      <c r="DCN33" s="133"/>
      <c r="DCO33" s="133"/>
      <c r="DCP33" s="133"/>
      <c r="DCQ33" s="133"/>
      <c r="DCR33" s="133"/>
      <c r="DCS33" s="133"/>
      <c r="DCT33" s="133"/>
      <c r="DCU33" s="133"/>
      <c r="DCV33" s="133"/>
      <c r="DCW33" s="133"/>
      <c r="DCX33" s="133"/>
      <c r="DCY33" s="133"/>
      <c r="DCZ33" s="133"/>
      <c r="DDA33" s="133"/>
      <c r="DDB33" s="133"/>
      <c r="DDC33" s="133"/>
      <c r="DDD33" s="133"/>
      <c r="DDE33" s="133"/>
      <c r="DDF33" s="133"/>
      <c r="DDG33" s="133"/>
      <c r="DDH33" s="133"/>
      <c r="DDI33" s="133"/>
      <c r="DDJ33" s="133"/>
      <c r="DDK33" s="133"/>
      <c r="DDL33" s="133"/>
      <c r="DDM33" s="133"/>
      <c r="DDN33" s="133"/>
      <c r="DDO33" s="133"/>
      <c r="DDP33" s="133"/>
      <c r="DDQ33" s="133"/>
      <c r="DDR33" s="133"/>
      <c r="DDS33" s="133"/>
      <c r="DDT33" s="133"/>
      <c r="DDU33" s="133"/>
      <c r="DDV33" s="133"/>
      <c r="DDW33" s="133"/>
      <c r="DDX33" s="133"/>
      <c r="DDY33" s="133"/>
      <c r="DDZ33" s="133"/>
      <c r="DEA33" s="133"/>
      <c r="DEB33" s="133"/>
      <c r="DEC33" s="133"/>
      <c r="DED33" s="133"/>
      <c r="DEE33" s="133"/>
      <c r="DEF33" s="133"/>
      <c r="DEG33" s="133"/>
      <c r="DEH33" s="133"/>
      <c r="DEI33" s="133"/>
      <c r="DEJ33" s="133"/>
      <c r="DEK33" s="133"/>
      <c r="DEL33" s="133"/>
      <c r="DEM33" s="133"/>
      <c r="DEN33" s="133"/>
      <c r="DEO33" s="133"/>
      <c r="DEP33" s="133"/>
      <c r="DEQ33" s="133"/>
      <c r="DER33" s="133"/>
      <c r="DES33" s="133"/>
      <c r="DET33" s="133"/>
      <c r="DEU33" s="133"/>
      <c r="DEV33" s="133"/>
      <c r="DEW33" s="133"/>
      <c r="DEX33" s="133"/>
      <c r="DEY33" s="133"/>
      <c r="DEZ33" s="133"/>
      <c r="DFA33" s="133"/>
      <c r="DFB33" s="133"/>
      <c r="DFC33" s="133"/>
      <c r="DFD33" s="133"/>
      <c r="DFE33" s="133"/>
      <c r="DFF33" s="133"/>
      <c r="DFG33" s="133"/>
      <c r="DFH33" s="133"/>
      <c r="DFI33" s="133"/>
      <c r="DFJ33" s="133"/>
      <c r="DFK33" s="133"/>
      <c r="DFL33" s="133"/>
      <c r="DFM33" s="133"/>
      <c r="DFN33" s="133"/>
      <c r="DFO33" s="133"/>
      <c r="DFP33" s="133"/>
      <c r="DFQ33" s="133"/>
      <c r="DFR33" s="133"/>
      <c r="DFS33" s="133"/>
      <c r="DFT33" s="133"/>
      <c r="DFU33" s="133"/>
      <c r="DFV33" s="133"/>
      <c r="DFW33" s="133"/>
      <c r="DFX33" s="133"/>
      <c r="DFY33" s="133"/>
      <c r="DFZ33" s="133"/>
      <c r="DGA33" s="133"/>
      <c r="DGB33" s="133"/>
      <c r="DGC33" s="133"/>
      <c r="DGD33" s="133"/>
      <c r="DGE33" s="133"/>
      <c r="DGF33" s="133"/>
      <c r="DGG33" s="133"/>
      <c r="DGH33" s="133"/>
      <c r="DGI33" s="133"/>
      <c r="DGJ33" s="133"/>
      <c r="DGK33" s="133"/>
      <c r="DGL33" s="133"/>
      <c r="DGM33" s="133"/>
      <c r="DGN33" s="133"/>
      <c r="DGO33" s="133"/>
      <c r="DGP33" s="133"/>
      <c r="DGQ33" s="133"/>
      <c r="DGR33" s="133"/>
      <c r="DGS33" s="133"/>
      <c r="DGT33" s="133"/>
      <c r="DGU33" s="133"/>
      <c r="DGV33" s="133"/>
      <c r="DGW33" s="133"/>
      <c r="DGX33" s="133"/>
      <c r="DGY33" s="133"/>
      <c r="DGZ33" s="133"/>
      <c r="DHA33" s="133"/>
      <c r="DHB33" s="133"/>
      <c r="DHC33" s="133"/>
      <c r="DHD33" s="133"/>
      <c r="DHE33" s="133"/>
      <c r="DHF33" s="133"/>
      <c r="DHG33" s="133"/>
      <c r="DHH33" s="133"/>
      <c r="DHI33" s="133"/>
      <c r="DHJ33" s="133"/>
      <c r="DHK33" s="133"/>
      <c r="DHL33" s="133"/>
      <c r="DHM33" s="133"/>
      <c r="DHN33" s="133"/>
      <c r="DHO33" s="133"/>
      <c r="DHP33" s="133"/>
      <c r="DHQ33" s="133"/>
      <c r="DHR33" s="133"/>
      <c r="DHS33" s="133"/>
      <c r="DHT33" s="133"/>
      <c r="DHU33" s="133"/>
      <c r="DHV33" s="133"/>
      <c r="DHW33" s="133"/>
      <c r="DHX33" s="133"/>
      <c r="DHY33" s="133"/>
      <c r="DHZ33" s="133"/>
      <c r="DIA33" s="133"/>
      <c r="DIB33" s="133"/>
      <c r="DIC33" s="133"/>
      <c r="DID33" s="133"/>
      <c r="DIE33" s="133"/>
      <c r="DIF33" s="133"/>
      <c r="DIG33" s="133"/>
      <c r="DIH33" s="133"/>
      <c r="DII33" s="133"/>
      <c r="DIJ33" s="133"/>
      <c r="DIK33" s="133"/>
      <c r="DIL33" s="133"/>
      <c r="DIM33" s="133"/>
      <c r="DIN33" s="133"/>
      <c r="DIO33" s="133"/>
      <c r="DIP33" s="133"/>
      <c r="DIQ33" s="133"/>
      <c r="DIR33" s="133"/>
      <c r="DIS33" s="133"/>
      <c r="DIT33" s="133"/>
      <c r="DIU33" s="133"/>
      <c r="DIV33" s="133"/>
      <c r="DIW33" s="133"/>
      <c r="DIX33" s="133"/>
      <c r="DIY33" s="133"/>
      <c r="DIZ33" s="133"/>
      <c r="DJA33" s="133"/>
      <c r="DJB33" s="133"/>
      <c r="DJC33" s="133"/>
      <c r="DJD33" s="133"/>
      <c r="DJE33" s="133"/>
      <c r="DJF33" s="133"/>
      <c r="DJG33" s="133"/>
      <c r="DJH33" s="133"/>
      <c r="DJI33" s="133"/>
      <c r="DJJ33" s="133"/>
      <c r="DJK33" s="133"/>
      <c r="DJL33" s="133"/>
      <c r="DJM33" s="133"/>
      <c r="DJN33" s="133"/>
      <c r="DJO33" s="133"/>
      <c r="DJP33" s="133"/>
      <c r="DJQ33" s="133"/>
      <c r="DJR33" s="133"/>
      <c r="DJS33" s="133"/>
      <c r="DJT33" s="133"/>
      <c r="DJU33" s="133"/>
      <c r="DJV33" s="133"/>
      <c r="DJW33" s="133"/>
      <c r="DJX33" s="133"/>
      <c r="DJY33" s="133"/>
      <c r="DJZ33" s="133"/>
      <c r="DKA33" s="133"/>
      <c r="DKB33" s="133"/>
      <c r="DKC33" s="133"/>
      <c r="DKD33" s="133"/>
      <c r="DKE33" s="133"/>
      <c r="DKF33" s="133"/>
      <c r="DKG33" s="133"/>
      <c r="DKH33" s="133"/>
      <c r="DKI33" s="133"/>
      <c r="DKJ33" s="133"/>
      <c r="DKK33" s="133"/>
      <c r="DKL33" s="133"/>
      <c r="DKM33" s="133"/>
      <c r="DKN33" s="133"/>
      <c r="DKO33" s="133"/>
      <c r="DKP33" s="133"/>
      <c r="DKQ33" s="133"/>
      <c r="DKR33" s="133"/>
      <c r="DKS33" s="133"/>
      <c r="DKT33" s="133"/>
      <c r="DKU33" s="133"/>
      <c r="DKV33" s="133"/>
      <c r="DKW33" s="133"/>
      <c r="DKX33" s="133"/>
      <c r="DKY33" s="133"/>
      <c r="DKZ33" s="133"/>
      <c r="DLA33" s="133"/>
      <c r="DLB33" s="133"/>
      <c r="DLC33" s="133"/>
      <c r="DLD33" s="133"/>
      <c r="DLE33" s="133"/>
      <c r="DLF33" s="133"/>
      <c r="DLG33" s="133"/>
      <c r="DLH33" s="133"/>
      <c r="DLI33" s="133"/>
      <c r="DLJ33" s="133"/>
      <c r="DLK33" s="133"/>
      <c r="DLL33" s="133"/>
      <c r="DLM33" s="133"/>
      <c r="DLN33" s="133"/>
      <c r="DLO33" s="133"/>
      <c r="DLP33" s="133"/>
      <c r="DLQ33" s="133"/>
      <c r="DLR33" s="133"/>
      <c r="DLS33" s="133"/>
      <c r="DLT33" s="133"/>
      <c r="DLU33" s="133"/>
      <c r="DLV33" s="133"/>
      <c r="DLW33" s="133"/>
      <c r="DLX33" s="133"/>
      <c r="DLY33" s="133"/>
      <c r="DLZ33" s="133"/>
      <c r="DMA33" s="133"/>
      <c r="DMB33" s="133"/>
      <c r="DMC33" s="133"/>
      <c r="DMD33" s="133"/>
      <c r="DME33" s="133"/>
      <c r="DMF33" s="133"/>
      <c r="DMG33" s="133"/>
      <c r="DMH33" s="133"/>
      <c r="DMI33" s="133"/>
      <c r="DMJ33" s="133"/>
      <c r="DMK33" s="133"/>
      <c r="DML33" s="133"/>
      <c r="DMM33" s="133"/>
      <c r="DMN33" s="133"/>
      <c r="DMO33" s="133"/>
      <c r="DMP33" s="133"/>
      <c r="DMQ33" s="133"/>
      <c r="DMR33" s="133"/>
      <c r="DMS33" s="133"/>
      <c r="DMT33" s="133"/>
      <c r="DMU33" s="133"/>
      <c r="DMV33" s="133"/>
      <c r="DMW33" s="133"/>
      <c r="DMX33" s="133"/>
      <c r="DMY33" s="133"/>
      <c r="DMZ33" s="133"/>
      <c r="DNA33" s="133"/>
      <c r="DNB33" s="133"/>
      <c r="DNC33" s="133"/>
      <c r="DND33" s="133"/>
      <c r="DNE33" s="133"/>
      <c r="DNF33" s="133"/>
      <c r="DNG33" s="133"/>
      <c r="DNH33" s="133"/>
      <c r="DNI33" s="133"/>
      <c r="DNJ33" s="133"/>
      <c r="DNK33" s="133"/>
      <c r="DNL33" s="133"/>
      <c r="DNM33" s="133"/>
      <c r="DNN33" s="133"/>
      <c r="DNO33" s="133"/>
      <c r="DNP33" s="133"/>
      <c r="DNQ33" s="133"/>
      <c r="DNR33" s="133"/>
      <c r="DNS33" s="133"/>
      <c r="DNT33" s="133"/>
      <c r="DNU33" s="133"/>
      <c r="DNV33" s="133"/>
      <c r="DNW33" s="133"/>
      <c r="DNX33" s="133"/>
      <c r="DNY33" s="133"/>
      <c r="DNZ33" s="133"/>
      <c r="DOA33" s="133"/>
      <c r="DOB33" s="133"/>
      <c r="DOC33" s="133"/>
      <c r="DOD33" s="133"/>
      <c r="DOE33" s="133"/>
      <c r="DOF33" s="133"/>
      <c r="DOG33" s="133"/>
      <c r="DOH33" s="133"/>
      <c r="DOI33" s="133"/>
      <c r="DOJ33" s="133"/>
      <c r="DOK33" s="133"/>
      <c r="DOL33" s="133"/>
      <c r="DOM33" s="133"/>
      <c r="DON33" s="133"/>
      <c r="DOO33" s="133"/>
      <c r="DOP33" s="133"/>
      <c r="DOQ33" s="133"/>
      <c r="DOR33" s="133"/>
      <c r="DOS33" s="133"/>
      <c r="DOT33" s="133"/>
      <c r="DOU33" s="133"/>
      <c r="DOV33" s="133"/>
      <c r="DOW33" s="133"/>
      <c r="DOX33" s="133"/>
      <c r="DOY33" s="133"/>
      <c r="DOZ33" s="133"/>
      <c r="DPA33" s="133"/>
      <c r="DPB33" s="133"/>
      <c r="DPC33" s="133"/>
      <c r="DPD33" s="133"/>
      <c r="DPE33" s="133"/>
      <c r="DPF33" s="133"/>
      <c r="DPG33" s="133"/>
      <c r="DPH33" s="133"/>
      <c r="DPI33" s="133"/>
      <c r="DPJ33" s="133"/>
      <c r="DPK33" s="133"/>
      <c r="DPL33" s="133"/>
      <c r="DPM33" s="133"/>
      <c r="DPN33" s="133"/>
      <c r="DPO33" s="133"/>
      <c r="DPP33" s="133"/>
      <c r="DPQ33" s="133"/>
      <c r="DPR33" s="133"/>
      <c r="DPS33" s="133"/>
      <c r="DPT33" s="133"/>
      <c r="DPU33" s="133"/>
      <c r="DPV33" s="133"/>
      <c r="DPW33" s="133"/>
      <c r="DPX33" s="133"/>
      <c r="DPY33" s="133"/>
      <c r="DPZ33" s="133"/>
      <c r="DQA33" s="133"/>
      <c r="DQB33" s="133"/>
      <c r="DQC33" s="133"/>
      <c r="DQD33" s="133"/>
      <c r="DQE33" s="133"/>
      <c r="DQF33" s="133"/>
      <c r="DQG33" s="133"/>
      <c r="DQH33" s="133"/>
      <c r="DQI33" s="133"/>
      <c r="DQJ33" s="133"/>
      <c r="DQK33" s="133"/>
      <c r="DQL33" s="133"/>
      <c r="DQM33" s="133"/>
      <c r="DQN33" s="133"/>
      <c r="DQO33" s="133"/>
      <c r="DQP33" s="133"/>
      <c r="DQQ33" s="133"/>
      <c r="DQR33" s="133"/>
      <c r="DQS33" s="133"/>
      <c r="DQT33" s="133"/>
      <c r="DQU33" s="133"/>
      <c r="DQV33" s="133"/>
      <c r="DQW33" s="133"/>
      <c r="DQX33" s="133"/>
      <c r="DQY33" s="133"/>
      <c r="DQZ33" s="133"/>
      <c r="DRA33" s="133"/>
      <c r="DRB33" s="133"/>
      <c r="DRC33" s="133"/>
      <c r="DRD33" s="133"/>
      <c r="DRE33" s="133"/>
      <c r="DRF33" s="133"/>
      <c r="DRG33" s="133"/>
      <c r="DRH33" s="133"/>
      <c r="DRI33" s="133"/>
      <c r="DRJ33" s="133"/>
      <c r="DRK33" s="133"/>
      <c r="DRL33" s="133"/>
      <c r="DRM33" s="133"/>
      <c r="DRN33" s="133"/>
      <c r="DRO33" s="133"/>
      <c r="DRP33" s="133"/>
      <c r="DRQ33" s="133"/>
      <c r="DRR33" s="133"/>
      <c r="DRS33" s="133"/>
      <c r="DRT33" s="133"/>
      <c r="DRU33" s="133"/>
      <c r="DRV33" s="133"/>
      <c r="DRW33" s="133"/>
      <c r="DRX33" s="133"/>
      <c r="DRY33" s="133"/>
      <c r="DRZ33" s="133"/>
      <c r="DSA33" s="133"/>
      <c r="DSB33" s="133"/>
      <c r="DSC33" s="133"/>
      <c r="DSD33" s="133"/>
      <c r="DSE33" s="133"/>
      <c r="DSF33" s="133"/>
      <c r="DSG33" s="133"/>
      <c r="DSH33" s="133"/>
      <c r="DSI33" s="133"/>
      <c r="DSJ33" s="133"/>
      <c r="DSK33" s="133"/>
      <c r="DSL33" s="133"/>
      <c r="DSM33" s="133"/>
      <c r="DSN33" s="133"/>
      <c r="DSO33" s="133"/>
      <c r="DSP33" s="133"/>
      <c r="DSQ33" s="133"/>
      <c r="DSR33" s="133"/>
      <c r="DSS33" s="133"/>
      <c r="DST33" s="133"/>
      <c r="DSU33" s="133"/>
      <c r="DSV33" s="133"/>
      <c r="DSW33" s="133"/>
      <c r="DSX33" s="133"/>
      <c r="DSY33" s="133"/>
      <c r="DSZ33" s="133"/>
      <c r="DTA33" s="133"/>
      <c r="DTB33" s="133"/>
      <c r="DTC33" s="133"/>
      <c r="DTD33" s="133"/>
      <c r="DTE33" s="133"/>
      <c r="DTF33" s="133"/>
      <c r="DTG33" s="133"/>
      <c r="DTH33" s="133"/>
      <c r="DTI33" s="133"/>
      <c r="DTJ33" s="133"/>
      <c r="DTK33" s="133"/>
      <c r="DTL33" s="133"/>
      <c r="DTM33" s="133"/>
      <c r="DTN33" s="133"/>
      <c r="DTO33" s="133"/>
      <c r="DTP33" s="133"/>
      <c r="DTQ33" s="133"/>
      <c r="DTR33" s="133"/>
      <c r="DTS33" s="133"/>
      <c r="DTT33" s="133"/>
      <c r="DTU33" s="133"/>
      <c r="DTV33" s="133"/>
      <c r="DTW33" s="133"/>
      <c r="DTX33" s="133"/>
      <c r="DTY33" s="133"/>
      <c r="DTZ33" s="133"/>
      <c r="DUA33" s="133"/>
      <c r="DUB33" s="133"/>
      <c r="DUC33" s="133"/>
      <c r="DUD33" s="133"/>
      <c r="DUE33" s="133"/>
      <c r="DUF33" s="133"/>
      <c r="DUG33" s="133"/>
      <c r="DUH33" s="133"/>
      <c r="DUI33" s="133"/>
      <c r="DUJ33" s="133"/>
      <c r="DUK33" s="133"/>
      <c r="DUL33" s="133"/>
      <c r="DUM33" s="133"/>
      <c r="DUN33" s="133"/>
      <c r="DUO33" s="133"/>
      <c r="DUP33" s="133"/>
      <c r="DUQ33" s="133"/>
      <c r="DUR33" s="133"/>
      <c r="DUS33" s="133"/>
      <c r="DUT33" s="133"/>
      <c r="DUU33" s="133"/>
      <c r="DUV33" s="133"/>
      <c r="DUW33" s="133"/>
      <c r="DUX33" s="133"/>
      <c r="DUY33" s="133"/>
      <c r="DUZ33" s="133"/>
      <c r="DVA33" s="133"/>
      <c r="DVB33" s="133"/>
      <c r="DVC33" s="133"/>
      <c r="DVD33" s="133"/>
      <c r="DVE33" s="133"/>
      <c r="DVF33" s="133"/>
      <c r="DVG33" s="133"/>
      <c r="DVH33" s="133"/>
      <c r="DVI33" s="133"/>
      <c r="DVJ33" s="133"/>
      <c r="DVK33" s="133"/>
      <c r="DVL33" s="133"/>
      <c r="DVM33" s="133"/>
      <c r="DVN33" s="133"/>
      <c r="DVO33" s="133"/>
      <c r="DVP33" s="133"/>
      <c r="DVQ33" s="133"/>
      <c r="DVR33" s="133"/>
      <c r="DVS33" s="133"/>
      <c r="DVT33" s="133"/>
      <c r="DVU33" s="133"/>
      <c r="DVV33" s="133"/>
      <c r="DVW33" s="133"/>
      <c r="DVX33" s="133"/>
      <c r="DVY33" s="133"/>
      <c r="DVZ33" s="133"/>
      <c r="DWA33" s="133"/>
      <c r="DWB33" s="133"/>
      <c r="DWC33" s="133"/>
      <c r="DWD33" s="133"/>
      <c r="DWE33" s="133"/>
      <c r="DWF33" s="133"/>
      <c r="DWG33" s="133"/>
      <c r="DWH33" s="133"/>
      <c r="DWI33" s="133"/>
      <c r="DWJ33" s="133"/>
      <c r="DWK33" s="133"/>
      <c r="DWL33" s="133"/>
      <c r="DWM33" s="133"/>
      <c r="DWN33" s="133"/>
      <c r="DWO33" s="133"/>
      <c r="DWP33" s="133"/>
      <c r="DWQ33" s="133"/>
      <c r="DWR33" s="133"/>
      <c r="DWS33" s="133"/>
      <c r="DWT33" s="133"/>
      <c r="DWU33" s="133"/>
      <c r="DWV33" s="133"/>
      <c r="DWW33" s="133"/>
      <c r="DWX33" s="133"/>
      <c r="DWY33" s="133"/>
      <c r="DWZ33" s="133"/>
      <c r="DXA33" s="133"/>
      <c r="DXB33" s="133"/>
      <c r="DXC33" s="133"/>
      <c r="DXD33" s="133"/>
      <c r="DXE33" s="133"/>
      <c r="DXF33" s="133"/>
      <c r="DXG33" s="133"/>
      <c r="DXH33" s="133"/>
      <c r="DXI33" s="133"/>
      <c r="DXJ33" s="133"/>
      <c r="DXK33" s="133"/>
      <c r="DXL33" s="133"/>
      <c r="DXM33" s="133"/>
      <c r="DXN33" s="133"/>
      <c r="DXO33" s="133"/>
      <c r="DXP33" s="133"/>
      <c r="DXQ33" s="133"/>
      <c r="DXR33" s="133"/>
      <c r="DXS33" s="133"/>
      <c r="DXT33" s="133"/>
      <c r="DXU33" s="133"/>
      <c r="DXV33" s="133"/>
      <c r="DXW33" s="133"/>
      <c r="DXX33" s="133"/>
      <c r="DXY33" s="133"/>
      <c r="DXZ33" s="133"/>
      <c r="DYA33" s="133"/>
      <c r="DYB33" s="133"/>
      <c r="DYC33" s="133"/>
      <c r="DYD33" s="133"/>
      <c r="DYE33" s="133"/>
      <c r="DYF33" s="133"/>
      <c r="DYG33" s="133"/>
      <c r="DYH33" s="133"/>
      <c r="DYI33" s="133"/>
      <c r="DYJ33" s="133"/>
      <c r="DYK33" s="133"/>
      <c r="DYL33" s="133"/>
      <c r="DYM33" s="133"/>
      <c r="DYN33" s="133"/>
      <c r="DYO33" s="133"/>
      <c r="DYP33" s="133"/>
      <c r="DYQ33" s="133"/>
      <c r="DYR33" s="133"/>
      <c r="DYS33" s="133"/>
      <c r="DYT33" s="133"/>
      <c r="DYU33" s="133"/>
      <c r="DYV33" s="133"/>
      <c r="DYW33" s="133"/>
      <c r="DYX33" s="133"/>
      <c r="DYY33" s="133"/>
      <c r="DYZ33" s="133"/>
      <c r="DZA33" s="133"/>
      <c r="DZB33" s="133"/>
      <c r="DZC33" s="133"/>
      <c r="DZD33" s="133"/>
      <c r="DZE33" s="133"/>
      <c r="DZF33" s="133"/>
      <c r="DZG33" s="133"/>
      <c r="DZH33" s="133"/>
      <c r="DZI33" s="133"/>
      <c r="DZJ33" s="133"/>
      <c r="DZK33" s="133"/>
      <c r="DZL33" s="133"/>
      <c r="DZM33" s="133"/>
      <c r="DZN33" s="133"/>
      <c r="DZO33" s="133"/>
      <c r="DZP33" s="133"/>
      <c r="DZQ33" s="133"/>
      <c r="DZR33" s="133"/>
      <c r="DZS33" s="133"/>
      <c r="DZT33" s="133"/>
      <c r="DZU33" s="133"/>
      <c r="DZV33" s="133"/>
      <c r="DZW33" s="133"/>
      <c r="DZX33" s="133"/>
      <c r="DZY33" s="133"/>
      <c r="DZZ33" s="133"/>
      <c r="EAA33" s="133"/>
      <c r="EAB33" s="133"/>
      <c r="EAC33" s="133"/>
      <c r="EAD33" s="133"/>
      <c r="EAE33" s="133"/>
      <c r="EAF33" s="133"/>
      <c r="EAG33" s="133"/>
      <c r="EAH33" s="133"/>
      <c r="EAI33" s="133"/>
      <c r="EAJ33" s="133"/>
      <c r="EAK33" s="133"/>
      <c r="EAL33" s="133"/>
      <c r="EAM33" s="133"/>
      <c r="EAN33" s="133"/>
      <c r="EAO33" s="133"/>
      <c r="EAP33" s="133"/>
      <c r="EAQ33" s="133"/>
      <c r="EAR33" s="133"/>
      <c r="EAS33" s="133"/>
      <c r="EAT33" s="133"/>
      <c r="EAU33" s="133"/>
      <c r="EAV33" s="133"/>
      <c r="EAW33" s="133"/>
      <c r="EAX33" s="133"/>
      <c r="EAY33" s="133"/>
      <c r="EAZ33" s="133"/>
      <c r="EBA33" s="133"/>
      <c r="EBB33" s="133"/>
      <c r="EBC33" s="133"/>
      <c r="EBD33" s="133"/>
      <c r="EBE33" s="133"/>
      <c r="EBF33" s="133"/>
      <c r="EBG33" s="133"/>
      <c r="EBH33" s="133"/>
      <c r="EBI33" s="133"/>
      <c r="EBJ33" s="133"/>
      <c r="EBK33" s="133"/>
      <c r="EBL33" s="133"/>
      <c r="EBM33" s="133"/>
      <c r="EBN33" s="133"/>
      <c r="EBO33" s="133"/>
      <c r="EBP33" s="133"/>
      <c r="EBQ33" s="133"/>
      <c r="EBR33" s="133"/>
      <c r="EBS33" s="133"/>
      <c r="EBT33" s="133"/>
      <c r="EBU33" s="133"/>
      <c r="EBV33" s="133"/>
      <c r="EBW33" s="133"/>
      <c r="EBX33" s="133"/>
      <c r="EBY33" s="133"/>
      <c r="EBZ33" s="133"/>
      <c r="ECA33" s="133"/>
      <c r="ECB33" s="133"/>
      <c r="ECC33" s="133"/>
      <c r="ECD33" s="133"/>
      <c r="ECE33" s="133"/>
      <c r="ECF33" s="133"/>
      <c r="ECG33" s="133"/>
      <c r="ECH33" s="133"/>
      <c r="ECI33" s="133"/>
      <c r="ECJ33" s="133"/>
      <c r="ECK33" s="133"/>
      <c r="ECL33" s="133"/>
      <c r="ECM33" s="133"/>
      <c r="ECN33" s="133"/>
      <c r="ECO33" s="133"/>
      <c r="ECP33" s="133"/>
      <c r="ECQ33" s="133"/>
      <c r="ECR33" s="133"/>
      <c r="ECS33" s="133"/>
      <c r="ECT33" s="133"/>
      <c r="ECU33" s="133"/>
      <c r="ECV33" s="133"/>
      <c r="ECW33" s="133"/>
      <c r="ECX33" s="133"/>
      <c r="ECY33" s="133"/>
      <c r="ECZ33" s="133"/>
      <c r="EDA33" s="133"/>
      <c r="EDB33" s="133"/>
      <c r="EDC33" s="133"/>
      <c r="EDD33" s="133"/>
      <c r="EDE33" s="133"/>
      <c r="EDF33" s="133"/>
      <c r="EDG33" s="133"/>
      <c r="EDH33" s="133"/>
      <c r="EDI33" s="133"/>
      <c r="EDJ33" s="133"/>
      <c r="EDK33" s="133"/>
      <c r="EDL33" s="133"/>
      <c r="EDM33" s="133"/>
      <c r="EDN33" s="133"/>
      <c r="EDO33" s="133"/>
      <c r="EDP33" s="133"/>
      <c r="EDQ33" s="133"/>
      <c r="EDR33" s="133"/>
      <c r="EDS33" s="133"/>
      <c r="EDT33" s="133"/>
      <c r="EDU33" s="133"/>
      <c r="EDV33" s="133"/>
      <c r="EDW33" s="133"/>
      <c r="EDX33" s="133"/>
      <c r="EDY33" s="133"/>
      <c r="EDZ33" s="133"/>
      <c r="EEA33" s="133"/>
      <c r="EEB33" s="133"/>
      <c r="EEC33" s="133"/>
      <c r="EED33" s="133"/>
      <c r="EEE33" s="133"/>
      <c r="EEF33" s="133"/>
      <c r="EEG33" s="133"/>
      <c r="EEH33" s="133"/>
      <c r="EEI33" s="133"/>
      <c r="EEJ33" s="133"/>
      <c r="EEK33" s="133"/>
      <c r="EEL33" s="133"/>
      <c r="EEM33" s="133"/>
      <c r="EEN33" s="133"/>
      <c r="EEO33" s="133"/>
      <c r="EEP33" s="133"/>
      <c r="EEQ33" s="133"/>
      <c r="EER33" s="133"/>
      <c r="EES33" s="133"/>
      <c r="EET33" s="133"/>
      <c r="EEU33" s="133"/>
      <c r="EEV33" s="133"/>
      <c r="EEW33" s="133"/>
      <c r="EEX33" s="133"/>
      <c r="EEY33" s="133"/>
      <c r="EEZ33" s="133"/>
      <c r="EFA33" s="133"/>
      <c r="EFB33" s="133"/>
      <c r="EFC33" s="133"/>
      <c r="EFD33" s="133"/>
      <c r="EFE33" s="133"/>
      <c r="EFF33" s="133"/>
      <c r="EFG33" s="133"/>
      <c r="EFH33" s="133"/>
      <c r="EFI33" s="133"/>
      <c r="EFJ33" s="133"/>
      <c r="EFK33" s="133"/>
      <c r="EFL33" s="133"/>
      <c r="EFM33" s="133"/>
      <c r="EFN33" s="133"/>
      <c r="EFO33" s="133"/>
      <c r="EFP33" s="133"/>
      <c r="EFQ33" s="133"/>
      <c r="EFR33" s="133"/>
      <c r="EFS33" s="133"/>
      <c r="EFT33" s="133"/>
      <c r="EFU33" s="133"/>
      <c r="EFV33" s="133"/>
      <c r="EFW33" s="133"/>
      <c r="EFX33" s="133"/>
      <c r="EFY33" s="133"/>
      <c r="EFZ33" s="133"/>
      <c r="EGA33" s="133"/>
      <c r="EGB33" s="133"/>
      <c r="EGC33" s="133"/>
      <c r="EGD33" s="133"/>
      <c r="EGE33" s="133"/>
      <c r="EGF33" s="133"/>
      <c r="EGG33" s="133"/>
      <c r="EGH33" s="133"/>
      <c r="EGI33" s="133"/>
      <c r="EGJ33" s="133"/>
      <c r="EGK33" s="133"/>
      <c r="EGL33" s="133"/>
      <c r="EGM33" s="133"/>
      <c r="EGN33" s="133"/>
      <c r="EGO33" s="133"/>
      <c r="EGP33" s="133"/>
      <c r="EGQ33" s="133"/>
      <c r="EGR33" s="133"/>
      <c r="EGS33" s="133"/>
      <c r="EGT33" s="133"/>
      <c r="EGU33" s="133"/>
      <c r="EGV33" s="133"/>
      <c r="EGW33" s="133"/>
      <c r="EGX33" s="133"/>
      <c r="EGY33" s="133"/>
      <c r="EGZ33" s="133"/>
      <c r="EHA33" s="133"/>
      <c r="EHB33" s="133"/>
      <c r="EHC33" s="133"/>
      <c r="EHD33" s="133"/>
      <c r="EHE33" s="133"/>
      <c r="EHF33" s="133"/>
      <c r="EHG33" s="133"/>
      <c r="EHH33" s="133"/>
      <c r="EHI33" s="133"/>
      <c r="EHJ33" s="133"/>
      <c r="EHK33" s="133"/>
      <c r="EHL33" s="133"/>
      <c r="EHM33" s="133"/>
      <c r="EHN33" s="133"/>
      <c r="EHO33" s="133"/>
      <c r="EHP33" s="133"/>
      <c r="EHQ33" s="133"/>
      <c r="EHR33" s="133"/>
      <c r="EHS33" s="133"/>
      <c r="EHT33" s="133"/>
      <c r="EHU33" s="133"/>
      <c r="EHV33" s="133"/>
      <c r="EHW33" s="133"/>
      <c r="EHX33" s="133"/>
      <c r="EHY33" s="133"/>
      <c r="EHZ33" s="133"/>
      <c r="EIA33" s="133"/>
      <c r="EIB33" s="133"/>
      <c r="EIC33" s="133"/>
      <c r="EID33" s="133"/>
      <c r="EIE33" s="133"/>
      <c r="EIF33" s="133"/>
      <c r="EIG33" s="133"/>
      <c r="EIH33" s="133"/>
      <c r="EII33" s="133"/>
      <c r="EIJ33" s="133"/>
      <c r="EIK33" s="133"/>
      <c r="EIL33" s="133"/>
      <c r="EIM33" s="133"/>
      <c r="EIN33" s="133"/>
      <c r="EIO33" s="133"/>
      <c r="EIP33" s="133"/>
      <c r="EIQ33" s="133"/>
      <c r="EIR33" s="133"/>
      <c r="EIS33" s="133"/>
      <c r="EIT33" s="133"/>
      <c r="EIU33" s="133"/>
      <c r="EIV33" s="133"/>
      <c r="EIW33" s="133"/>
      <c r="EIX33" s="133"/>
      <c r="EIY33" s="133"/>
      <c r="EIZ33" s="133"/>
      <c r="EJA33" s="133"/>
      <c r="EJB33" s="133"/>
      <c r="EJC33" s="133"/>
      <c r="EJD33" s="133"/>
      <c r="EJE33" s="133"/>
      <c r="EJF33" s="133"/>
      <c r="EJG33" s="133"/>
      <c r="EJH33" s="133"/>
      <c r="EJI33" s="133"/>
      <c r="EJJ33" s="133"/>
      <c r="EJK33" s="133"/>
      <c r="EJL33" s="133"/>
      <c r="EJM33" s="133"/>
      <c r="EJN33" s="133"/>
      <c r="EJO33" s="133"/>
      <c r="EJP33" s="133"/>
      <c r="EJQ33" s="133"/>
      <c r="EJR33" s="133"/>
      <c r="EJS33" s="133"/>
      <c r="EJT33" s="133"/>
      <c r="EJU33" s="133"/>
      <c r="EJV33" s="133"/>
      <c r="EJW33" s="133"/>
      <c r="EJX33" s="133"/>
      <c r="EJY33" s="133"/>
      <c r="EJZ33" s="133"/>
      <c r="EKA33" s="133"/>
      <c r="EKB33" s="133"/>
      <c r="EKC33" s="133"/>
      <c r="EKD33" s="133"/>
      <c r="EKE33" s="133"/>
      <c r="EKF33" s="133"/>
      <c r="EKG33" s="133"/>
      <c r="EKH33" s="133"/>
      <c r="EKI33" s="133"/>
      <c r="EKJ33" s="133"/>
      <c r="EKK33" s="133"/>
      <c r="EKL33" s="133"/>
      <c r="EKM33" s="133"/>
      <c r="EKN33" s="133"/>
      <c r="EKO33" s="133"/>
      <c r="EKP33" s="133"/>
      <c r="EKQ33" s="133"/>
      <c r="EKR33" s="133"/>
      <c r="EKS33" s="133"/>
      <c r="EKT33" s="133"/>
      <c r="EKU33" s="133"/>
      <c r="EKV33" s="133"/>
      <c r="EKW33" s="133"/>
      <c r="EKX33" s="133"/>
      <c r="EKY33" s="133"/>
      <c r="EKZ33" s="133"/>
      <c r="ELA33" s="133"/>
      <c r="ELB33" s="133"/>
      <c r="ELC33" s="133"/>
      <c r="ELD33" s="133"/>
      <c r="ELE33" s="133"/>
      <c r="ELF33" s="133"/>
      <c r="ELG33" s="133"/>
      <c r="ELH33" s="133"/>
      <c r="ELI33" s="133"/>
      <c r="ELJ33" s="133"/>
      <c r="ELK33" s="133"/>
      <c r="ELL33" s="133"/>
      <c r="ELM33" s="133"/>
      <c r="ELN33" s="133"/>
      <c r="ELO33" s="133"/>
      <c r="ELP33" s="133"/>
      <c r="ELQ33" s="133"/>
      <c r="ELR33" s="133"/>
      <c r="ELS33" s="133"/>
      <c r="ELT33" s="133"/>
      <c r="ELU33" s="133"/>
      <c r="ELV33" s="133"/>
      <c r="ELW33" s="133"/>
      <c r="ELX33" s="133"/>
      <c r="ELY33" s="133"/>
      <c r="ELZ33" s="133"/>
      <c r="EMA33" s="133"/>
      <c r="EMB33" s="133"/>
      <c r="EMC33" s="133"/>
      <c r="EMD33" s="133"/>
      <c r="EME33" s="133"/>
      <c r="EMF33" s="133"/>
      <c r="EMG33" s="133"/>
      <c r="EMH33" s="133"/>
      <c r="EMI33" s="133"/>
      <c r="EMJ33" s="133"/>
      <c r="EMK33" s="133"/>
      <c r="EML33" s="133"/>
      <c r="EMM33" s="133"/>
      <c r="EMN33" s="133"/>
      <c r="EMO33" s="133"/>
      <c r="EMP33" s="133"/>
      <c r="EMQ33" s="133"/>
      <c r="EMR33" s="133"/>
      <c r="EMS33" s="133"/>
      <c r="EMT33" s="133"/>
      <c r="EMU33" s="133"/>
      <c r="EMV33" s="133"/>
      <c r="EMW33" s="133"/>
      <c r="EMX33" s="133"/>
      <c r="EMY33" s="133"/>
      <c r="EMZ33" s="133"/>
      <c r="ENA33" s="133"/>
      <c r="ENB33" s="133"/>
      <c r="ENC33" s="133"/>
      <c r="END33" s="133"/>
      <c r="ENE33" s="133"/>
      <c r="ENF33" s="133"/>
      <c r="ENG33" s="133"/>
      <c r="ENH33" s="133"/>
      <c r="ENI33" s="133"/>
      <c r="ENJ33" s="133"/>
      <c r="ENK33" s="133"/>
      <c r="ENL33" s="133"/>
      <c r="ENM33" s="133"/>
      <c r="ENN33" s="133"/>
      <c r="ENO33" s="133"/>
      <c r="ENP33" s="133"/>
      <c r="ENQ33" s="133"/>
      <c r="ENR33" s="133"/>
      <c r="ENS33" s="133"/>
      <c r="ENT33" s="133"/>
      <c r="ENU33" s="133"/>
      <c r="ENV33" s="133"/>
      <c r="ENW33" s="133"/>
      <c r="ENX33" s="133"/>
      <c r="ENY33" s="133"/>
      <c r="ENZ33" s="133"/>
      <c r="EOA33" s="133"/>
      <c r="EOB33" s="133"/>
      <c r="EOC33" s="133"/>
      <c r="EOD33" s="133"/>
      <c r="EOE33" s="133"/>
      <c r="EOF33" s="133"/>
      <c r="EOG33" s="133"/>
      <c r="EOH33" s="133"/>
      <c r="EOI33" s="133"/>
      <c r="EOJ33" s="133"/>
      <c r="EOK33" s="133"/>
      <c r="EOL33" s="133"/>
      <c r="EOM33" s="133"/>
      <c r="EON33" s="133"/>
      <c r="EOO33" s="133"/>
      <c r="EOP33" s="133"/>
      <c r="EOQ33" s="133"/>
      <c r="EOR33" s="133"/>
      <c r="EOS33" s="133"/>
      <c r="EOT33" s="133"/>
      <c r="EOU33" s="133"/>
      <c r="EOV33" s="133"/>
      <c r="EOW33" s="133"/>
      <c r="EOX33" s="133"/>
      <c r="EOY33" s="133"/>
      <c r="EOZ33" s="133"/>
      <c r="EPA33" s="133"/>
      <c r="EPB33" s="133"/>
      <c r="EPC33" s="133"/>
      <c r="EPD33" s="133"/>
      <c r="EPE33" s="133"/>
      <c r="EPF33" s="133"/>
      <c r="EPG33" s="133"/>
      <c r="EPH33" s="133"/>
      <c r="EPI33" s="133"/>
      <c r="EPJ33" s="133"/>
      <c r="EPK33" s="133"/>
      <c r="EPL33" s="133"/>
      <c r="EPM33" s="133"/>
      <c r="EPN33" s="133"/>
      <c r="EPO33" s="133"/>
      <c r="EPP33" s="133"/>
      <c r="EPQ33" s="133"/>
      <c r="EPR33" s="133"/>
      <c r="EPS33" s="133"/>
      <c r="EPT33" s="133"/>
      <c r="EPU33" s="133"/>
      <c r="EPV33" s="133"/>
      <c r="EPW33" s="133"/>
      <c r="EPX33" s="133"/>
      <c r="EPY33" s="133"/>
      <c r="EPZ33" s="133"/>
      <c r="EQA33" s="133"/>
      <c r="EQB33" s="133"/>
      <c r="EQC33" s="133"/>
      <c r="EQD33" s="133"/>
      <c r="EQE33" s="133"/>
      <c r="EQF33" s="133"/>
      <c r="EQG33" s="133"/>
      <c r="EQH33" s="133"/>
      <c r="EQI33" s="133"/>
      <c r="EQJ33" s="133"/>
      <c r="EQK33" s="133"/>
      <c r="EQL33" s="133"/>
      <c r="EQM33" s="133"/>
      <c r="EQN33" s="133"/>
      <c r="EQO33" s="133"/>
      <c r="EQP33" s="133"/>
      <c r="EQQ33" s="133"/>
      <c r="EQR33" s="133"/>
      <c r="EQS33" s="133"/>
      <c r="EQT33" s="133"/>
      <c r="EQU33" s="133"/>
      <c r="EQV33" s="133"/>
      <c r="EQW33" s="133"/>
      <c r="EQX33" s="133"/>
      <c r="EQY33" s="133"/>
      <c r="EQZ33" s="133"/>
      <c r="ERA33" s="133"/>
      <c r="ERB33" s="133"/>
      <c r="ERC33" s="133"/>
      <c r="ERD33" s="133"/>
      <c r="ERE33" s="133"/>
      <c r="ERF33" s="133"/>
      <c r="ERG33" s="133"/>
      <c r="ERH33" s="133"/>
      <c r="ERI33" s="133"/>
      <c r="ERJ33" s="133"/>
      <c r="ERK33" s="133"/>
      <c r="ERL33" s="133"/>
      <c r="ERM33" s="133"/>
      <c r="ERN33" s="133"/>
      <c r="ERO33" s="133"/>
      <c r="ERP33" s="133"/>
      <c r="ERQ33" s="133"/>
      <c r="ERR33" s="133"/>
      <c r="ERS33" s="133"/>
      <c r="ERT33" s="133"/>
      <c r="ERU33" s="133"/>
      <c r="ERV33" s="133"/>
      <c r="ERW33" s="133"/>
      <c r="ERX33" s="133"/>
      <c r="ERY33" s="133"/>
      <c r="ERZ33" s="133"/>
      <c r="ESA33" s="133"/>
      <c r="ESB33" s="133"/>
      <c r="ESC33" s="133"/>
      <c r="ESD33" s="133"/>
      <c r="ESE33" s="133"/>
      <c r="ESF33" s="133"/>
      <c r="ESG33" s="133"/>
      <c r="ESH33" s="133"/>
      <c r="ESI33" s="133"/>
      <c r="ESJ33" s="133"/>
      <c r="ESK33" s="133"/>
      <c r="ESL33" s="133"/>
      <c r="ESM33" s="133"/>
      <c r="ESN33" s="133"/>
      <c r="ESO33" s="133"/>
      <c r="ESP33" s="133"/>
      <c r="ESQ33" s="133"/>
      <c r="ESR33" s="133"/>
      <c r="ESS33" s="133"/>
      <c r="EST33" s="133"/>
      <c r="ESU33" s="133"/>
      <c r="ESV33" s="133"/>
      <c r="ESW33" s="133"/>
      <c r="ESX33" s="133"/>
      <c r="ESY33" s="133"/>
      <c r="ESZ33" s="133"/>
      <c r="ETA33" s="133"/>
      <c r="ETB33" s="133"/>
      <c r="ETC33" s="133"/>
      <c r="ETD33" s="133"/>
      <c r="ETE33" s="133"/>
      <c r="ETF33" s="133"/>
      <c r="ETG33" s="133"/>
      <c r="ETH33" s="133"/>
      <c r="ETI33" s="133"/>
      <c r="ETJ33" s="133"/>
      <c r="ETK33" s="133"/>
      <c r="ETL33" s="133"/>
      <c r="ETM33" s="133"/>
      <c r="ETN33" s="133"/>
      <c r="ETO33" s="133"/>
      <c r="ETP33" s="133"/>
      <c r="ETQ33" s="133"/>
      <c r="ETR33" s="133"/>
      <c r="ETS33" s="133"/>
      <c r="ETT33" s="133"/>
      <c r="ETU33" s="133"/>
      <c r="ETV33" s="133"/>
      <c r="ETW33" s="133"/>
      <c r="ETX33" s="133"/>
      <c r="ETY33" s="133"/>
      <c r="ETZ33" s="133"/>
      <c r="EUA33" s="133"/>
      <c r="EUB33" s="133"/>
      <c r="EUC33" s="133"/>
      <c r="EUD33" s="133"/>
      <c r="EUE33" s="133"/>
      <c r="EUF33" s="133"/>
      <c r="EUG33" s="133"/>
      <c r="EUH33" s="133"/>
      <c r="EUI33" s="133"/>
      <c r="EUJ33" s="133"/>
      <c r="EUK33" s="133"/>
      <c r="EUL33" s="133"/>
      <c r="EUM33" s="133"/>
      <c r="EUN33" s="133"/>
      <c r="EUO33" s="133"/>
      <c r="EUP33" s="133"/>
      <c r="EUQ33" s="133"/>
      <c r="EUR33" s="133"/>
      <c r="EUS33" s="133"/>
      <c r="EUT33" s="133"/>
      <c r="EUU33" s="133"/>
      <c r="EUV33" s="133"/>
      <c r="EUW33" s="133"/>
      <c r="EUX33" s="133"/>
      <c r="EUY33" s="133"/>
      <c r="EUZ33" s="133"/>
      <c r="EVA33" s="133"/>
      <c r="EVB33" s="133"/>
      <c r="EVC33" s="133"/>
      <c r="EVD33" s="133"/>
      <c r="EVE33" s="133"/>
      <c r="EVF33" s="133"/>
      <c r="EVG33" s="133"/>
      <c r="EVH33" s="133"/>
      <c r="EVI33" s="133"/>
      <c r="EVJ33" s="133"/>
      <c r="EVK33" s="133"/>
      <c r="EVL33" s="133"/>
      <c r="EVM33" s="133"/>
      <c r="EVN33" s="133"/>
      <c r="EVO33" s="133"/>
      <c r="EVP33" s="133"/>
      <c r="EVQ33" s="133"/>
      <c r="EVR33" s="133"/>
      <c r="EVS33" s="133"/>
      <c r="EVT33" s="133"/>
      <c r="EVU33" s="133"/>
      <c r="EVV33" s="133"/>
      <c r="EVW33" s="133"/>
      <c r="EVX33" s="133"/>
      <c r="EVY33" s="133"/>
      <c r="EVZ33" s="133"/>
      <c r="EWA33" s="133"/>
      <c r="EWB33" s="133"/>
      <c r="EWC33" s="133"/>
      <c r="EWD33" s="133"/>
      <c r="EWE33" s="133"/>
      <c r="EWF33" s="133"/>
      <c r="EWG33" s="133"/>
      <c r="EWH33" s="133"/>
      <c r="EWI33" s="133"/>
      <c r="EWJ33" s="133"/>
      <c r="EWK33" s="133"/>
      <c r="EWL33" s="133"/>
      <c r="EWM33" s="133"/>
      <c r="EWN33" s="133"/>
      <c r="EWO33" s="133"/>
      <c r="EWP33" s="133"/>
      <c r="EWQ33" s="133"/>
      <c r="EWR33" s="133"/>
      <c r="EWS33" s="133"/>
      <c r="EWT33" s="133"/>
      <c r="EWU33" s="133"/>
      <c r="EWV33" s="133"/>
      <c r="EWW33" s="133"/>
      <c r="EWX33" s="133"/>
      <c r="EWY33" s="133"/>
      <c r="EWZ33" s="133"/>
      <c r="EXA33" s="133"/>
      <c r="EXB33" s="133"/>
      <c r="EXC33" s="133"/>
      <c r="EXD33" s="133"/>
      <c r="EXE33" s="133"/>
      <c r="EXF33" s="133"/>
      <c r="EXG33" s="133"/>
      <c r="EXH33" s="133"/>
      <c r="EXI33" s="133"/>
      <c r="EXJ33" s="133"/>
      <c r="EXK33" s="133"/>
      <c r="EXL33" s="133"/>
      <c r="EXM33" s="133"/>
      <c r="EXN33" s="133"/>
      <c r="EXO33" s="133"/>
      <c r="EXP33" s="133"/>
      <c r="EXQ33" s="133"/>
      <c r="EXR33" s="133"/>
      <c r="EXS33" s="133"/>
      <c r="EXT33" s="133"/>
      <c r="EXU33" s="133"/>
      <c r="EXV33" s="133"/>
      <c r="EXW33" s="133"/>
      <c r="EXX33" s="133"/>
      <c r="EXY33" s="133"/>
      <c r="EXZ33" s="133"/>
      <c r="EYA33" s="133"/>
      <c r="EYB33" s="133"/>
      <c r="EYC33" s="133"/>
      <c r="EYD33" s="133"/>
      <c r="EYE33" s="133"/>
      <c r="EYF33" s="133"/>
      <c r="EYG33" s="133"/>
      <c r="EYH33" s="133"/>
      <c r="EYI33" s="133"/>
      <c r="EYJ33" s="133"/>
      <c r="EYK33" s="133"/>
      <c r="EYL33" s="133"/>
      <c r="EYM33" s="133"/>
      <c r="EYN33" s="133"/>
      <c r="EYO33" s="133"/>
      <c r="EYP33" s="133"/>
      <c r="EYQ33" s="133"/>
      <c r="EYR33" s="133"/>
      <c r="EYS33" s="133"/>
      <c r="EYT33" s="133"/>
      <c r="EYU33" s="133"/>
      <c r="EYV33" s="133"/>
      <c r="EYW33" s="133"/>
      <c r="EYX33" s="133"/>
      <c r="EYY33" s="133"/>
      <c r="EYZ33" s="133"/>
      <c r="EZA33" s="133"/>
      <c r="EZB33" s="133"/>
      <c r="EZC33" s="133"/>
      <c r="EZD33" s="133"/>
      <c r="EZE33" s="133"/>
      <c r="EZF33" s="133"/>
      <c r="EZG33" s="133"/>
      <c r="EZH33" s="133"/>
      <c r="EZI33" s="133"/>
      <c r="EZJ33" s="133"/>
      <c r="EZK33" s="133"/>
      <c r="EZL33" s="133"/>
      <c r="EZM33" s="133"/>
      <c r="EZN33" s="133"/>
      <c r="EZO33" s="133"/>
      <c r="EZP33" s="133"/>
      <c r="EZQ33" s="133"/>
      <c r="EZR33" s="133"/>
      <c r="EZS33" s="133"/>
      <c r="EZT33" s="133"/>
      <c r="EZU33" s="133"/>
      <c r="EZV33" s="133"/>
      <c r="EZW33" s="133"/>
      <c r="EZX33" s="133"/>
      <c r="EZY33" s="133"/>
      <c r="EZZ33" s="133"/>
      <c r="FAA33" s="133"/>
      <c r="FAB33" s="133"/>
      <c r="FAC33" s="133"/>
      <c r="FAD33" s="133"/>
      <c r="FAE33" s="133"/>
      <c r="FAF33" s="133"/>
      <c r="FAG33" s="133"/>
      <c r="FAH33" s="133"/>
      <c r="FAI33" s="133"/>
      <c r="FAJ33" s="133"/>
      <c r="FAK33" s="133"/>
      <c r="FAL33" s="133"/>
      <c r="FAM33" s="133"/>
      <c r="FAN33" s="133"/>
      <c r="FAO33" s="133"/>
      <c r="FAP33" s="133"/>
      <c r="FAQ33" s="133"/>
      <c r="FAR33" s="133"/>
      <c r="FAS33" s="133"/>
      <c r="FAT33" s="133"/>
      <c r="FAU33" s="133"/>
      <c r="FAV33" s="133"/>
      <c r="FAW33" s="133"/>
      <c r="FAX33" s="133"/>
      <c r="FAY33" s="133"/>
      <c r="FAZ33" s="133"/>
      <c r="FBA33" s="133"/>
      <c r="FBB33" s="133"/>
      <c r="FBC33" s="133"/>
      <c r="FBD33" s="133"/>
      <c r="FBE33" s="133"/>
      <c r="FBF33" s="133"/>
      <c r="FBG33" s="133"/>
      <c r="FBH33" s="133"/>
      <c r="FBI33" s="133"/>
      <c r="FBJ33" s="133"/>
      <c r="FBK33" s="133"/>
      <c r="FBL33" s="133"/>
      <c r="FBM33" s="133"/>
      <c r="FBN33" s="133"/>
      <c r="FBO33" s="133"/>
      <c r="FBP33" s="133"/>
      <c r="FBQ33" s="133"/>
      <c r="FBR33" s="133"/>
      <c r="FBS33" s="133"/>
      <c r="FBT33" s="133"/>
      <c r="FBU33" s="133"/>
      <c r="FBV33" s="133"/>
      <c r="FBW33" s="133"/>
      <c r="FBX33" s="133"/>
      <c r="FBY33" s="133"/>
      <c r="FBZ33" s="133"/>
      <c r="FCA33" s="133"/>
      <c r="FCB33" s="133"/>
      <c r="FCC33" s="133"/>
      <c r="FCD33" s="133"/>
      <c r="FCE33" s="133"/>
      <c r="FCF33" s="133"/>
      <c r="FCG33" s="133"/>
      <c r="FCH33" s="133"/>
      <c r="FCI33" s="133"/>
      <c r="FCJ33" s="133"/>
      <c r="FCK33" s="133"/>
      <c r="FCL33" s="133"/>
      <c r="FCM33" s="133"/>
      <c r="FCN33" s="133"/>
      <c r="FCO33" s="133"/>
      <c r="FCP33" s="133"/>
      <c r="FCQ33" s="133"/>
      <c r="FCR33" s="133"/>
      <c r="FCS33" s="133"/>
      <c r="FCT33" s="133"/>
      <c r="FCU33" s="133"/>
      <c r="FCV33" s="133"/>
      <c r="FCW33" s="133"/>
      <c r="FCX33" s="133"/>
      <c r="FCY33" s="133"/>
      <c r="FCZ33" s="133"/>
      <c r="FDA33" s="133"/>
      <c r="FDB33" s="133"/>
      <c r="FDC33" s="133"/>
      <c r="FDD33" s="133"/>
      <c r="FDE33" s="133"/>
      <c r="FDF33" s="133"/>
      <c r="FDG33" s="133"/>
      <c r="FDH33" s="133"/>
      <c r="FDI33" s="133"/>
      <c r="FDJ33" s="133"/>
      <c r="FDK33" s="133"/>
      <c r="FDL33" s="133"/>
      <c r="FDM33" s="133"/>
      <c r="FDN33" s="133"/>
      <c r="FDO33" s="133"/>
      <c r="FDP33" s="133"/>
      <c r="FDQ33" s="133"/>
      <c r="FDR33" s="133"/>
      <c r="FDS33" s="133"/>
      <c r="FDT33" s="133"/>
      <c r="FDU33" s="133"/>
      <c r="FDV33" s="133"/>
      <c r="FDW33" s="133"/>
      <c r="FDX33" s="133"/>
      <c r="FDY33" s="133"/>
      <c r="FDZ33" s="133"/>
      <c r="FEA33" s="133"/>
      <c r="FEB33" s="133"/>
      <c r="FEC33" s="133"/>
      <c r="FED33" s="133"/>
      <c r="FEE33" s="133"/>
      <c r="FEF33" s="133"/>
      <c r="FEG33" s="133"/>
      <c r="FEH33" s="133"/>
      <c r="FEI33" s="133"/>
      <c r="FEJ33" s="133"/>
      <c r="FEK33" s="133"/>
      <c r="FEL33" s="133"/>
      <c r="FEM33" s="133"/>
      <c r="FEN33" s="133"/>
      <c r="FEO33" s="133"/>
      <c r="FEP33" s="133"/>
      <c r="FEQ33" s="133"/>
      <c r="FER33" s="133"/>
      <c r="FES33" s="133"/>
      <c r="FET33" s="133"/>
      <c r="FEU33" s="133"/>
      <c r="FEV33" s="133"/>
      <c r="FEW33" s="133"/>
      <c r="FEX33" s="133"/>
      <c r="FEY33" s="133"/>
      <c r="FEZ33" s="133"/>
      <c r="FFA33" s="133"/>
      <c r="FFB33" s="133"/>
      <c r="FFC33" s="133"/>
      <c r="FFD33" s="133"/>
      <c r="FFE33" s="133"/>
      <c r="FFF33" s="133"/>
      <c r="FFG33" s="133"/>
      <c r="FFH33" s="133"/>
      <c r="FFI33" s="133"/>
      <c r="FFJ33" s="133"/>
      <c r="FFK33" s="133"/>
      <c r="FFL33" s="133"/>
      <c r="FFM33" s="133"/>
      <c r="FFN33" s="133"/>
      <c r="FFO33" s="133"/>
      <c r="FFP33" s="133"/>
      <c r="FFQ33" s="133"/>
      <c r="FFR33" s="133"/>
      <c r="FFS33" s="133"/>
      <c r="FFT33" s="133"/>
      <c r="FFU33" s="133"/>
      <c r="FFV33" s="133"/>
      <c r="FFW33" s="133"/>
      <c r="FFX33" s="133"/>
      <c r="FFY33" s="133"/>
      <c r="FFZ33" s="133"/>
      <c r="FGA33" s="133"/>
      <c r="FGB33" s="133"/>
      <c r="FGC33" s="133"/>
      <c r="FGD33" s="133"/>
      <c r="FGE33" s="133"/>
      <c r="FGF33" s="133"/>
      <c r="FGG33" s="133"/>
      <c r="FGH33" s="133"/>
      <c r="FGI33" s="133"/>
      <c r="FGJ33" s="133"/>
      <c r="FGK33" s="133"/>
      <c r="FGL33" s="133"/>
      <c r="FGM33" s="133"/>
      <c r="FGN33" s="133"/>
      <c r="FGO33" s="133"/>
      <c r="FGP33" s="133"/>
      <c r="FGQ33" s="133"/>
      <c r="FGR33" s="133"/>
      <c r="FGS33" s="133"/>
      <c r="FGT33" s="133"/>
      <c r="FGU33" s="133"/>
      <c r="FGV33" s="133"/>
      <c r="FGW33" s="133"/>
      <c r="FGX33" s="133"/>
      <c r="FGY33" s="133"/>
      <c r="FGZ33" s="133"/>
      <c r="FHA33" s="133"/>
      <c r="FHB33" s="133"/>
      <c r="FHC33" s="133"/>
      <c r="FHD33" s="133"/>
      <c r="FHE33" s="133"/>
      <c r="FHF33" s="133"/>
      <c r="FHG33" s="133"/>
      <c r="FHH33" s="133"/>
      <c r="FHI33" s="133"/>
      <c r="FHJ33" s="133"/>
      <c r="FHK33" s="133"/>
      <c r="FHL33" s="133"/>
      <c r="FHM33" s="133"/>
      <c r="FHN33" s="133"/>
      <c r="FHO33" s="133"/>
      <c r="FHP33" s="133"/>
      <c r="FHQ33" s="133"/>
      <c r="FHR33" s="133"/>
      <c r="FHS33" s="133"/>
      <c r="FHT33" s="133"/>
      <c r="FHU33" s="133"/>
      <c r="FHV33" s="133"/>
      <c r="FHW33" s="133"/>
      <c r="FHX33" s="133"/>
      <c r="FHY33" s="133"/>
      <c r="FHZ33" s="133"/>
      <c r="FIA33" s="133"/>
      <c r="FIB33" s="133"/>
      <c r="FIC33" s="133"/>
      <c r="FID33" s="133"/>
      <c r="FIE33" s="133"/>
      <c r="FIF33" s="133"/>
      <c r="FIG33" s="133"/>
      <c r="FIH33" s="133"/>
      <c r="FII33" s="133"/>
      <c r="FIJ33" s="133"/>
      <c r="FIK33" s="133"/>
      <c r="FIL33" s="133"/>
      <c r="FIM33" s="133"/>
      <c r="FIN33" s="133"/>
      <c r="FIO33" s="133"/>
      <c r="FIP33" s="133"/>
      <c r="FIQ33" s="133"/>
      <c r="FIR33" s="133"/>
      <c r="FIS33" s="133"/>
      <c r="FIT33" s="133"/>
      <c r="FIU33" s="133"/>
      <c r="FIV33" s="133"/>
      <c r="FIW33" s="133"/>
      <c r="FIX33" s="133"/>
      <c r="FIY33" s="133"/>
      <c r="FIZ33" s="133"/>
      <c r="FJA33" s="133"/>
      <c r="FJB33" s="133"/>
      <c r="FJC33" s="133"/>
      <c r="FJD33" s="133"/>
      <c r="FJE33" s="133"/>
      <c r="FJF33" s="133"/>
      <c r="FJG33" s="133"/>
      <c r="FJH33" s="133"/>
      <c r="FJI33" s="133"/>
      <c r="FJJ33" s="133"/>
      <c r="FJK33" s="133"/>
      <c r="FJL33" s="133"/>
      <c r="FJM33" s="133"/>
      <c r="FJN33" s="133"/>
      <c r="FJO33" s="133"/>
      <c r="FJP33" s="133"/>
      <c r="FJQ33" s="133"/>
      <c r="FJR33" s="133"/>
      <c r="FJS33" s="133"/>
      <c r="FJT33" s="133"/>
      <c r="FJU33" s="133"/>
      <c r="FJV33" s="133"/>
      <c r="FJW33" s="133"/>
      <c r="FJX33" s="133"/>
      <c r="FJY33" s="133"/>
      <c r="FJZ33" s="133"/>
      <c r="FKA33" s="133"/>
      <c r="FKB33" s="133"/>
      <c r="FKC33" s="133"/>
      <c r="FKD33" s="133"/>
      <c r="FKE33" s="133"/>
      <c r="FKF33" s="133"/>
      <c r="FKG33" s="133"/>
      <c r="FKH33" s="133"/>
      <c r="FKI33" s="133"/>
      <c r="FKJ33" s="133"/>
      <c r="FKK33" s="133"/>
      <c r="FKL33" s="133"/>
      <c r="FKM33" s="133"/>
      <c r="FKN33" s="133"/>
      <c r="FKO33" s="133"/>
      <c r="FKP33" s="133"/>
      <c r="FKQ33" s="133"/>
      <c r="FKR33" s="133"/>
      <c r="FKS33" s="133"/>
      <c r="FKT33" s="133"/>
      <c r="FKU33" s="133"/>
      <c r="FKV33" s="133"/>
      <c r="FKW33" s="133"/>
      <c r="FKX33" s="133"/>
      <c r="FKY33" s="133"/>
      <c r="FKZ33" s="133"/>
      <c r="FLA33" s="133"/>
      <c r="FLB33" s="133"/>
      <c r="FLC33" s="133"/>
      <c r="FLD33" s="133"/>
      <c r="FLE33" s="133"/>
      <c r="FLF33" s="133"/>
      <c r="FLG33" s="133"/>
      <c r="FLH33" s="133"/>
      <c r="FLI33" s="133"/>
      <c r="FLJ33" s="133"/>
      <c r="FLK33" s="133"/>
      <c r="FLL33" s="133"/>
      <c r="FLM33" s="133"/>
      <c r="FLN33" s="133"/>
      <c r="FLO33" s="133"/>
      <c r="FLP33" s="133"/>
      <c r="FLQ33" s="133"/>
      <c r="FLR33" s="133"/>
      <c r="FLS33" s="133"/>
      <c r="FLT33" s="133"/>
      <c r="FLU33" s="133"/>
      <c r="FLV33" s="133"/>
      <c r="FLW33" s="133"/>
      <c r="FLX33" s="133"/>
      <c r="FLY33" s="133"/>
      <c r="FLZ33" s="133"/>
      <c r="FMA33" s="133"/>
      <c r="FMB33" s="133"/>
      <c r="FMC33" s="133"/>
      <c r="FMD33" s="133"/>
      <c r="FME33" s="133"/>
      <c r="FMF33" s="133"/>
      <c r="FMG33" s="133"/>
      <c r="FMH33" s="133"/>
      <c r="FMI33" s="133"/>
      <c r="FMJ33" s="133"/>
      <c r="FMK33" s="133"/>
      <c r="FML33" s="133"/>
      <c r="FMM33" s="133"/>
      <c r="FMN33" s="133"/>
      <c r="FMO33" s="133"/>
      <c r="FMP33" s="133"/>
      <c r="FMQ33" s="133"/>
      <c r="FMR33" s="133"/>
      <c r="FMS33" s="133"/>
      <c r="FMT33" s="133"/>
      <c r="FMU33" s="133"/>
      <c r="FMV33" s="133"/>
      <c r="FMW33" s="133"/>
      <c r="FMX33" s="133"/>
      <c r="FMY33" s="133"/>
      <c r="FMZ33" s="133"/>
      <c r="FNA33" s="133"/>
      <c r="FNB33" s="133"/>
      <c r="FNC33" s="133"/>
      <c r="FND33" s="133"/>
      <c r="FNE33" s="133"/>
      <c r="FNF33" s="133"/>
      <c r="FNG33" s="133"/>
      <c r="FNH33" s="133"/>
      <c r="FNI33" s="133"/>
      <c r="FNJ33" s="133"/>
      <c r="FNK33" s="133"/>
      <c r="FNL33" s="133"/>
      <c r="FNM33" s="133"/>
      <c r="FNN33" s="133"/>
      <c r="FNO33" s="133"/>
      <c r="FNP33" s="133"/>
      <c r="FNQ33" s="133"/>
      <c r="FNR33" s="133"/>
      <c r="FNS33" s="133"/>
      <c r="FNT33" s="133"/>
      <c r="FNU33" s="133"/>
      <c r="FNV33" s="133"/>
      <c r="FNW33" s="133"/>
      <c r="FNX33" s="133"/>
      <c r="FNY33" s="133"/>
      <c r="FNZ33" s="133"/>
      <c r="FOA33" s="133"/>
      <c r="FOB33" s="133"/>
      <c r="FOC33" s="133"/>
      <c r="FOD33" s="133"/>
      <c r="FOE33" s="133"/>
      <c r="FOF33" s="133"/>
      <c r="FOG33" s="133"/>
      <c r="FOH33" s="133"/>
      <c r="FOI33" s="133"/>
      <c r="FOJ33" s="133"/>
      <c r="FOK33" s="133"/>
      <c r="FOL33" s="133"/>
      <c r="FOM33" s="133"/>
      <c r="FON33" s="133"/>
      <c r="FOO33" s="133"/>
      <c r="FOP33" s="133"/>
      <c r="FOQ33" s="133"/>
      <c r="FOR33" s="133"/>
      <c r="FOS33" s="133"/>
      <c r="FOT33" s="133"/>
      <c r="FOU33" s="133"/>
      <c r="FOV33" s="133"/>
      <c r="FOW33" s="133"/>
      <c r="FOX33" s="133"/>
      <c r="FOY33" s="133"/>
      <c r="FOZ33" s="133"/>
      <c r="FPA33" s="133"/>
      <c r="FPB33" s="133"/>
      <c r="FPC33" s="133"/>
      <c r="FPD33" s="133"/>
      <c r="FPE33" s="133"/>
      <c r="FPF33" s="133"/>
      <c r="FPG33" s="133"/>
      <c r="FPH33" s="133"/>
      <c r="FPI33" s="133"/>
      <c r="FPJ33" s="133"/>
      <c r="FPK33" s="133"/>
      <c r="FPL33" s="133"/>
      <c r="FPM33" s="133"/>
      <c r="FPN33" s="133"/>
      <c r="FPO33" s="133"/>
      <c r="FPP33" s="133"/>
      <c r="FPQ33" s="133"/>
      <c r="FPR33" s="133"/>
      <c r="FPS33" s="133"/>
      <c r="FPT33" s="133"/>
      <c r="FPU33" s="133"/>
      <c r="FPV33" s="133"/>
      <c r="FPW33" s="133"/>
      <c r="FPX33" s="133"/>
      <c r="FPY33" s="133"/>
      <c r="FPZ33" s="133"/>
      <c r="FQA33" s="133"/>
      <c r="FQB33" s="133"/>
      <c r="FQC33" s="133"/>
      <c r="FQD33" s="133"/>
      <c r="FQE33" s="133"/>
      <c r="FQF33" s="133"/>
      <c r="FQG33" s="133"/>
      <c r="FQH33" s="133"/>
      <c r="FQI33" s="133"/>
      <c r="FQJ33" s="133"/>
      <c r="FQK33" s="133"/>
      <c r="FQL33" s="133"/>
      <c r="FQM33" s="133"/>
      <c r="FQN33" s="133"/>
      <c r="FQO33" s="133"/>
      <c r="FQP33" s="133"/>
      <c r="FQQ33" s="133"/>
      <c r="FQR33" s="133"/>
      <c r="FQS33" s="133"/>
      <c r="FQT33" s="133"/>
      <c r="FQU33" s="133"/>
      <c r="FQV33" s="133"/>
      <c r="FQW33" s="133"/>
      <c r="FQX33" s="133"/>
      <c r="FQY33" s="133"/>
      <c r="FQZ33" s="133"/>
      <c r="FRA33" s="133"/>
      <c r="FRB33" s="133"/>
      <c r="FRC33" s="133"/>
      <c r="FRD33" s="133"/>
      <c r="FRE33" s="133"/>
      <c r="FRF33" s="133"/>
      <c r="FRG33" s="133"/>
      <c r="FRH33" s="133"/>
      <c r="FRI33" s="133"/>
      <c r="FRJ33" s="133"/>
      <c r="FRK33" s="133"/>
      <c r="FRL33" s="133"/>
      <c r="FRM33" s="133"/>
      <c r="FRN33" s="133"/>
      <c r="FRO33" s="133"/>
      <c r="FRP33" s="133"/>
      <c r="FRQ33" s="133"/>
      <c r="FRR33" s="133"/>
      <c r="FRS33" s="133"/>
      <c r="FRT33" s="133"/>
      <c r="FRU33" s="133"/>
      <c r="FRV33" s="133"/>
      <c r="FRW33" s="133"/>
      <c r="FRX33" s="133"/>
      <c r="FRY33" s="133"/>
      <c r="FRZ33" s="133"/>
      <c r="FSA33" s="133"/>
      <c r="FSB33" s="133"/>
      <c r="FSC33" s="133"/>
      <c r="FSD33" s="133"/>
      <c r="FSE33" s="133"/>
      <c r="FSF33" s="133"/>
      <c r="FSG33" s="133"/>
      <c r="FSH33" s="133"/>
      <c r="FSI33" s="133"/>
      <c r="FSJ33" s="133"/>
      <c r="FSK33" s="133"/>
      <c r="FSL33" s="133"/>
      <c r="FSM33" s="133"/>
      <c r="FSN33" s="133"/>
      <c r="FSO33" s="133"/>
      <c r="FSP33" s="133"/>
      <c r="FSQ33" s="133"/>
      <c r="FSR33" s="133"/>
      <c r="FSS33" s="133"/>
      <c r="FST33" s="133"/>
      <c r="FSU33" s="133"/>
      <c r="FSV33" s="133"/>
      <c r="FSW33" s="133"/>
      <c r="FSX33" s="133"/>
      <c r="FSY33" s="133"/>
      <c r="FSZ33" s="133"/>
      <c r="FTA33" s="133"/>
      <c r="FTB33" s="133"/>
      <c r="FTC33" s="133"/>
      <c r="FTD33" s="133"/>
      <c r="FTE33" s="133"/>
      <c r="FTF33" s="133"/>
      <c r="FTG33" s="133"/>
      <c r="FTH33" s="133"/>
      <c r="FTI33" s="133"/>
      <c r="FTJ33" s="133"/>
      <c r="FTK33" s="133"/>
      <c r="FTL33" s="133"/>
      <c r="FTM33" s="133"/>
      <c r="FTN33" s="133"/>
      <c r="FTO33" s="133"/>
      <c r="FTP33" s="133"/>
      <c r="FTQ33" s="133"/>
      <c r="FTR33" s="133"/>
      <c r="FTS33" s="133"/>
      <c r="FTT33" s="133"/>
      <c r="FTU33" s="133"/>
      <c r="FTV33" s="133"/>
      <c r="FTW33" s="133"/>
      <c r="FTX33" s="133"/>
      <c r="FTY33" s="133"/>
      <c r="FTZ33" s="133"/>
      <c r="FUA33" s="133"/>
      <c r="FUB33" s="133"/>
      <c r="FUC33" s="133"/>
      <c r="FUD33" s="133"/>
      <c r="FUE33" s="133"/>
      <c r="FUF33" s="133"/>
      <c r="FUG33" s="133"/>
      <c r="FUH33" s="133"/>
      <c r="FUI33" s="133"/>
      <c r="FUJ33" s="133"/>
      <c r="FUK33" s="133"/>
      <c r="FUL33" s="133"/>
      <c r="FUM33" s="133"/>
      <c r="FUN33" s="133"/>
      <c r="FUO33" s="133"/>
      <c r="FUP33" s="133"/>
      <c r="FUQ33" s="133"/>
      <c r="FUR33" s="133"/>
      <c r="FUS33" s="133"/>
      <c r="FUT33" s="133"/>
      <c r="FUU33" s="133"/>
      <c r="FUV33" s="133"/>
      <c r="FUW33" s="133"/>
      <c r="FUX33" s="133"/>
      <c r="FUY33" s="133"/>
      <c r="FUZ33" s="133"/>
      <c r="FVA33" s="133"/>
      <c r="FVB33" s="133"/>
      <c r="FVC33" s="133"/>
      <c r="FVD33" s="133"/>
      <c r="FVE33" s="133"/>
      <c r="FVF33" s="133"/>
      <c r="FVG33" s="133"/>
      <c r="FVH33" s="133"/>
      <c r="FVI33" s="133"/>
      <c r="FVJ33" s="133"/>
      <c r="FVK33" s="133"/>
      <c r="FVL33" s="133"/>
      <c r="FVM33" s="133"/>
      <c r="FVN33" s="133"/>
      <c r="FVO33" s="133"/>
      <c r="FVP33" s="133"/>
      <c r="FVQ33" s="133"/>
      <c r="FVR33" s="133"/>
      <c r="FVS33" s="133"/>
      <c r="FVT33" s="133"/>
      <c r="FVU33" s="133"/>
      <c r="FVV33" s="133"/>
      <c r="FVW33" s="133"/>
      <c r="FVX33" s="133"/>
      <c r="FVY33" s="133"/>
      <c r="FVZ33" s="133"/>
      <c r="FWA33" s="133"/>
      <c r="FWB33" s="133"/>
      <c r="FWC33" s="133"/>
      <c r="FWD33" s="133"/>
      <c r="FWE33" s="133"/>
      <c r="FWF33" s="133"/>
      <c r="FWG33" s="133"/>
      <c r="FWH33" s="133"/>
      <c r="FWI33" s="133"/>
      <c r="FWJ33" s="133"/>
      <c r="FWK33" s="133"/>
      <c r="FWL33" s="133"/>
      <c r="FWM33" s="133"/>
      <c r="FWN33" s="133"/>
      <c r="FWO33" s="133"/>
      <c r="FWP33" s="133"/>
      <c r="FWQ33" s="133"/>
      <c r="FWR33" s="133"/>
      <c r="FWS33" s="133"/>
      <c r="FWT33" s="133"/>
      <c r="FWU33" s="133"/>
      <c r="FWV33" s="133"/>
      <c r="FWW33" s="133"/>
      <c r="FWX33" s="133"/>
      <c r="FWY33" s="133"/>
      <c r="FWZ33" s="133"/>
      <c r="FXA33" s="133"/>
      <c r="FXB33" s="133"/>
      <c r="FXC33" s="133"/>
      <c r="FXD33" s="133"/>
      <c r="FXE33" s="133"/>
      <c r="FXF33" s="133"/>
      <c r="FXG33" s="133"/>
      <c r="FXH33" s="133"/>
      <c r="FXI33" s="133"/>
      <c r="FXJ33" s="133"/>
      <c r="FXK33" s="133"/>
      <c r="FXL33" s="133"/>
      <c r="FXM33" s="133"/>
      <c r="FXN33" s="133"/>
      <c r="FXO33" s="133"/>
      <c r="FXP33" s="133"/>
      <c r="FXQ33" s="133"/>
      <c r="FXR33" s="133"/>
      <c r="FXS33" s="133"/>
      <c r="FXT33" s="133"/>
      <c r="FXU33" s="133"/>
      <c r="FXV33" s="133"/>
      <c r="FXW33" s="133"/>
      <c r="FXX33" s="133"/>
      <c r="FXY33" s="133"/>
      <c r="FXZ33" s="133"/>
      <c r="FYA33" s="133"/>
      <c r="FYB33" s="133"/>
      <c r="FYC33" s="133"/>
      <c r="FYD33" s="133"/>
      <c r="FYE33" s="133"/>
      <c r="FYF33" s="133"/>
      <c r="FYG33" s="133"/>
      <c r="FYH33" s="133"/>
      <c r="FYI33" s="133"/>
      <c r="FYJ33" s="133"/>
      <c r="FYK33" s="133"/>
      <c r="FYL33" s="133"/>
      <c r="FYM33" s="133"/>
      <c r="FYN33" s="133"/>
      <c r="FYO33" s="133"/>
      <c r="FYP33" s="133"/>
      <c r="FYQ33" s="133"/>
      <c r="FYR33" s="133"/>
      <c r="FYS33" s="133"/>
      <c r="FYT33" s="133"/>
      <c r="FYU33" s="133"/>
      <c r="FYV33" s="133"/>
      <c r="FYW33" s="133"/>
      <c r="FYX33" s="133"/>
      <c r="FYY33" s="133"/>
      <c r="FYZ33" s="133"/>
      <c r="FZA33" s="133"/>
      <c r="FZB33" s="133"/>
      <c r="FZC33" s="133"/>
      <c r="FZD33" s="133"/>
      <c r="FZE33" s="133"/>
      <c r="FZF33" s="133"/>
      <c r="FZG33" s="133"/>
      <c r="FZH33" s="133"/>
      <c r="FZI33" s="133"/>
      <c r="FZJ33" s="133"/>
      <c r="FZK33" s="133"/>
      <c r="FZL33" s="133"/>
      <c r="FZM33" s="133"/>
      <c r="FZN33" s="133"/>
      <c r="FZO33" s="133"/>
      <c r="FZP33" s="133"/>
      <c r="FZQ33" s="133"/>
      <c r="FZR33" s="133"/>
      <c r="FZS33" s="133"/>
      <c r="FZT33" s="133"/>
      <c r="FZU33" s="133"/>
      <c r="FZV33" s="133"/>
      <c r="FZW33" s="133"/>
      <c r="FZX33" s="133"/>
      <c r="FZY33" s="133"/>
      <c r="FZZ33" s="133"/>
      <c r="GAA33" s="133"/>
      <c r="GAB33" s="133"/>
      <c r="GAC33" s="133"/>
      <c r="GAD33" s="133"/>
      <c r="GAE33" s="133"/>
      <c r="GAF33" s="133"/>
      <c r="GAG33" s="133"/>
      <c r="GAH33" s="133"/>
      <c r="GAI33" s="133"/>
      <c r="GAJ33" s="133"/>
      <c r="GAK33" s="133"/>
      <c r="GAL33" s="133"/>
      <c r="GAM33" s="133"/>
      <c r="GAN33" s="133"/>
      <c r="GAO33" s="133"/>
      <c r="GAP33" s="133"/>
      <c r="GAQ33" s="133"/>
      <c r="GAR33" s="133"/>
      <c r="GAS33" s="133"/>
      <c r="GAT33" s="133"/>
      <c r="GAU33" s="133"/>
      <c r="GAV33" s="133"/>
      <c r="GAW33" s="133"/>
      <c r="GAX33" s="133"/>
      <c r="GAY33" s="133"/>
      <c r="GAZ33" s="133"/>
      <c r="GBA33" s="133"/>
      <c r="GBB33" s="133"/>
      <c r="GBC33" s="133"/>
      <c r="GBD33" s="133"/>
      <c r="GBE33" s="133"/>
      <c r="GBF33" s="133"/>
      <c r="GBG33" s="133"/>
      <c r="GBH33" s="133"/>
      <c r="GBI33" s="133"/>
      <c r="GBJ33" s="133"/>
      <c r="GBK33" s="133"/>
      <c r="GBL33" s="133"/>
      <c r="GBM33" s="133"/>
      <c r="GBN33" s="133"/>
      <c r="GBO33" s="133"/>
      <c r="GBP33" s="133"/>
      <c r="GBQ33" s="133"/>
      <c r="GBR33" s="133"/>
      <c r="GBS33" s="133"/>
      <c r="GBT33" s="133"/>
      <c r="GBU33" s="133"/>
      <c r="GBV33" s="133"/>
      <c r="GBW33" s="133"/>
      <c r="GBX33" s="133"/>
      <c r="GBY33" s="133"/>
      <c r="GBZ33" s="133"/>
      <c r="GCA33" s="133"/>
      <c r="GCB33" s="133"/>
      <c r="GCC33" s="133"/>
      <c r="GCD33" s="133"/>
      <c r="GCE33" s="133"/>
      <c r="GCF33" s="133"/>
      <c r="GCG33" s="133"/>
      <c r="GCH33" s="133"/>
      <c r="GCI33" s="133"/>
      <c r="GCJ33" s="133"/>
      <c r="GCK33" s="133"/>
      <c r="GCL33" s="133"/>
      <c r="GCM33" s="133"/>
      <c r="GCN33" s="133"/>
      <c r="GCO33" s="133"/>
      <c r="GCP33" s="133"/>
      <c r="GCQ33" s="133"/>
      <c r="GCR33" s="133"/>
      <c r="GCS33" s="133"/>
      <c r="GCT33" s="133"/>
      <c r="GCU33" s="133"/>
      <c r="GCV33" s="133"/>
      <c r="GCW33" s="133"/>
      <c r="GCX33" s="133"/>
      <c r="GCY33" s="133"/>
      <c r="GCZ33" s="133"/>
      <c r="GDA33" s="133"/>
      <c r="GDB33" s="133"/>
      <c r="GDC33" s="133"/>
      <c r="GDD33" s="133"/>
      <c r="GDE33" s="133"/>
      <c r="GDF33" s="133"/>
      <c r="GDG33" s="133"/>
      <c r="GDH33" s="133"/>
      <c r="GDI33" s="133"/>
      <c r="GDJ33" s="133"/>
      <c r="GDK33" s="133"/>
      <c r="GDL33" s="133"/>
      <c r="GDM33" s="133"/>
      <c r="GDN33" s="133"/>
      <c r="GDO33" s="133"/>
      <c r="GDP33" s="133"/>
      <c r="GDQ33" s="133"/>
      <c r="GDR33" s="133"/>
      <c r="GDS33" s="133"/>
      <c r="GDT33" s="133"/>
      <c r="GDU33" s="133"/>
      <c r="GDV33" s="133"/>
      <c r="GDW33" s="133"/>
      <c r="GDX33" s="133"/>
      <c r="GDY33" s="133"/>
      <c r="GDZ33" s="133"/>
      <c r="GEA33" s="133"/>
      <c r="GEB33" s="133"/>
      <c r="GEC33" s="133"/>
      <c r="GED33" s="133"/>
      <c r="GEE33" s="133"/>
      <c r="GEF33" s="133"/>
      <c r="GEG33" s="133"/>
      <c r="GEH33" s="133"/>
      <c r="GEI33" s="133"/>
      <c r="GEJ33" s="133"/>
      <c r="GEK33" s="133"/>
      <c r="GEL33" s="133"/>
      <c r="GEM33" s="133"/>
      <c r="GEN33" s="133"/>
      <c r="GEO33" s="133"/>
      <c r="GEP33" s="133"/>
      <c r="GEQ33" s="133"/>
      <c r="GER33" s="133"/>
      <c r="GES33" s="133"/>
      <c r="GET33" s="133"/>
      <c r="GEU33" s="133"/>
      <c r="GEV33" s="133"/>
      <c r="GEW33" s="133"/>
      <c r="GEX33" s="133"/>
      <c r="GEY33" s="133"/>
      <c r="GEZ33" s="133"/>
      <c r="GFA33" s="133"/>
      <c r="GFB33" s="133"/>
      <c r="GFC33" s="133"/>
      <c r="GFD33" s="133"/>
      <c r="GFE33" s="133"/>
      <c r="GFF33" s="133"/>
      <c r="GFG33" s="133"/>
      <c r="GFH33" s="133"/>
      <c r="GFI33" s="133"/>
      <c r="GFJ33" s="133"/>
      <c r="GFK33" s="133"/>
      <c r="GFL33" s="133"/>
      <c r="GFM33" s="133"/>
      <c r="GFN33" s="133"/>
      <c r="GFO33" s="133"/>
      <c r="GFP33" s="133"/>
      <c r="GFQ33" s="133"/>
      <c r="GFR33" s="133"/>
      <c r="GFS33" s="133"/>
      <c r="GFT33" s="133"/>
      <c r="GFU33" s="133"/>
      <c r="GFV33" s="133"/>
      <c r="GFW33" s="133"/>
      <c r="GFX33" s="133"/>
      <c r="GFY33" s="133"/>
      <c r="GFZ33" s="133"/>
      <c r="GGA33" s="133"/>
      <c r="GGB33" s="133"/>
      <c r="GGC33" s="133"/>
      <c r="GGD33" s="133"/>
      <c r="GGE33" s="133"/>
      <c r="GGF33" s="133"/>
      <c r="GGG33" s="133"/>
      <c r="GGH33" s="133"/>
      <c r="GGI33" s="133"/>
      <c r="GGJ33" s="133"/>
      <c r="GGK33" s="133"/>
      <c r="GGL33" s="133"/>
      <c r="GGM33" s="133"/>
      <c r="GGN33" s="133"/>
      <c r="GGO33" s="133"/>
      <c r="GGP33" s="133"/>
      <c r="GGQ33" s="133"/>
      <c r="GGR33" s="133"/>
      <c r="GGS33" s="133"/>
      <c r="GGT33" s="133"/>
      <c r="GGU33" s="133"/>
      <c r="GGV33" s="133"/>
      <c r="GGW33" s="133"/>
      <c r="GGX33" s="133"/>
      <c r="GGY33" s="133"/>
      <c r="GGZ33" s="133"/>
      <c r="GHA33" s="133"/>
      <c r="GHB33" s="133"/>
      <c r="GHC33" s="133"/>
      <c r="GHD33" s="133"/>
      <c r="GHE33" s="133"/>
      <c r="GHF33" s="133"/>
      <c r="GHG33" s="133"/>
      <c r="GHH33" s="133"/>
      <c r="GHI33" s="133"/>
      <c r="GHJ33" s="133"/>
      <c r="GHK33" s="133"/>
      <c r="GHL33" s="133"/>
      <c r="GHM33" s="133"/>
      <c r="GHN33" s="133"/>
      <c r="GHO33" s="133"/>
      <c r="GHP33" s="133"/>
      <c r="GHQ33" s="133"/>
      <c r="GHR33" s="133"/>
      <c r="GHS33" s="133"/>
      <c r="GHT33" s="133"/>
      <c r="GHU33" s="133"/>
      <c r="GHV33" s="133"/>
      <c r="GHW33" s="133"/>
      <c r="GHX33" s="133"/>
      <c r="GHY33" s="133"/>
      <c r="GHZ33" s="133"/>
      <c r="GIA33" s="133"/>
      <c r="GIB33" s="133"/>
      <c r="GIC33" s="133"/>
      <c r="GID33" s="133"/>
      <c r="GIE33" s="133"/>
      <c r="GIF33" s="133"/>
      <c r="GIG33" s="133"/>
      <c r="GIH33" s="133"/>
      <c r="GII33" s="133"/>
      <c r="GIJ33" s="133"/>
      <c r="GIK33" s="133"/>
      <c r="GIL33" s="133"/>
      <c r="GIM33" s="133"/>
      <c r="GIN33" s="133"/>
      <c r="GIO33" s="133"/>
      <c r="GIP33" s="133"/>
      <c r="GIQ33" s="133"/>
      <c r="GIR33" s="133"/>
      <c r="GIS33" s="133"/>
      <c r="GIT33" s="133"/>
      <c r="GIU33" s="133"/>
      <c r="GIV33" s="133"/>
      <c r="GIW33" s="133"/>
      <c r="GIX33" s="133"/>
      <c r="GIY33" s="133"/>
      <c r="GIZ33" s="133"/>
      <c r="GJA33" s="133"/>
      <c r="GJB33" s="133"/>
      <c r="GJC33" s="133"/>
      <c r="GJD33" s="133"/>
      <c r="GJE33" s="133"/>
      <c r="GJF33" s="133"/>
      <c r="GJG33" s="133"/>
      <c r="GJH33" s="133"/>
      <c r="GJI33" s="133"/>
      <c r="GJJ33" s="133"/>
      <c r="GJK33" s="133"/>
      <c r="GJL33" s="133"/>
      <c r="GJM33" s="133"/>
      <c r="GJN33" s="133"/>
      <c r="GJO33" s="133"/>
      <c r="GJP33" s="133"/>
      <c r="GJQ33" s="133"/>
      <c r="GJR33" s="133"/>
      <c r="GJS33" s="133"/>
      <c r="GJT33" s="133"/>
      <c r="GJU33" s="133"/>
      <c r="GJV33" s="133"/>
      <c r="GJW33" s="133"/>
      <c r="GJX33" s="133"/>
      <c r="GJY33" s="133"/>
      <c r="GJZ33" s="133"/>
      <c r="GKA33" s="133"/>
      <c r="GKB33" s="133"/>
      <c r="GKC33" s="133"/>
      <c r="GKD33" s="133"/>
      <c r="GKE33" s="133"/>
      <c r="GKF33" s="133"/>
      <c r="GKG33" s="133"/>
      <c r="GKH33" s="133"/>
      <c r="GKI33" s="133"/>
      <c r="GKJ33" s="133"/>
      <c r="GKK33" s="133"/>
      <c r="GKL33" s="133"/>
      <c r="GKM33" s="133"/>
      <c r="GKN33" s="133"/>
      <c r="GKO33" s="133"/>
      <c r="GKP33" s="133"/>
      <c r="GKQ33" s="133"/>
      <c r="GKR33" s="133"/>
      <c r="GKS33" s="133"/>
      <c r="GKT33" s="133"/>
      <c r="GKU33" s="133"/>
      <c r="GKV33" s="133"/>
      <c r="GKW33" s="133"/>
      <c r="GKX33" s="133"/>
      <c r="GKY33" s="133"/>
      <c r="GKZ33" s="133"/>
      <c r="GLA33" s="133"/>
      <c r="GLB33" s="133"/>
      <c r="GLC33" s="133"/>
      <c r="GLD33" s="133"/>
      <c r="GLE33" s="133"/>
      <c r="GLF33" s="133"/>
      <c r="GLG33" s="133"/>
      <c r="GLH33" s="133"/>
      <c r="GLI33" s="133"/>
      <c r="GLJ33" s="133"/>
      <c r="GLK33" s="133"/>
      <c r="GLL33" s="133"/>
      <c r="GLM33" s="133"/>
      <c r="GLN33" s="133"/>
      <c r="GLO33" s="133"/>
      <c r="GLP33" s="133"/>
      <c r="GLQ33" s="133"/>
      <c r="GLR33" s="133"/>
      <c r="GLS33" s="133"/>
      <c r="GLT33" s="133"/>
      <c r="GLU33" s="133"/>
      <c r="GLV33" s="133"/>
      <c r="GLW33" s="133"/>
      <c r="GLX33" s="133"/>
      <c r="GLY33" s="133"/>
      <c r="GLZ33" s="133"/>
      <c r="GMA33" s="133"/>
      <c r="GMB33" s="133"/>
      <c r="GMC33" s="133"/>
      <c r="GMD33" s="133"/>
      <c r="GME33" s="133"/>
      <c r="GMF33" s="133"/>
      <c r="GMG33" s="133"/>
      <c r="GMH33" s="133"/>
      <c r="GMI33" s="133"/>
      <c r="GMJ33" s="133"/>
      <c r="GMK33" s="133"/>
      <c r="GML33" s="133"/>
      <c r="GMM33" s="133"/>
      <c r="GMN33" s="133"/>
      <c r="GMO33" s="133"/>
      <c r="GMP33" s="133"/>
      <c r="GMQ33" s="133"/>
      <c r="GMR33" s="133"/>
      <c r="GMS33" s="133"/>
      <c r="GMT33" s="133"/>
      <c r="GMU33" s="133"/>
      <c r="GMV33" s="133"/>
      <c r="GMW33" s="133"/>
      <c r="GMX33" s="133"/>
      <c r="GMY33" s="133"/>
      <c r="GMZ33" s="133"/>
      <c r="GNA33" s="133"/>
      <c r="GNB33" s="133"/>
      <c r="GNC33" s="133"/>
      <c r="GND33" s="133"/>
      <c r="GNE33" s="133"/>
      <c r="GNF33" s="133"/>
      <c r="GNG33" s="133"/>
      <c r="GNH33" s="133"/>
      <c r="GNI33" s="133"/>
      <c r="GNJ33" s="133"/>
      <c r="GNK33" s="133"/>
      <c r="GNL33" s="133"/>
      <c r="GNM33" s="133"/>
      <c r="GNN33" s="133"/>
      <c r="GNO33" s="133"/>
      <c r="GNP33" s="133"/>
      <c r="GNQ33" s="133"/>
      <c r="GNR33" s="133"/>
      <c r="GNS33" s="133"/>
      <c r="GNT33" s="133"/>
      <c r="GNU33" s="133"/>
      <c r="GNV33" s="133"/>
      <c r="GNW33" s="133"/>
      <c r="GNX33" s="133"/>
      <c r="GNY33" s="133"/>
      <c r="GNZ33" s="133"/>
      <c r="GOA33" s="133"/>
      <c r="GOB33" s="133"/>
      <c r="GOC33" s="133"/>
      <c r="GOD33" s="133"/>
      <c r="GOE33" s="133"/>
      <c r="GOF33" s="133"/>
      <c r="GOG33" s="133"/>
      <c r="GOH33" s="133"/>
      <c r="GOI33" s="133"/>
      <c r="GOJ33" s="133"/>
      <c r="GOK33" s="133"/>
      <c r="GOL33" s="133"/>
      <c r="GOM33" s="133"/>
      <c r="GON33" s="133"/>
      <c r="GOO33" s="133"/>
      <c r="GOP33" s="133"/>
      <c r="GOQ33" s="133"/>
      <c r="GOR33" s="133"/>
      <c r="GOS33" s="133"/>
      <c r="GOT33" s="133"/>
      <c r="GOU33" s="133"/>
      <c r="GOV33" s="133"/>
      <c r="GOW33" s="133"/>
      <c r="GOX33" s="133"/>
      <c r="GOY33" s="133"/>
      <c r="GOZ33" s="133"/>
      <c r="GPA33" s="133"/>
      <c r="GPB33" s="133"/>
      <c r="GPC33" s="133"/>
      <c r="GPD33" s="133"/>
      <c r="GPE33" s="133"/>
      <c r="GPF33" s="133"/>
      <c r="GPG33" s="133"/>
      <c r="GPH33" s="133"/>
      <c r="GPI33" s="133"/>
      <c r="GPJ33" s="133"/>
      <c r="GPK33" s="133"/>
      <c r="GPL33" s="133"/>
      <c r="GPM33" s="133"/>
      <c r="GPN33" s="133"/>
      <c r="GPO33" s="133"/>
      <c r="GPP33" s="133"/>
      <c r="GPQ33" s="133"/>
      <c r="GPR33" s="133"/>
      <c r="GPS33" s="133"/>
      <c r="GPT33" s="133"/>
      <c r="GPU33" s="133"/>
      <c r="GPV33" s="133"/>
      <c r="GPW33" s="133"/>
      <c r="GPX33" s="133"/>
      <c r="GPY33" s="133"/>
      <c r="GPZ33" s="133"/>
      <c r="GQA33" s="133"/>
      <c r="GQB33" s="133"/>
      <c r="GQC33" s="133"/>
      <c r="GQD33" s="133"/>
      <c r="GQE33" s="133"/>
      <c r="GQF33" s="133"/>
      <c r="GQG33" s="133"/>
      <c r="GQH33" s="133"/>
      <c r="GQI33" s="133"/>
      <c r="GQJ33" s="133"/>
      <c r="GQK33" s="133"/>
      <c r="GQL33" s="133"/>
      <c r="GQM33" s="133"/>
      <c r="GQN33" s="133"/>
      <c r="GQO33" s="133"/>
      <c r="GQP33" s="133"/>
      <c r="GQQ33" s="133"/>
      <c r="GQR33" s="133"/>
      <c r="GQS33" s="133"/>
      <c r="GQT33" s="133"/>
      <c r="GQU33" s="133"/>
      <c r="GQV33" s="133"/>
      <c r="GQW33" s="133"/>
      <c r="GQX33" s="133"/>
      <c r="GQY33" s="133"/>
      <c r="GQZ33" s="133"/>
      <c r="GRA33" s="133"/>
      <c r="GRB33" s="133"/>
      <c r="GRC33" s="133"/>
      <c r="GRD33" s="133"/>
      <c r="GRE33" s="133"/>
      <c r="GRF33" s="133"/>
      <c r="GRG33" s="133"/>
      <c r="GRH33" s="133"/>
      <c r="GRI33" s="133"/>
      <c r="GRJ33" s="133"/>
      <c r="GRK33" s="133"/>
      <c r="GRL33" s="133"/>
      <c r="GRM33" s="133"/>
      <c r="GRN33" s="133"/>
      <c r="GRO33" s="133"/>
      <c r="GRP33" s="133"/>
      <c r="GRQ33" s="133"/>
      <c r="GRR33" s="133"/>
      <c r="GRS33" s="133"/>
      <c r="GRT33" s="133"/>
      <c r="GRU33" s="133"/>
      <c r="GRV33" s="133"/>
      <c r="GRW33" s="133"/>
      <c r="GRX33" s="133"/>
      <c r="GRY33" s="133"/>
      <c r="GRZ33" s="133"/>
      <c r="GSA33" s="133"/>
      <c r="GSB33" s="133"/>
      <c r="GSC33" s="133"/>
      <c r="GSD33" s="133"/>
      <c r="GSE33" s="133"/>
      <c r="GSF33" s="133"/>
      <c r="GSG33" s="133"/>
      <c r="GSH33" s="133"/>
      <c r="GSI33" s="133"/>
      <c r="GSJ33" s="133"/>
      <c r="GSK33" s="133"/>
      <c r="GSL33" s="133"/>
      <c r="GSM33" s="133"/>
      <c r="GSN33" s="133"/>
      <c r="GSO33" s="133"/>
      <c r="GSP33" s="133"/>
      <c r="GSQ33" s="133"/>
      <c r="GSR33" s="133"/>
      <c r="GSS33" s="133"/>
      <c r="GST33" s="133"/>
      <c r="GSU33" s="133"/>
      <c r="GSV33" s="133"/>
      <c r="GSW33" s="133"/>
      <c r="GSX33" s="133"/>
      <c r="GSY33" s="133"/>
      <c r="GSZ33" s="133"/>
      <c r="GTA33" s="133"/>
      <c r="GTB33" s="133"/>
      <c r="GTC33" s="133"/>
      <c r="GTD33" s="133"/>
      <c r="GTE33" s="133"/>
      <c r="GTF33" s="133"/>
      <c r="GTG33" s="133"/>
      <c r="GTH33" s="133"/>
      <c r="GTI33" s="133"/>
      <c r="GTJ33" s="133"/>
      <c r="GTK33" s="133"/>
      <c r="GTL33" s="133"/>
      <c r="GTM33" s="133"/>
      <c r="GTN33" s="133"/>
      <c r="GTO33" s="133"/>
      <c r="GTP33" s="133"/>
      <c r="GTQ33" s="133"/>
      <c r="GTR33" s="133"/>
      <c r="GTS33" s="133"/>
      <c r="GTT33" s="133"/>
      <c r="GTU33" s="133"/>
      <c r="GTV33" s="133"/>
      <c r="GTW33" s="133"/>
      <c r="GTX33" s="133"/>
      <c r="GTY33" s="133"/>
      <c r="GTZ33" s="133"/>
      <c r="GUA33" s="133"/>
      <c r="GUB33" s="133"/>
      <c r="GUC33" s="133"/>
      <c r="GUD33" s="133"/>
      <c r="GUE33" s="133"/>
      <c r="GUF33" s="133"/>
      <c r="GUG33" s="133"/>
      <c r="GUH33" s="133"/>
      <c r="GUI33" s="133"/>
      <c r="GUJ33" s="133"/>
      <c r="GUK33" s="133"/>
      <c r="GUL33" s="133"/>
      <c r="GUM33" s="133"/>
      <c r="GUN33" s="133"/>
      <c r="GUO33" s="133"/>
      <c r="GUP33" s="133"/>
      <c r="GUQ33" s="133"/>
      <c r="GUR33" s="133"/>
      <c r="GUS33" s="133"/>
      <c r="GUT33" s="133"/>
      <c r="GUU33" s="133"/>
      <c r="GUV33" s="133"/>
      <c r="GUW33" s="133"/>
      <c r="GUX33" s="133"/>
      <c r="GUY33" s="133"/>
      <c r="GUZ33" s="133"/>
      <c r="GVA33" s="133"/>
      <c r="GVB33" s="133"/>
      <c r="GVC33" s="133"/>
      <c r="GVD33" s="133"/>
      <c r="GVE33" s="133"/>
      <c r="GVF33" s="133"/>
      <c r="GVG33" s="133"/>
      <c r="GVH33" s="133"/>
      <c r="GVI33" s="133"/>
      <c r="GVJ33" s="133"/>
      <c r="GVK33" s="133"/>
      <c r="GVL33" s="133"/>
      <c r="GVM33" s="133"/>
      <c r="GVN33" s="133"/>
      <c r="GVO33" s="133"/>
      <c r="GVP33" s="133"/>
      <c r="GVQ33" s="133"/>
      <c r="GVR33" s="133"/>
      <c r="GVS33" s="133"/>
      <c r="GVT33" s="133"/>
      <c r="GVU33" s="133"/>
      <c r="GVV33" s="133"/>
      <c r="GVW33" s="133"/>
      <c r="GVX33" s="133"/>
      <c r="GVY33" s="133"/>
      <c r="GVZ33" s="133"/>
      <c r="GWA33" s="133"/>
      <c r="GWB33" s="133"/>
      <c r="GWC33" s="133"/>
      <c r="GWD33" s="133"/>
      <c r="GWE33" s="133"/>
      <c r="GWF33" s="133"/>
      <c r="GWG33" s="133"/>
      <c r="GWH33" s="133"/>
      <c r="GWI33" s="133"/>
      <c r="GWJ33" s="133"/>
      <c r="GWK33" s="133"/>
      <c r="GWL33" s="133"/>
      <c r="GWM33" s="133"/>
      <c r="GWN33" s="133"/>
      <c r="GWO33" s="133"/>
      <c r="GWP33" s="133"/>
      <c r="GWQ33" s="133"/>
      <c r="GWR33" s="133"/>
      <c r="GWS33" s="133"/>
      <c r="GWT33" s="133"/>
      <c r="GWU33" s="133"/>
      <c r="GWV33" s="133"/>
      <c r="GWW33" s="133"/>
      <c r="GWX33" s="133"/>
      <c r="GWY33" s="133"/>
      <c r="GWZ33" s="133"/>
      <c r="GXA33" s="133"/>
      <c r="GXB33" s="133"/>
      <c r="GXC33" s="133"/>
      <c r="GXD33" s="133"/>
      <c r="GXE33" s="133"/>
      <c r="GXF33" s="133"/>
      <c r="GXG33" s="133"/>
      <c r="GXH33" s="133"/>
      <c r="GXI33" s="133"/>
      <c r="GXJ33" s="133"/>
      <c r="GXK33" s="133"/>
      <c r="GXL33" s="133"/>
      <c r="GXM33" s="133"/>
      <c r="GXN33" s="133"/>
      <c r="GXO33" s="133"/>
      <c r="GXP33" s="133"/>
      <c r="GXQ33" s="133"/>
      <c r="GXR33" s="133"/>
      <c r="GXS33" s="133"/>
      <c r="GXT33" s="133"/>
      <c r="GXU33" s="133"/>
      <c r="GXV33" s="133"/>
      <c r="GXW33" s="133"/>
      <c r="GXX33" s="133"/>
      <c r="GXY33" s="133"/>
      <c r="GXZ33" s="133"/>
      <c r="GYA33" s="133"/>
      <c r="GYB33" s="133"/>
      <c r="GYC33" s="133"/>
      <c r="GYD33" s="133"/>
      <c r="GYE33" s="133"/>
      <c r="GYF33" s="133"/>
      <c r="GYG33" s="133"/>
      <c r="GYH33" s="133"/>
      <c r="GYI33" s="133"/>
      <c r="GYJ33" s="133"/>
      <c r="GYK33" s="133"/>
      <c r="GYL33" s="133"/>
      <c r="GYM33" s="133"/>
      <c r="GYN33" s="133"/>
      <c r="GYO33" s="133"/>
      <c r="GYP33" s="133"/>
      <c r="GYQ33" s="133"/>
      <c r="GYR33" s="133"/>
      <c r="GYS33" s="133"/>
      <c r="GYT33" s="133"/>
      <c r="GYU33" s="133"/>
      <c r="GYV33" s="133"/>
      <c r="GYW33" s="133"/>
      <c r="GYX33" s="133"/>
      <c r="GYY33" s="133"/>
      <c r="GYZ33" s="133"/>
      <c r="GZA33" s="133"/>
      <c r="GZB33" s="133"/>
      <c r="GZC33" s="133"/>
      <c r="GZD33" s="133"/>
      <c r="GZE33" s="133"/>
      <c r="GZF33" s="133"/>
      <c r="GZG33" s="133"/>
      <c r="GZH33" s="133"/>
      <c r="GZI33" s="133"/>
      <c r="GZJ33" s="133"/>
      <c r="GZK33" s="133"/>
      <c r="GZL33" s="133"/>
      <c r="GZM33" s="133"/>
      <c r="GZN33" s="133"/>
      <c r="GZO33" s="133"/>
      <c r="GZP33" s="133"/>
      <c r="GZQ33" s="133"/>
      <c r="GZR33" s="133"/>
      <c r="GZS33" s="133"/>
      <c r="GZT33" s="133"/>
      <c r="GZU33" s="133"/>
      <c r="GZV33" s="133"/>
      <c r="GZW33" s="133"/>
      <c r="GZX33" s="133"/>
      <c r="GZY33" s="133"/>
      <c r="GZZ33" s="133"/>
      <c r="HAA33" s="133"/>
      <c r="HAB33" s="133"/>
      <c r="HAC33" s="133"/>
      <c r="HAD33" s="133"/>
      <c r="HAE33" s="133"/>
      <c r="HAF33" s="133"/>
      <c r="HAG33" s="133"/>
      <c r="HAH33" s="133"/>
      <c r="HAI33" s="133"/>
      <c r="HAJ33" s="133"/>
      <c r="HAK33" s="133"/>
      <c r="HAL33" s="133"/>
      <c r="HAM33" s="133"/>
      <c r="HAN33" s="133"/>
      <c r="HAO33" s="133"/>
      <c r="HAP33" s="133"/>
      <c r="HAQ33" s="133"/>
      <c r="HAR33" s="133"/>
      <c r="HAS33" s="133"/>
      <c r="HAT33" s="133"/>
      <c r="HAU33" s="133"/>
      <c r="HAV33" s="133"/>
      <c r="HAW33" s="133"/>
      <c r="HAX33" s="133"/>
      <c r="HAY33" s="133"/>
      <c r="HAZ33" s="133"/>
      <c r="HBA33" s="133"/>
      <c r="HBB33" s="133"/>
      <c r="HBC33" s="133"/>
      <c r="HBD33" s="133"/>
      <c r="HBE33" s="133"/>
      <c r="HBF33" s="133"/>
      <c r="HBG33" s="133"/>
      <c r="HBH33" s="133"/>
      <c r="HBI33" s="133"/>
      <c r="HBJ33" s="133"/>
      <c r="HBK33" s="133"/>
      <c r="HBL33" s="133"/>
      <c r="HBM33" s="133"/>
      <c r="HBN33" s="133"/>
      <c r="HBO33" s="133"/>
      <c r="HBP33" s="133"/>
      <c r="HBQ33" s="133"/>
      <c r="HBR33" s="133"/>
      <c r="HBS33" s="133"/>
      <c r="HBT33" s="133"/>
      <c r="HBU33" s="133"/>
      <c r="HBV33" s="133"/>
      <c r="HBW33" s="133"/>
      <c r="HBX33" s="133"/>
      <c r="HBY33" s="133"/>
      <c r="HBZ33" s="133"/>
      <c r="HCA33" s="133"/>
      <c r="HCB33" s="133"/>
      <c r="HCC33" s="133"/>
      <c r="HCD33" s="133"/>
      <c r="HCE33" s="133"/>
      <c r="HCF33" s="133"/>
      <c r="HCG33" s="133"/>
      <c r="HCH33" s="133"/>
      <c r="HCI33" s="133"/>
      <c r="HCJ33" s="133"/>
      <c r="HCK33" s="133"/>
      <c r="HCL33" s="133"/>
      <c r="HCM33" s="133"/>
      <c r="HCN33" s="133"/>
      <c r="HCO33" s="133"/>
      <c r="HCP33" s="133"/>
      <c r="HCQ33" s="133"/>
      <c r="HCR33" s="133"/>
      <c r="HCS33" s="133"/>
      <c r="HCT33" s="133"/>
      <c r="HCU33" s="133"/>
      <c r="HCV33" s="133"/>
      <c r="HCW33" s="133"/>
      <c r="HCX33" s="133"/>
      <c r="HCY33" s="133"/>
      <c r="HCZ33" s="133"/>
      <c r="HDA33" s="133"/>
      <c r="HDB33" s="133"/>
      <c r="HDC33" s="133"/>
      <c r="HDD33" s="133"/>
      <c r="HDE33" s="133"/>
      <c r="HDF33" s="133"/>
      <c r="HDG33" s="133"/>
      <c r="HDH33" s="133"/>
      <c r="HDI33" s="133"/>
      <c r="HDJ33" s="133"/>
      <c r="HDK33" s="133"/>
      <c r="HDL33" s="133"/>
      <c r="HDM33" s="133"/>
      <c r="HDN33" s="133"/>
      <c r="HDO33" s="133"/>
      <c r="HDP33" s="133"/>
      <c r="HDQ33" s="133"/>
      <c r="HDR33" s="133"/>
      <c r="HDS33" s="133"/>
      <c r="HDT33" s="133"/>
      <c r="HDU33" s="133"/>
      <c r="HDV33" s="133"/>
      <c r="HDW33" s="133"/>
      <c r="HDX33" s="133"/>
      <c r="HDY33" s="133"/>
      <c r="HDZ33" s="133"/>
      <c r="HEA33" s="133"/>
      <c r="HEB33" s="133"/>
      <c r="HEC33" s="133"/>
      <c r="HED33" s="133"/>
      <c r="HEE33" s="133"/>
      <c r="HEF33" s="133"/>
      <c r="HEG33" s="133"/>
      <c r="HEH33" s="133"/>
      <c r="HEI33" s="133"/>
      <c r="HEJ33" s="133"/>
      <c r="HEK33" s="133"/>
      <c r="HEL33" s="133"/>
      <c r="HEM33" s="133"/>
      <c r="HEN33" s="133"/>
      <c r="HEO33" s="133"/>
      <c r="HEP33" s="133"/>
      <c r="HEQ33" s="133"/>
      <c r="HER33" s="133"/>
      <c r="HES33" s="133"/>
      <c r="HET33" s="133"/>
      <c r="HEU33" s="133"/>
      <c r="HEV33" s="133"/>
      <c r="HEW33" s="133"/>
      <c r="HEX33" s="133"/>
      <c r="HEY33" s="133"/>
      <c r="HEZ33" s="133"/>
      <c r="HFA33" s="133"/>
      <c r="HFB33" s="133"/>
      <c r="HFC33" s="133"/>
      <c r="HFD33" s="133"/>
      <c r="HFE33" s="133"/>
      <c r="HFF33" s="133"/>
      <c r="HFG33" s="133"/>
      <c r="HFH33" s="133"/>
      <c r="HFI33" s="133"/>
      <c r="HFJ33" s="133"/>
      <c r="HFK33" s="133"/>
      <c r="HFL33" s="133"/>
      <c r="HFM33" s="133"/>
      <c r="HFN33" s="133"/>
      <c r="HFO33" s="133"/>
      <c r="HFP33" s="133"/>
      <c r="HFQ33" s="133"/>
      <c r="HFR33" s="133"/>
      <c r="HFS33" s="133"/>
      <c r="HFT33" s="133"/>
      <c r="HFU33" s="133"/>
      <c r="HFV33" s="133"/>
      <c r="HFW33" s="133"/>
      <c r="HFX33" s="133"/>
      <c r="HFY33" s="133"/>
      <c r="HFZ33" s="133"/>
      <c r="HGA33" s="133"/>
      <c r="HGB33" s="133"/>
      <c r="HGC33" s="133"/>
      <c r="HGD33" s="133"/>
      <c r="HGE33" s="133"/>
      <c r="HGF33" s="133"/>
      <c r="HGG33" s="133"/>
      <c r="HGH33" s="133"/>
      <c r="HGI33" s="133"/>
      <c r="HGJ33" s="133"/>
      <c r="HGK33" s="133"/>
      <c r="HGL33" s="133"/>
      <c r="HGM33" s="133"/>
      <c r="HGN33" s="133"/>
      <c r="HGO33" s="133"/>
      <c r="HGP33" s="133"/>
      <c r="HGQ33" s="133"/>
      <c r="HGR33" s="133"/>
      <c r="HGS33" s="133"/>
      <c r="HGT33" s="133"/>
      <c r="HGU33" s="133"/>
      <c r="HGV33" s="133"/>
      <c r="HGW33" s="133"/>
      <c r="HGX33" s="133"/>
      <c r="HGY33" s="133"/>
      <c r="HGZ33" s="133"/>
      <c r="HHA33" s="133"/>
      <c r="HHB33" s="133"/>
      <c r="HHC33" s="133"/>
      <c r="HHD33" s="133"/>
      <c r="HHE33" s="133"/>
      <c r="HHF33" s="133"/>
      <c r="HHG33" s="133"/>
      <c r="HHH33" s="133"/>
      <c r="HHI33" s="133"/>
      <c r="HHJ33" s="133"/>
      <c r="HHK33" s="133"/>
      <c r="HHL33" s="133"/>
      <c r="HHM33" s="133"/>
      <c r="HHN33" s="133"/>
      <c r="HHO33" s="133"/>
      <c r="HHP33" s="133"/>
      <c r="HHQ33" s="133"/>
      <c r="HHR33" s="133"/>
      <c r="HHS33" s="133"/>
      <c r="HHT33" s="133"/>
      <c r="HHU33" s="133"/>
      <c r="HHV33" s="133"/>
      <c r="HHW33" s="133"/>
      <c r="HHX33" s="133"/>
      <c r="HHY33" s="133"/>
      <c r="HHZ33" s="133"/>
      <c r="HIA33" s="133"/>
      <c r="HIB33" s="133"/>
      <c r="HIC33" s="133"/>
      <c r="HID33" s="133"/>
      <c r="HIE33" s="133"/>
      <c r="HIF33" s="133"/>
      <c r="HIG33" s="133"/>
      <c r="HIH33" s="133"/>
      <c r="HII33" s="133"/>
      <c r="HIJ33" s="133"/>
      <c r="HIK33" s="133"/>
      <c r="HIL33" s="133"/>
      <c r="HIM33" s="133"/>
      <c r="HIN33" s="133"/>
      <c r="HIO33" s="133"/>
      <c r="HIP33" s="133"/>
      <c r="HIQ33" s="133"/>
      <c r="HIR33" s="133"/>
      <c r="HIS33" s="133"/>
      <c r="HIT33" s="133"/>
      <c r="HIU33" s="133"/>
      <c r="HIV33" s="133"/>
      <c r="HIW33" s="133"/>
      <c r="HIX33" s="133"/>
      <c r="HIY33" s="133"/>
      <c r="HIZ33" s="133"/>
      <c r="HJA33" s="133"/>
      <c r="HJB33" s="133"/>
      <c r="HJC33" s="133"/>
      <c r="HJD33" s="133"/>
      <c r="HJE33" s="133"/>
      <c r="HJF33" s="133"/>
      <c r="HJG33" s="133"/>
      <c r="HJH33" s="133"/>
      <c r="HJI33" s="133"/>
      <c r="HJJ33" s="133"/>
      <c r="HJK33" s="133"/>
      <c r="HJL33" s="133"/>
      <c r="HJM33" s="133"/>
      <c r="HJN33" s="133"/>
      <c r="HJO33" s="133"/>
      <c r="HJP33" s="133"/>
      <c r="HJQ33" s="133"/>
      <c r="HJR33" s="133"/>
      <c r="HJS33" s="133"/>
      <c r="HJT33" s="133"/>
      <c r="HJU33" s="133"/>
      <c r="HJV33" s="133"/>
      <c r="HJW33" s="133"/>
      <c r="HJX33" s="133"/>
      <c r="HJY33" s="133"/>
      <c r="HJZ33" s="133"/>
      <c r="HKA33" s="133"/>
      <c r="HKB33" s="133"/>
      <c r="HKC33" s="133"/>
      <c r="HKD33" s="133"/>
      <c r="HKE33" s="133"/>
      <c r="HKF33" s="133"/>
      <c r="HKG33" s="133"/>
      <c r="HKH33" s="133"/>
      <c r="HKI33" s="133"/>
      <c r="HKJ33" s="133"/>
      <c r="HKK33" s="133"/>
      <c r="HKL33" s="133"/>
      <c r="HKM33" s="133"/>
      <c r="HKN33" s="133"/>
      <c r="HKO33" s="133"/>
      <c r="HKP33" s="133"/>
      <c r="HKQ33" s="133"/>
      <c r="HKR33" s="133"/>
      <c r="HKS33" s="133"/>
      <c r="HKT33" s="133"/>
      <c r="HKU33" s="133"/>
      <c r="HKV33" s="133"/>
      <c r="HKW33" s="133"/>
      <c r="HKX33" s="133"/>
      <c r="HKY33" s="133"/>
      <c r="HKZ33" s="133"/>
      <c r="HLA33" s="133"/>
      <c r="HLB33" s="133"/>
      <c r="HLC33" s="133"/>
      <c r="HLD33" s="133"/>
      <c r="HLE33" s="133"/>
      <c r="HLF33" s="133"/>
      <c r="HLG33" s="133"/>
      <c r="HLH33" s="133"/>
      <c r="HLI33" s="133"/>
      <c r="HLJ33" s="133"/>
      <c r="HLK33" s="133"/>
      <c r="HLL33" s="133"/>
      <c r="HLM33" s="133"/>
      <c r="HLN33" s="133"/>
      <c r="HLO33" s="133"/>
      <c r="HLP33" s="133"/>
      <c r="HLQ33" s="133"/>
      <c r="HLR33" s="133"/>
      <c r="HLS33" s="133"/>
      <c r="HLT33" s="133"/>
      <c r="HLU33" s="133"/>
      <c r="HLV33" s="133"/>
      <c r="HLW33" s="133"/>
      <c r="HLX33" s="133"/>
      <c r="HLY33" s="133"/>
      <c r="HLZ33" s="133"/>
      <c r="HMA33" s="133"/>
      <c r="HMB33" s="133"/>
      <c r="HMC33" s="133"/>
      <c r="HMD33" s="133"/>
      <c r="HME33" s="133"/>
      <c r="HMF33" s="133"/>
      <c r="HMG33" s="133"/>
      <c r="HMH33" s="133"/>
      <c r="HMI33" s="133"/>
      <c r="HMJ33" s="133"/>
      <c r="HMK33" s="133"/>
      <c r="HML33" s="133"/>
      <c r="HMM33" s="133"/>
      <c r="HMN33" s="133"/>
      <c r="HMO33" s="133"/>
      <c r="HMP33" s="133"/>
      <c r="HMQ33" s="133"/>
      <c r="HMR33" s="133"/>
      <c r="HMS33" s="133"/>
      <c r="HMT33" s="133"/>
      <c r="HMU33" s="133"/>
      <c r="HMV33" s="133"/>
      <c r="HMW33" s="133"/>
      <c r="HMX33" s="133"/>
      <c r="HMY33" s="133"/>
      <c r="HMZ33" s="133"/>
      <c r="HNA33" s="133"/>
      <c r="HNB33" s="133"/>
      <c r="HNC33" s="133"/>
      <c r="HND33" s="133"/>
      <c r="HNE33" s="133"/>
      <c r="HNF33" s="133"/>
      <c r="HNG33" s="133"/>
      <c r="HNH33" s="133"/>
      <c r="HNI33" s="133"/>
      <c r="HNJ33" s="133"/>
      <c r="HNK33" s="133"/>
      <c r="HNL33" s="133"/>
      <c r="HNM33" s="133"/>
      <c r="HNN33" s="133"/>
      <c r="HNO33" s="133"/>
      <c r="HNP33" s="133"/>
      <c r="HNQ33" s="133"/>
      <c r="HNR33" s="133"/>
      <c r="HNS33" s="133"/>
      <c r="HNT33" s="133"/>
      <c r="HNU33" s="133"/>
      <c r="HNV33" s="133"/>
      <c r="HNW33" s="133"/>
      <c r="HNX33" s="133"/>
      <c r="HNY33" s="133"/>
      <c r="HNZ33" s="133"/>
      <c r="HOA33" s="133"/>
      <c r="HOB33" s="133"/>
      <c r="HOC33" s="133"/>
      <c r="HOD33" s="133"/>
      <c r="HOE33" s="133"/>
      <c r="HOF33" s="133"/>
      <c r="HOG33" s="133"/>
      <c r="HOH33" s="133"/>
      <c r="HOI33" s="133"/>
      <c r="HOJ33" s="133"/>
      <c r="HOK33" s="133"/>
      <c r="HOL33" s="133"/>
      <c r="HOM33" s="133"/>
      <c r="HON33" s="133"/>
      <c r="HOO33" s="133"/>
      <c r="HOP33" s="133"/>
      <c r="HOQ33" s="133"/>
      <c r="HOR33" s="133"/>
      <c r="HOS33" s="133"/>
      <c r="HOT33" s="133"/>
      <c r="HOU33" s="133"/>
      <c r="HOV33" s="133"/>
      <c r="HOW33" s="133"/>
      <c r="HOX33" s="133"/>
      <c r="HOY33" s="133"/>
      <c r="HOZ33" s="133"/>
      <c r="HPA33" s="133"/>
      <c r="HPB33" s="133"/>
      <c r="HPC33" s="133"/>
      <c r="HPD33" s="133"/>
      <c r="HPE33" s="133"/>
      <c r="HPF33" s="133"/>
      <c r="HPG33" s="133"/>
      <c r="HPH33" s="133"/>
      <c r="HPI33" s="133"/>
      <c r="HPJ33" s="133"/>
      <c r="HPK33" s="133"/>
      <c r="HPL33" s="133"/>
      <c r="HPM33" s="133"/>
      <c r="HPN33" s="133"/>
      <c r="HPO33" s="133"/>
      <c r="HPP33" s="133"/>
      <c r="HPQ33" s="133"/>
      <c r="HPR33" s="133"/>
      <c r="HPS33" s="133"/>
      <c r="HPT33" s="133"/>
      <c r="HPU33" s="133"/>
      <c r="HPV33" s="133"/>
      <c r="HPW33" s="133"/>
      <c r="HPX33" s="133"/>
      <c r="HPY33" s="133"/>
      <c r="HPZ33" s="133"/>
      <c r="HQA33" s="133"/>
      <c r="HQB33" s="133"/>
      <c r="HQC33" s="133"/>
      <c r="HQD33" s="133"/>
      <c r="HQE33" s="133"/>
      <c r="HQF33" s="133"/>
      <c r="HQG33" s="133"/>
      <c r="HQH33" s="133"/>
      <c r="HQI33" s="133"/>
      <c r="HQJ33" s="133"/>
      <c r="HQK33" s="133"/>
      <c r="HQL33" s="133"/>
      <c r="HQM33" s="133"/>
      <c r="HQN33" s="133"/>
      <c r="HQO33" s="133"/>
      <c r="HQP33" s="133"/>
      <c r="HQQ33" s="133"/>
      <c r="HQR33" s="133"/>
      <c r="HQS33" s="133"/>
      <c r="HQT33" s="133"/>
      <c r="HQU33" s="133"/>
      <c r="HQV33" s="133"/>
      <c r="HQW33" s="133"/>
      <c r="HQX33" s="133"/>
      <c r="HQY33" s="133"/>
      <c r="HQZ33" s="133"/>
      <c r="HRA33" s="133"/>
      <c r="HRB33" s="133"/>
      <c r="HRC33" s="133"/>
      <c r="HRD33" s="133"/>
      <c r="HRE33" s="133"/>
      <c r="HRF33" s="133"/>
      <c r="HRG33" s="133"/>
      <c r="HRH33" s="133"/>
      <c r="HRI33" s="133"/>
      <c r="HRJ33" s="133"/>
      <c r="HRK33" s="133"/>
      <c r="HRL33" s="133"/>
      <c r="HRM33" s="133"/>
      <c r="HRN33" s="133"/>
      <c r="HRO33" s="133"/>
      <c r="HRP33" s="133"/>
      <c r="HRQ33" s="133"/>
      <c r="HRR33" s="133"/>
      <c r="HRS33" s="133"/>
      <c r="HRT33" s="133"/>
      <c r="HRU33" s="133"/>
      <c r="HRV33" s="133"/>
      <c r="HRW33" s="133"/>
      <c r="HRX33" s="133"/>
      <c r="HRY33" s="133"/>
      <c r="HRZ33" s="133"/>
      <c r="HSA33" s="133"/>
      <c r="HSB33" s="133"/>
      <c r="HSC33" s="133"/>
      <c r="HSD33" s="133"/>
      <c r="HSE33" s="133"/>
      <c r="HSF33" s="133"/>
      <c r="HSG33" s="133"/>
      <c r="HSH33" s="133"/>
      <c r="HSI33" s="133"/>
      <c r="HSJ33" s="133"/>
      <c r="HSK33" s="133"/>
      <c r="HSL33" s="133"/>
      <c r="HSM33" s="133"/>
      <c r="HSN33" s="133"/>
      <c r="HSO33" s="133"/>
      <c r="HSP33" s="133"/>
      <c r="HSQ33" s="133"/>
      <c r="HSR33" s="133"/>
      <c r="HSS33" s="133"/>
      <c r="HST33" s="133"/>
      <c r="HSU33" s="133"/>
      <c r="HSV33" s="133"/>
      <c r="HSW33" s="133"/>
      <c r="HSX33" s="133"/>
      <c r="HSY33" s="133"/>
      <c r="HSZ33" s="133"/>
      <c r="HTA33" s="133"/>
      <c r="HTB33" s="133"/>
      <c r="HTC33" s="133"/>
      <c r="HTD33" s="133"/>
      <c r="HTE33" s="133"/>
      <c r="HTF33" s="133"/>
      <c r="HTG33" s="133"/>
      <c r="HTH33" s="133"/>
      <c r="HTI33" s="133"/>
      <c r="HTJ33" s="133"/>
      <c r="HTK33" s="133"/>
      <c r="HTL33" s="133"/>
      <c r="HTM33" s="133"/>
      <c r="HTN33" s="133"/>
      <c r="HTO33" s="133"/>
      <c r="HTP33" s="133"/>
      <c r="HTQ33" s="133"/>
      <c r="HTR33" s="133"/>
      <c r="HTS33" s="133"/>
      <c r="HTT33" s="133"/>
      <c r="HTU33" s="133"/>
      <c r="HTV33" s="133"/>
      <c r="HTW33" s="133"/>
      <c r="HTX33" s="133"/>
      <c r="HTY33" s="133"/>
      <c r="HTZ33" s="133"/>
      <c r="HUA33" s="133"/>
      <c r="HUB33" s="133"/>
      <c r="HUC33" s="133"/>
      <c r="HUD33" s="133"/>
      <c r="HUE33" s="133"/>
      <c r="HUF33" s="133"/>
      <c r="HUG33" s="133"/>
      <c r="HUH33" s="133"/>
      <c r="HUI33" s="133"/>
      <c r="HUJ33" s="133"/>
      <c r="HUK33" s="133"/>
      <c r="HUL33" s="133"/>
      <c r="HUM33" s="133"/>
      <c r="HUN33" s="133"/>
      <c r="HUO33" s="133"/>
      <c r="HUP33" s="133"/>
      <c r="HUQ33" s="133"/>
      <c r="HUR33" s="133"/>
      <c r="HUS33" s="133"/>
      <c r="HUT33" s="133"/>
      <c r="HUU33" s="133"/>
      <c r="HUV33" s="133"/>
      <c r="HUW33" s="133"/>
      <c r="HUX33" s="133"/>
      <c r="HUY33" s="133"/>
      <c r="HUZ33" s="133"/>
      <c r="HVA33" s="133"/>
      <c r="HVB33" s="133"/>
      <c r="HVC33" s="133"/>
      <c r="HVD33" s="133"/>
      <c r="HVE33" s="133"/>
      <c r="HVF33" s="133"/>
      <c r="HVG33" s="133"/>
      <c r="HVH33" s="133"/>
      <c r="HVI33" s="133"/>
      <c r="HVJ33" s="133"/>
      <c r="HVK33" s="133"/>
      <c r="HVL33" s="133"/>
      <c r="HVM33" s="133"/>
      <c r="HVN33" s="133"/>
      <c r="HVO33" s="133"/>
      <c r="HVP33" s="133"/>
      <c r="HVQ33" s="133"/>
      <c r="HVR33" s="133"/>
      <c r="HVS33" s="133"/>
      <c r="HVT33" s="133"/>
      <c r="HVU33" s="133"/>
      <c r="HVV33" s="133"/>
      <c r="HVW33" s="133"/>
      <c r="HVX33" s="133"/>
      <c r="HVY33" s="133"/>
      <c r="HVZ33" s="133"/>
      <c r="HWA33" s="133"/>
      <c r="HWB33" s="133"/>
      <c r="HWC33" s="133"/>
      <c r="HWD33" s="133"/>
      <c r="HWE33" s="133"/>
      <c r="HWF33" s="133"/>
      <c r="HWG33" s="133"/>
      <c r="HWH33" s="133"/>
      <c r="HWI33" s="133"/>
      <c r="HWJ33" s="133"/>
      <c r="HWK33" s="133"/>
      <c r="HWL33" s="133"/>
      <c r="HWM33" s="133"/>
      <c r="HWN33" s="133"/>
      <c r="HWO33" s="133"/>
      <c r="HWP33" s="133"/>
      <c r="HWQ33" s="133"/>
      <c r="HWR33" s="133"/>
      <c r="HWS33" s="133"/>
      <c r="HWT33" s="133"/>
      <c r="HWU33" s="133"/>
      <c r="HWV33" s="133"/>
      <c r="HWW33" s="133"/>
      <c r="HWX33" s="133"/>
      <c r="HWY33" s="133"/>
      <c r="HWZ33" s="133"/>
      <c r="HXA33" s="133"/>
      <c r="HXB33" s="133"/>
      <c r="HXC33" s="133"/>
      <c r="HXD33" s="133"/>
      <c r="HXE33" s="133"/>
      <c r="HXF33" s="133"/>
      <c r="HXG33" s="133"/>
      <c r="HXH33" s="133"/>
      <c r="HXI33" s="133"/>
      <c r="HXJ33" s="133"/>
      <c r="HXK33" s="133"/>
      <c r="HXL33" s="133"/>
      <c r="HXM33" s="133"/>
      <c r="HXN33" s="133"/>
      <c r="HXO33" s="133"/>
      <c r="HXP33" s="133"/>
      <c r="HXQ33" s="133"/>
      <c r="HXR33" s="133"/>
      <c r="HXS33" s="133"/>
      <c r="HXT33" s="133"/>
      <c r="HXU33" s="133"/>
      <c r="HXV33" s="133"/>
      <c r="HXW33" s="133"/>
      <c r="HXX33" s="133"/>
      <c r="HXY33" s="133"/>
      <c r="HXZ33" s="133"/>
      <c r="HYA33" s="133"/>
      <c r="HYB33" s="133"/>
      <c r="HYC33" s="133"/>
      <c r="HYD33" s="133"/>
      <c r="HYE33" s="133"/>
      <c r="HYF33" s="133"/>
      <c r="HYG33" s="133"/>
      <c r="HYH33" s="133"/>
      <c r="HYI33" s="133"/>
      <c r="HYJ33" s="133"/>
      <c r="HYK33" s="133"/>
      <c r="HYL33" s="133"/>
      <c r="HYM33" s="133"/>
      <c r="HYN33" s="133"/>
      <c r="HYO33" s="133"/>
      <c r="HYP33" s="133"/>
      <c r="HYQ33" s="133"/>
      <c r="HYR33" s="133"/>
      <c r="HYS33" s="133"/>
      <c r="HYT33" s="133"/>
      <c r="HYU33" s="133"/>
      <c r="HYV33" s="133"/>
      <c r="HYW33" s="133"/>
      <c r="HYX33" s="133"/>
      <c r="HYY33" s="133"/>
      <c r="HYZ33" s="133"/>
      <c r="HZA33" s="133"/>
      <c r="HZB33" s="133"/>
      <c r="HZC33" s="133"/>
      <c r="HZD33" s="133"/>
      <c r="HZE33" s="133"/>
      <c r="HZF33" s="133"/>
      <c r="HZG33" s="133"/>
      <c r="HZH33" s="133"/>
      <c r="HZI33" s="133"/>
      <c r="HZJ33" s="133"/>
      <c r="HZK33" s="133"/>
      <c r="HZL33" s="133"/>
      <c r="HZM33" s="133"/>
      <c r="HZN33" s="133"/>
      <c r="HZO33" s="133"/>
      <c r="HZP33" s="133"/>
      <c r="HZQ33" s="133"/>
      <c r="HZR33" s="133"/>
      <c r="HZS33" s="133"/>
      <c r="HZT33" s="133"/>
      <c r="HZU33" s="133"/>
      <c r="HZV33" s="133"/>
      <c r="HZW33" s="133"/>
      <c r="HZX33" s="133"/>
      <c r="HZY33" s="133"/>
      <c r="HZZ33" s="133"/>
      <c r="IAA33" s="133"/>
      <c r="IAB33" s="133"/>
      <c r="IAC33" s="133"/>
      <c r="IAD33" s="133"/>
      <c r="IAE33" s="133"/>
      <c r="IAF33" s="133"/>
      <c r="IAG33" s="133"/>
      <c r="IAH33" s="133"/>
      <c r="IAI33" s="133"/>
      <c r="IAJ33" s="133"/>
      <c r="IAK33" s="133"/>
      <c r="IAL33" s="133"/>
      <c r="IAM33" s="133"/>
      <c r="IAN33" s="133"/>
      <c r="IAO33" s="133"/>
      <c r="IAP33" s="133"/>
      <c r="IAQ33" s="133"/>
      <c r="IAR33" s="133"/>
      <c r="IAS33" s="133"/>
      <c r="IAT33" s="133"/>
      <c r="IAU33" s="133"/>
      <c r="IAV33" s="133"/>
      <c r="IAW33" s="133"/>
      <c r="IAX33" s="133"/>
      <c r="IAY33" s="133"/>
      <c r="IAZ33" s="133"/>
      <c r="IBA33" s="133"/>
      <c r="IBB33" s="133"/>
      <c r="IBC33" s="133"/>
      <c r="IBD33" s="133"/>
      <c r="IBE33" s="133"/>
      <c r="IBF33" s="133"/>
      <c r="IBG33" s="133"/>
      <c r="IBH33" s="133"/>
      <c r="IBI33" s="133"/>
      <c r="IBJ33" s="133"/>
      <c r="IBK33" s="133"/>
      <c r="IBL33" s="133"/>
      <c r="IBM33" s="133"/>
      <c r="IBN33" s="133"/>
      <c r="IBO33" s="133"/>
      <c r="IBP33" s="133"/>
      <c r="IBQ33" s="133"/>
      <c r="IBR33" s="133"/>
      <c r="IBS33" s="133"/>
      <c r="IBT33" s="133"/>
      <c r="IBU33" s="133"/>
      <c r="IBV33" s="133"/>
      <c r="IBW33" s="133"/>
      <c r="IBX33" s="133"/>
      <c r="IBY33" s="133"/>
      <c r="IBZ33" s="133"/>
      <c r="ICA33" s="133"/>
      <c r="ICB33" s="133"/>
      <c r="ICC33" s="133"/>
      <c r="ICD33" s="133"/>
      <c r="ICE33" s="133"/>
      <c r="ICF33" s="133"/>
      <c r="ICG33" s="133"/>
      <c r="ICH33" s="133"/>
      <c r="ICI33" s="133"/>
      <c r="ICJ33" s="133"/>
      <c r="ICK33" s="133"/>
      <c r="ICL33" s="133"/>
      <c r="ICM33" s="133"/>
      <c r="ICN33" s="133"/>
      <c r="ICO33" s="133"/>
      <c r="ICP33" s="133"/>
      <c r="ICQ33" s="133"/>
      <c r="ICR33" s="133"/>
      <c r="ICS33" s="133"/>
      <c r="ICT33" s="133"/>
      <c r="ICU33" s="133"/>
      <c r="ICV33" s="133"/>
      <c r="ICW33" s="133"/>
      <c r="ICX33" s="133"/>
      <c r="ICY33" s="133"/>
      <c r="ICZ33" s="133"/>
      <c r="IDA33" s="133"/>
      <c r="IDB33" s="133"/>
      <c r="IDC33" s="133"/>
      <c r="IDD33" s="133"/>
      <c r="IDE33" s="133"/>
      <c r="IDF33" s="133"/>
      <c r="IDG33" s="133"/>
      <c r="IDH33" s="133"/>
      <c r="IDI33" s="133"/>
      <c r="IDJ33" s="133"/>
      <c r="IDK33" s="133"/>
      <c r="IDL33" s="133"/>
      <c r="IDM33" s="133"/>
      <c r="IDN33" s="133"/>
      <c r="IDO33" s="133"/>
      <c r="IDP33" s="133"/>
      <c r="IDQ33" s="133"/>
      <c r="IDR33" s="133"/>
      <c r="IDS33" s="133"/>
      <c r="IDT33" s="133"/>
      <c r="IDU33" s="133"/>
      <c r="IDV33" s="133"/>
      <c r="IDW33" s="133"/>
      <c r="IDX33" s="133"/>
      <c r="IDY33" s="133"/>
      <c r="IDZ33" s="133"/>
      <c r="IEA33" s="133"/>
      <c r="IEB33" s="133"/>
      <c r="IEC33" s="133"/>
      <c r="IED33" s="133"/>
      <c r="IEE33" s="133"/>
      <c r="IEF33" s="133"/>
      <c r="IEG33" s="133"/>
      <c r="IEH33" s="133"/>
      <c r="IEI33" s="133"/>
      <c r="IEJ33" s="133"/>
      <c r="IEK33" s="133"/>
      <c r="IEL33" s="133"/>
      <c r="IEM33" s="133"/>
      <c r="IEN33" s="133"/>
      <c r="IEO33" s="133"/>
      <c r="IEP33" s="133"/>
      <c r="IEQ33" s="133"/>
      <c r="IER33" s="133"/>
      <c r="IES33" s="133"/>
      <c r="IET33" s="133"/>
      <c r="IEU33" s="133"/>
      <c r="IEV33" s="133"/>
      <c r="IEW33" s="133"/>
      <c r="IEX33" s="133"/>
      <c r="IEY33" s="133"/>
      <c r="IEZ33" s="133"/>
      <c r="IFA33" s="133"/>
      <c r="IFB33" s="133"/>
      <c r="IFC33" s="133"/>
      <c r="IFD33" s="133"/>
      <c r="IFE33" s="133"/>
      <c r="IFF33" s="133"/>
      <c r="IFG33" s="133"/>
      <c r="IFH33" s="133"/>
      <c r="IFI33" s="133"/>
      <c r="IFJ33" s="133"/>
      <c r="IFK33" s="133"/>
      <c r="IFL33" s="133"/>
      <c r="IFM33" s="133"/>
      <c r="IFN33" s="133"/>
      <c r="IFO33" s="133"/>
      <c r="IFP33" s="133"/>
      <c r="IFQ33" s="133"/>
      <c r="IFR33" s="133"/>
      <c r="IFS33" s="133"/>
      <c r="IFT33" s="133"/>
      <c r="IFU33" s="133"/>
      <c r="IFV33" s="133"/>
      <c r="IFW33" s="133"/>
      <c r="IFX33" s="133"/>
      <c r="IFY33" s="133"/>
      <c r="IFZ33" s="133"/>
      <c r="IGA33" s="133"/>
      <c r="IGB33" s="133"/>
      <c r="IGC33" s="133"/>
      <c r="IGD33" s="133"/>
      <c r="IGE33" s="133"/>
      <c r="IGF33" s="133"/>
      <c r="IGG33" s="133"/>
      <c r="IGH33" s="133"/>
      <c r="IGI33" s="133"/>
      <c r="IGJ33" s="133"/>
      <c r="IGK33" s="133"/>
      <c r="IGL33" s="133"/>
      <c r="IGM33" s="133"/>
      <c r="IGN33" s="133"/>
      <c r="IGO33" s="133"/>
      <c r="IGP33" s="133"/>
      <c r="IGQ33" s="133"/>
      <c r="IGR33" s="133"/>
      <c r="IGS33" s="133"/>
      <c r="IGT33" s="133"/>
      <c r="IGU33" s="133"/>
      <c r="IGV33" s="133"/>
      <c r="IGW33" s="133"/>
      <c r="IGX33" s="133"/>
      <c r="IGY33" s="133"/>
      <c r="IGZ33" s="133"/>
      <c r="IHA33" s="133"/>
      <c r="IHB33" s="133"/>
      <c r="IHC33" s="133"/>
      <c r="IHD33" s="133"/>
      <c r="IHE33" s="133"/>
      <c r="IHF33" s="133"/>
      <c r="IHG33" s="133"/>
      <c r="IHH33" s="133"/>
      <c r="IHI33" s="133"/>
      <c r="IHJ33" s="133"/>
      <c r="IHK33" s="133"/>
      <c r="IHL33" s="133"/>
      <c r="IHM33" s="133"/>
      <c r="IHN33" s="133"/>
      <c r="IHO33" s="133"/>
      <c r="IHP33" s="133"/>
      <c r="IHQ33" s="133"/>
      <c r="IHR33" s="133"/>
      <c r="IHS33" s="133"/>
      <c r="IHT33" s="133"/>
      <c r="IHU33" s="133"/>
      <c r="IHV33" s="133"/>
      <c r="IHW33" s="133"/>
      <c r="IHX33" s="133"/>
      <c r="IHY33" s="133"/>
      <c r="IHZ33" s="133"/>
      <c r="IIA33" s="133"/>
      <c r="IIB33" s="133"/>
      <c r="IIC33" s="133"/>
      <c r="IID33" s="133"/>
      <c r="IIE33" s="133"/>
      <c r="IIF33" s="133"/>
      <c r="IIG33" s="133"/>
      <c r="IIH33" s="133"/>
      <c r="III33" s="133"/>
      <c r="IIJ33" s="133"/>
      <c r="IIK33" s="133"/>
      <c r="IIL33" s="133"/>
      <c r="IIM33" s="133"/>
      <c r="IIN33" s="133"/>
      <c r="IIO33" s="133"/>
      <c r="IIP33" s="133"/>
      <c r="IIQ33" s="133"/>
      <c r="IIR33" s="133"/>
      <c r="IIS33" s="133"/>
      <c r="IIT33" s="133"/>
      <c r="IIU33" s="133"/>
      <c r="IIV33" s="133"/>
      <c r="IIW33" s="133"/>
      <c r="IIX33" s="133"/>
      <c r="IIY33" s="133"/>
      <c r="IIZ33" s="133"/>
      <c r="IJA33" s="133"/>
      <c r="IJB33" s="133"/>
      <c r="IJC33" s="133"/>
      <c r="IJD33" s="133"/>
      <c r="IJE33" s="133"/>
      <c r="IJF33" s="133"/>
      <c r="IJG33" s="133"/>
      <c r="IJH33" s="133"/>
      <c r="IJI33" s="133"/>
      <c r="IJJ33" s="133"/>
      <c r="IJK33" s="133"/>
      <c r="IJL33" s="133"/>
      <c r="IJM33" s="133"/>
      <c r="IJN33" s="133"/>
      <c r="IJO33" s="133"/>
      <c r="IJP33" s="133"/>
      <c r="IJQ33" s="133"/>
      <c r="IJR33" s="133"/>
      <c r="IJS33" s="133"/>
      <c r="IJT33" s="133"/>
      <c r="IJU33" s="133"/>
      <c r="IJV33" s="133"/>
      <c r="IJW33" s="133"/>
      <c r="IJX33" s="133"/>
      <c r="IJY33" s="133"/>
      <c r="IJZ33" s="133"/>
      <c r="IKA33" s="133"/>
      <c r="IKB33" s="133"/>
      <c r="IKC33" s="133"/>
      <c r="IKD33" s="133"/>
      <c r="IKE33" s="133"/>
      <c r="IKF33" s="133"/>
      <c r="IKG33" s="133"/>
      <c r="IKH33" s="133"/>
      <c r="IKI33" s="133"/>
      <c r="IKJ33" s="133"/>
      <c r="IKK33" s="133"/>
      <c r="IKL33" s="133"/>
      <c r="IKM33" s="133"/>
      <c r="IKN33" s="133"/>
      <c r="IKO33" s="133"/>
      <c r="IKP33" s="133"/>
      <c r="IKQ33" s="133"/>
      <c r="IKR33" s="133"/>
      <c r="IKS33" s="133"/>
      <c r="IKT33" s="133"/>
      <c r="IKU33" s="133"/>
      <c r="IKV33" s="133"/>
      <c r="IKW33" s="133"/>
      <c r="IKX33" s="133"/>
      <c r="IKY33" s="133"/>
      <c r="IKZ33" s="133"/>
      <c r="ILA33" s="133"/>
      <c r="ILB33" s="133"/>
      <c r="ILC33" s="133"/>
      <c r="ILD33" s="133"/>
      <c r="ILE33" s="133"/>
      <c r="ILF33" s="133"/>
      <c r="ILG33" s="133"/>
      <c r="ILH33" s="133"/>
      <c r="ILI33" s="133"/>
      <c r="ILJ33" s="133"/>
      <c r="ILK33" s="133"/>
      <c r="ILL33" s="133"/>
      <c r="ILM33" s="133"/>
      <c r="ILN33" s="133"/>
      <c r="ILO33" s="133"/>
      <c r="ILP33" s="133"/>
      <c r="ILQ33" s="133"/>
      <c r="ILR33" s="133"/>
      <c r="ILS33" s="133"/>
      <c r="ILT33" s="133"/>
      <c r="ILU33" s="133"/>
      <c r="ILV33" s="133"/>
      <c r="ILW33" s="133"/>
      <c r="ILX33" s="133"/>
      <c r="ILY33" s="133"/>
      <c r="ILZ33" s="133"/>
      <c r="IMA33" s="133"/>
      <c r="IMB33" s="133"/>
      <c r="IMC33" s="133"/>
      <c r="IMD33" s="133"/>
      <c r="IME33" s="133"/>
      <c r="IMF33" s="133"/>
      <c r="IMG33" s="133"/>
      <c r="IMH33" s="133"/>
      <c r="IMI33" s="133"/>
      <c r="IMJ33" s="133"/>
      <c r="IMK33" s="133"/>
      <c r="IML33" s="133"/>
      <c r="IMM33" s="133"/>
      <c r="IMN33" s="133"/>
      <c r="IMO33" s="133"/>
      <c r="IMP33" s="133"/>
      <c r="IMQ33" s="133"/>
      <c r="IMR33" s="133"/>
      <c r="IMS33" s="133"/>
      <c r="IMT33" s="133"/>
      <c r="IMU33" s="133"/>
      <c r="IMV33" s="133"/>
      <c r="IMW33" s="133"/>
      <c r="IMX33" s="133"/>
      <c r="IMY33" s="133"/>
      <c r="IMZ33" s="133"/>
      <c r="INA33" s="133"/>
      <c r="INB33" s="133"/>
      <c r="INC33" s="133"/>
      <c r="IND33" s="133"/>
      <c r="INE33" s="133"/>
      <c r="INF33" s="133"/>
      <c r="ING33" s="133"/>
      <c r="INH33" s="133"/>
      <c r="INI33" s="133"/>
      <c r="INJ33" s="133"/>
      <c r="INK33" s="133"/>
      <c r="INL33" s="133"/>
      <c r="INM33" s="133"/>
      <c r="INN33" s="133"/>
      <c r="INO33" s="133"/>
      <c r="INP33" s="133"/>
      <c r="INQ33" s="133"/>
      <c r="INR33" s="133"/>
      <c r="INS33" s="133"/>
      <c r="INT33" s="133"/>
      <c r="INU33" s="133"/>
      <c r="INV33" s="133"/>
      <c r="INW33" s="133"/>
      <c r="INX33" s="133"/>
      <c r="INY33" s="133"/>
      <c r="INZ33" s="133"/>
      <c r="IOA33" s="133"/>
      <c r="IOB33" s="133"/>
      <c r="IOC33" s="133"/>
      <c r="IOD33" s="133"/>
      <c r="IOE33" s="133"/>
      <c r="IOF33" s="133"/>
      <c r="IOG33" s="133"/>
      <c r="IOH33" s="133"/>
      <c r="IOI33" s="133"/>
      <c r="IOJ33" s="133"/>
      <c r="IOK33" s="133"/>
      <c r="IOL33" s="133"/>
      <c r="IOM33" s="133"/>
      <c r="ION33" s="133"/>
      <c r="IOO33" s="133"/>
      <c r="IOP33" s="133"/>
      <c r="IOQ33" s="133"/>
      <c r="IOR33" s="133"/>
      <c r="IOS33" s="133"/>
      <c r="IOT33" s="133"/>
      <c r="IOU33" s="133"/>
      <c r="IOV33" s="133"/>
      <c r="IOW33" s="133"/>
      <c r="IOX33" s="133"/>
      <c r="IOY33" s="133"/>
      <c r="IOZ33" s="133"/>
      <c r="IPA33" s="133"/>
      <c r="IPB33" s="133"/>
      <c r="IPC33" s="133"/>
      <c r="IPD33" s="133"/>
      <c r="IPE33" s="133"/>
      <c r="IPF33" s="133"/>
      <c r="IPG33" s="133"/>
      <c r="IPH33" s="133"/>
      <c r="IPI33" s="133"/>
      <c r="IPJ33" s="133"/>
      <c r="IPK33" s="133"/>
      <c r="IPL33" s="133"/>
      <c r="IPM33" s="133"/>
      <c r="IPN33" s="133"/>
      <c r="IPO33" s="133"/>
      <c r="IPP33" s="133"/>
      <c r="IPQ33" s="133"/>
      <c r="IPR33" s="133"/>
      <c r="IPS33" s="133"/>
      <c r="IPT33" s="133"/>
      <c r="IPU33" s="133"/>
      <c r="IPV33" s="133"/>
      <c r="IPW33" s="133"/>
      <c r="IPX33" s="133"/>
      <c r="IPY33" s="133"/>
      <c r="IPZ33" s="133"/>
      <c r="IQA33" s="133"/>
      <c r="IQB33" s="133"/>
      <c r="IQC33" s="133"/>
      <c r="IQD33" s="133"/>
      <c r="IQE33" s="133"/>
      <c r="IQF33" s="133"/>
      <c r="IQG33" s="133"/>
      <c r="IQH33" s="133"/>
      <c r="IQI33" s="133"/>
      <c r="IQJ33" s="133"/>
      <c r="IQK33" s="133"/>
      <c r="IQL33" s="133"/>
      <c r="IQM33" s="133"/>
      <c r="IQN33" s="133"/>
      <c r="IQO33" s="133"/>
      <c r="IQP33" s="133"/>
      <c r="IQQ33" s="133"/>
      <c r="IQR33" s="133"/>
      <c r="IQS33" s="133"/>
      <c r="IQT33" s="133"/>
      <c r="IQU33" s="133"/>
      <c r="IQV33" s="133"/>
      <c r="IQW33" s="133"/>
      <c r="IQX33" s="133"/>
      <c r="IQY33" s="133"/>
      <c r="IQZ33" s="133"/>
      <c r="IRA33" s="133"/>
      <c r="IRB33" s="133"/>
      <c r="IRC33" s="133"/>
      <c r="IRD33" s="133"/>
      <c r="IRE33" s="133"/>
      <c r="IRF33" s="133"/>
      <c r="IRG33" s="133"/>
      <c r="IRH33" s="133"/>
      <c r="IRI33" s="133"/>
      <c r="IRJ33" s="133"/>
      <c r="IRK33" s="133"/>
      <c r="IRL33" s="133"/>
      <c r="IRM33" s="133"/>
      <c r="IRN33" s="133"/>
      <c r="IRO33" s="133"/>
      <c r="IRP33" s="133"/>
      <c r="IRQ33" s="133"/>
      <c r="IRR33" s="133"/>
      <c r="IRS33" s="133"/>
      <c r="IRT33" s="133"/>
      <c r="IRU33" s="133"/>
      <c r="IRV33" s="133"/>
      <c r="IRW33" s="133"/>
      <c r="IRX33" s="133"/>
      <c r="IRY33" s="133"/>
      <c r="IRZ33" s="133"/>
      <c r="ISA33" s="133"/>
      <c r="ISB33" s="133"/>
      <c r="ISC33" s="133"/>
      <c r="ISD33" s="133"/>
      <c r="ISE33" s="133"/>
      <c r="ISF33" s="133"/>
      <c r="ISG33" s="133"/>
      <c r="ISH33" s="133"/>
      <c r="ISI33" s="133"/>
      <c r="ISJ33" s="133"/>
      <c r="ISK33" s="133"/>
      <c r="ISL33" s="133"/>
      <c r="ISM33" s="133"/>
      <c r="ISN33" s="133"/>
      <c r="ISO33" s="133"/>
      <c r="ISP33" s="133"/>
      <c r="ISQ33" s="133"/>
      <c r="ISR33" s="133"/>
      <c r="ISS33" s="133"/>
      <c r="IST33" s="133"/>
      <c r="ISU33" s="133"/>
      <c r="ISV33" s="133"/>
      <c r="ISW33" s="133"/>
      <c r="ISX33" s="133"/>
      <c r="ISY33" s="133"/>
      <c r="ISZ33" s="133"/>
      <c r="ITA33" s="133"/>
      <c r="ITB33" s="133"/>
      <c r="ITC33" s="133"/>
      <c r="ITD33" s="133"/>
      <c r="ITE33" s="133"/>
      <c r="ITF33" s="133"/>
      <c r="ITG33" s="133"/>
      <c r="ITH33" s="133"/>
      <c r="ITI33" s="133"/>
      <c r="ITJ33" s="133"/>
      <c r="ITK33" s="133"/>
      <c r="ITL33" s="133"/>
      <c r="ITM33" s="133"/>
      <c r="ITN33" s="133"/>
      <c r="ITO33" s="133"/>
      <c r="ITP33" s="133"/>
      <c r="ITQ33" s="133"/>
      <c r="ITR33" s="133"/>
      <c r="ITS33" s="133"/>
      <c r="ITT33" s="133"/>
      <c r="ITU33" s="133"/>
      <c r="ITV33" s="133"/>
      <c r="ITW33" s="133"/>
      <c r="ITX33" s="133"/>
      <c r="ITY33" s="133"/>
      <c r="ITZ33" s="133"/>
      <c r="IUA33" s="133"/>
      <c r="IUB33" s="133"/>
      <c r="IUC33" s="133"/>
      <c r="IUD33" s="133"/>
      <c r="IUE33" s="133"/>
      <c r="IUF33" s="133"/>
      <c r="IUG33" s="133"/>
      <c r="IUH33" s="133"/>
      <c r="IUI33" s="133"/>
      <c r="IUJ33" s="133"/>
      <c r="IUK33" s="133"/>
      <c r="IUL33" s="133"/>
      <c r="IUM33" s="133"/>
      <c r="IUN33" s="133"/>
      <c r="IUO33" s="133"/>
      <c r="IUP33" s="133"/>
      <c r="IUQ33" s="133"/>
      <c r="IUR33" s="133"/>
      <c r="IUS33" s="133"/>
      <c r="IUT33" s="133"/>
      <c r="IUU33" s="133"/>
      <c r="IUV33" s="133"/>
      <c r="IUW33" s="133"/>
      <c r="IUX33" s="133"/>
      <c r="IUY33" s="133"/>
      <c r="IUZ33" s="133"/>
      <c r="IVA33" s="133"/>
      <c r="IVB33" s="133"/>
      <c r="IVC33" s="133"/>
      <c r="IVD33" s="133"/>
      <c r="IVE33" s="133"/>
      <c r="IVF33" s="133"/>
      <c r="IVG33" s="133"/>
      <c r="IVH33" s="133"/>
      <c r="IVI33" s="133"/>
      <c r="IVJ33" s="133"/>
      <c r="IVK33" s="133"/>
      <c r="IVL33" s="133"/>
      <c r="IVM33" s="133"/>
      <c r="IVN33" s="133"/>
      <c r="IVO33" s="133"/>
      <c r="IVP33" s="133"/>
      <c r="IVQ33" s="133"/>
      <c r="IVR33" s="133"/>
      <c r="IVS33" s="133"/>
      <c r="IVT33" s="133"/>
      <c r="IVU33" s="133"/>
      <c r="IVV33" s="133"/>
      <c r="IVW33" s="133"/>
      <c r="IVX33" s="133"/>
      <c r="IVY33" s="133"/>
      <c r="IVZ33" s="133"/>
      <c r="IWA33" s="133"/>
      <c r="IWB33" s="133"/>
      <c r="IWC33" s="133"/>
      <c r="IWD33" s="133"/>
      <c r="IWE33" s="133"/>
      <c r="IWF33" s="133"/>
      <c r="IWG33" s="133"/>
      <c r="IWH33" s="133"/>
      <c r="IWI33" s="133"/>
      <c r="IWJ33" s="133"/>
      <c r="IWK33" s="133"/>
      <c r="IWL33" s="133"/>
      <c r="IWM33" s="133"/>
      <c r="IWN33" s="133"/>
      <c r="IWO33" s="133"/>
      <c r="IWP33" s="133"/>
      <c r="IWQ33" s="133"/>
      <c r="IWR33" s="133"/>
      <c r="IWS33" s="133"/>
      <c r="IWT33" s="133"/>
      <c r="IWU33" s="133"/>
      <c r="IWV33" s="133"/>
      <c r="IWW33" s="133"/>
      <c r="IWX33" s="133"/>
      <c r="IWY33" s="133"/>
      <c r="IWZ33" s="133"/>
      <c r="IXA33" s="133"/>
      <c r="IXB33" s="133"/>
      <c r="IXC33" s="133"/>
      <c r="IXD33" s="133"/>
      <c r="IXE33" s="133"/>
      <c r="IXF33" s="133"/>
      <c r="IXG33" s="133"/>
      <c r="IXH33" s="133"/>
      <c r="IXI33" s="133"/>
      <c r="IXJ33" s="133"/>
      <c r="IXK33" s="133"/>
      <c r="IXL33" s="133"/>
      <c r="IXM33" s="133"/>
      <c r="IXN33" s="133"/>
      <c r="IXO33" s="133"/>
      <c r="IXP33" s="133"/>
      <c r="IXQ33" s="133"/>
      <c r="IXR33" s="133"/>
      <c r="IXS33" s="133"/>
      <c r="IXT33" s="133"/>
      <c r="IXU33" s="133"/>
      <c r="IXV33" s="133"/>
      <c r="IXW33" s="133"/>
      <c r="IXX33" s="133"/>
      <c r="IXY33" s="133"/>
      <c r="IXZ33" s="133"/>
      <c r="IYA33" s="133"/>
      <c r="IYB33" s="133"/>
      <c r="IYC33" s="133"/>
      <c r="IYD33" s="133"/>
      <c r="IYE33" s="133"/>
      <c r="IYF33" s="133"/>
      <c r="IYG33" s="133"/>
      <c r="IYH33" s="133"/>
      <c r="IYI33" s="133"/>
      <c r="IYJ33" s="133"/>
      <c r="IYK33" s="133"/>
      <c r="IYL33" s="133"/>
      <c r="IYM33" s="133"/>
      <c r="IYN33" s="133"/>
      <c r="IYO33" s="133"/>
      <c r="IYP33" s="133"/>
      <c r="IYQ33" s="133"/>
      <c r="IYR33" s="133"/>
      <c r="IYS33" s="133"/>
      <c r="IYT33" s="133"/>
      <c r="IYU33" s="133"/>
      <c r="IYV33" s="133"/>
      <c r="IYW33" s="133"/>
      <c r="IYX33" s="133"/>
      <c r="IYY33" s="133"/>
      <c r="IYZ33" s="133"/>
      <c r="IZA33" s="133"/>
      <c r="IZB33" s="133"/>
      <c r="IZC33" s="133"/>
      <c r="IZD33" s="133"/>
      <c r="IZE33" s="133"/>
      <c r="IZF33" s="133"/>
      <c r="IZG33" s="133"/>
      <c r="IZH33" s="133"/>
      <c r="IZI33" s="133"/>
      <c r="IZJ33" s="133"/>
      <c r="IZK33" s="133"/>
      <c r="IZL33" s="133"/>
      <c r="IZM33" s="133"/>
      <c r="IZN33" s="133"/>
      <c r="IZO33" s="133"/>
      <c r="IZP33" s="133"/>
      <c r="IZQ33" s="133"/>
      <c r="IZR33" s="133"/>
      <c r="IZS33" s="133"/>
      <c r="IZT33" s="133"/>
      <c r="IZU33" s="133"/>
      <c r="IZV33" s="133"/>
      <c r="IZW33" s="133"/>
      <c r="IZX33" s="133"/>
      <c r="IZY33" s="133"/>
      <c r="IZZ33" s="133"/>
      <c r="JAA33" s="133"/>
      <c r="JAB33" s="133"/>
      <c r="JAC33" s="133"/>
      <c r="JAD33" s="133"/>
      <c r="JAE33" s="133"/>
      <c r="JAF33" s="133"/>
      <c r="JAG33" s="133"/>
      <c r="JAH33" s="133"/>
      <c r="JAI33" s="133"/>
      <c r="JAJ33" s="133"/>
      <c r="JAK33" s="133"/>
      <c r="JAL33" s="133"/>
      <c r="JAM33" s="133"/>
      <c r="JAN33" s="133"/>
      <c r="JAO33" s="133"/>
      <c r="JAP33" s="133"/>
      <c r="JAQ33" s="133"/>
      <c r="JAR33" s="133"/>
      <c r="JAS33" s="133"/>
      <c r="JAT33" s="133"/>
      <c r="JAU33" s="133"/>
      <c r="JAV33" s="133"/>
      <c r="JAW33" s="133"/>
      <c r="JAX33" s="133"/>
      <c r="JAY33" s="133"/>
      <c r="JAZ33" s="133"/>
      <c r="JBA33" s="133"/>
      <c r="JBB33" s="133"/>
      <c r="JBC33" s="133"/>
      <c r="JBD33" s="133"/>
      <c r="JBE33" s="133"/>
      <c r="JBF33" s="133"/>
      <c r="JBG33" s="133"/>
      <c r="JBH33" s="133"/>
      <c r="JBI33" s="133"/>
      <c r="JBJ33" s="133"/>
      <c r="JBK33" s="133"/>
      <c r="JBL33" s="133"/>
      <c r="JBM33" s="133"/>
      <c r="JBN33" s="133"/>
      <c r="JBO33" s="133"/>
      <c r="JBP33" s="133"/>
      <c r="JBQ33" s="133"/>
      <c r="JBR33" s="133"/>
      <c r="JBS33" s="133"/>
      <c r="JBT33" s="133"/>
      <c r="JBU33" s="133"/>
      <c r="JBV33" s="133"/>
      <c r="JBW33" s="133"/>
      <c r="JBX33" s="133"/>
      <c r="JBY33" s="133"/>
      <c r="JBZ33" s="133"/>
      <c r="JCA33" s="133"/>
      <c r="JCB33" s="133"/>
      <c r="JCC33" s="133"/>
      <c r="JCD33" s="133"/>
      <c r="JCE33" s="133"/>
      <c r="JCF33" s="133"/>
      <c r="JCG33" s="133"/>
      <c r="JCH33" s="133"/>
      <c r="JCI33" s="133"/>
      <c r="JCJ33" s="133"/>
      <c r="JCK33" s="133"/>
      <c r="JCL33" s="133"/>
      <c r="JCM33" s="133"/>
      <c r="JCN33" s="133"/>
      <c r="JCO33" s="133"/>
      <c r="JCP33" s="133"/>
      <c r="JCQ33" s="133"/>
      <c r="JCR33" s="133"/>
      <c r="JCS33" s="133"/>
      <c r="JCT33" s="133"/>
      <c r="JCU33" s="133"/>
      <c r="JCV33" s="133"/>
      <c r="JCW33" s="133"/>
      <c r="JCX33" s="133"/>
      <c r="JCY33" s="133"/>
      <c r="JCZ33" s="133"/>
      <c r="JDA33" s="133"/>
      <c r="JDB33" s="133"/>
      <c r="JDC33" s="133"/>
      <c r="JDD33" s="133"/>
      <c r="JDE33" s="133"/>
      <c r="JDF33" s="133"/>
      <c r="JDG33" s="133"/>
      <c r="JDH33" s="133"/>
      <c r="JDI33" s="133"/>
      <c r="JDJ33" s="133"/>
      <c r="JDK33" s="133"/>
      <c r="JDL33" s="133"/>
      <c r="JDM33" s="133"/>
      <c r="JDN33" s="133"/>
      <c r="JDO33" s="133"/>
      <c r="JDP33" s="133"/>
      <c r="JDQ33" s="133"/>
      <c r="JDR33" s="133"/>
      <c r="JDS33" s="133"/>
      <c r="JDT33" s="133"/>
      <c r="JDU33" s="133"/>
      <c r="JDV33" s="133"/>
      <c r="JDW33" s="133"/>
      <c r="JDX33" s="133"/>
      <c r="JDY33" s="133"/>
      <c r="JDZ33" s="133"/>
      <c r="JEA33" s="133"/>
      <c r="JEB33" s="133"/>
      <c r="JEC33" s="133"/>
      <c r="JED33" s="133"/>
      <c r="JEE33" s="133"/>
      <c r="JEF33" s="133"/>
      <c r="JEG33" s="133"/>
      <c r="JEH33" s="133"/>
      <c r="JEI33" s="133"/>
      <c r="JEJ33" s="133"/>
      <c r="JEK33" s="133"/>
      <c r="JEL33" s="133"/>
      <c r="JEM33" s="133"/>
      <c r="JEN33" s="133"/>
      <c r="JEO33" s="133"/>
      <c r="JEP33" s="133"/>
      <c r="JEQ33" s="133"/>
      <c r="JER33" s="133"/>
      <c r="JES33" s="133"/>
      <c r="JET33" s="133"/>
      <c r="JEU33" s="133"/>
      <c r="JEV33" s="133"/>
      <c r="JEW33" s="133"/>
      <c r="JEX33" s="133"/>
      <c r="JEY33" s="133"/>
      <c r="JEZ33" s="133"/>
      <c r="JFA33" s="133"/>
      <c r="JFB33" s="133"/>
      <c r="JFC33" s="133"/>
      <c r="JFD33" s="133"/>
      <c r="JFE33" s="133"/>
      <c r="JFF33" s="133"/>
      <c r="JFG33" s="133"/>
      <c r="JFH33" s="133"/>
      <c r="JFI33" s="133"/>
      <c r="JFJ33" s="133"/>
      <c r="JFK33" s="133"/>
      <c r="JFL33" s="133"/>
      <c r="JFM33" s="133"/>
      <c r="JFN33" s="133"/>
      <c r="JFO33" s="133"/>
      <c r="JFP33" s="133"/>
      <c r="JFQ33" s="133"/>
      <c r="JFR33" s="133"/>
      <c r="JFS33" s="133"/>
      <c r="JFT33" s="133"/>
      <c r="JFU33" s="133"/>
      <c r="JFV33" s="133"/>
      <c r="JFW33" s="133"/>
      <c r="JFX33" s="133"/>
      <c r="JFY33" s="133"/>
      <c r="JFZ33" s="133"/>
      <c r="JGA33" s="133"/>
      <c r="JGB33" s="133"/>
      <c r="JGC33" s="133"/>
      <c r="JGD33" s="133"/>
      <c r="JGE33" s="133"/>
      <c r="JGF33" s="133"/>
      <c r="JGG33" s="133"/>
      <c r="JGH33" s="133"/>
      <c r="JGI33" s="133"/>
      <c r="JGJ33" s="133"/>
      <c r="JGK33" s="133"/>
      <c r="JGL33" s="133"/>
      <c r="JGM33" s="133"/>
      <c r="JGN33" s="133"/>
      <c r="JGO33" s="133"/>
      <c r="JGP33" s="133"/>
      <c r="JGQ33" s="133"/>
      <c r="JGR33" s="133"/>
      <c r="JGS33" s="133"/>
      <c r="JGT33" s="133"/>
      <c r="JGU33" s="133"/>
      <c r="JGV33" s="133"/>
      <c r="JGW33" s="133"/>
      <c r="JGX33" s="133"/>
      <c r="JGY33" s="133"/>
      <c r="JGZ33" s="133"/>
      <c r="JHA33" s="133"/>
      <c r="JHB33" s="133"/>
      <c r="JHC33" s="133"/>
      <c r="JHD33" s="133"/>
      <c r="JHE33" s="133"/>
      <c r="JHF33" s="133"/>
      <c r="JHG33" s="133"/>
      <c r="JHH33" s="133"/>
      <c r="JHI33" s="133"/>
      <c r="JHJ33" s="133"/>
      <c r="JHK33" s="133"/>
      <c r="JHL33" s="133"/>
      <c r="JHM33" s="133"/>
      <c r="JHN33" s="133"/>
      <c r="JHO33" s="133"/>
      <c r="JHP33" s="133"/>
      <c r="JHQ33" s="133"/>
      <c r="JHR33" s="133"/>
      <c r="JHS33" s="133"/>
      <c r="JHT33" s="133"/>
      <c r="JHU33" s="133"/>
      <c r="JHV33" s="133"/>
      <c r="JHW33" s="133"/>
      <c r="JHX33" s="133"/>
      <c r="JHY33" s="133"/>
      <c r="JHZ33" s="133"/>
      <c r="JIA33" s="133"/>
      <c r="JIB33" s="133"/>
      <c r="JIC33" s="133"/>
      <c r="JID33" s="133"/>
      <c r="JIE33" s="133"/>
      <c r="JIF33" s="133"/>
      <c r="JIG33" s="133"/>
      <c r="JIH33" s="133"/>
      <c r="JII33" s="133"/>
      <c r="JIJ33" s="133"/>
      <c r="JIK33" s="133"/>
      <c r="JIL33" s="133"/>
      <c r="JIM33" s="133"/>
      <c r="JIN33" s="133"/>
      <c r="JIO33" s="133"/>
      <c r="JIP33" s="133"/>
      <c r="JIQ33" s="133"/>
      <c r="JIR33" s="133"/>
      <c r="JIS33" s="133"/>
      <c r="JIT33" s="133"/>
      <c r="JIU33" s="133"/>
      <c r="JIV33" s="133"/>
      <c r="JIW33" s="133"/>
      <c r="JIX33" s="133"/>
      <c r="JIY33" s="133"/>
      <c r="JIZ33" s="133"/>
      <c r="JJA33" s="133"/>
      <c r="JJB33" s="133"/>
      <c r="JJC33" s="133"/>
      <c r="JJD33" s="133"/>
      <c r="JJE33" s="133"/>
      <c r="JJF33" s="133"/>
      <c r="JJG33" s="133"/>
      <c r="JJH33" s="133"/>
      <c r="JJI33" s="133"/>
      <c r="JJJ33" s="133"/>
      <c r="JJK33" s="133"/>
      <c r="JJL33" s="133"/>
      <c r="JJM33" s="133"/>
      <c r="JJN33" s="133"/>
      <c r="JJO33" s="133"/>
      <c r="JJP33" s="133"/>
      <c r="JJQ33" s="133"/>
      <c r="JJR33" s="133"/>
      <c r="JJS33" s="133"/>
      <c r="JJT33" s="133"/>
      <c r="JJU33" s="133"/>
      <c r="JJV33" s="133"/>
      <c r="JJW33" s="133"/>
      <c r="JJX33" s="133"/>
      <c r="JJY33" s="133"/>
      <c r="JJZ33" s="133"/>
      <c r="JKA33" s="133"/>
      <c r="JKB33" s="133"/>
      <c r="JKC33" s="133"/>
      <c r="JKD33" s="133"/>
      <c r="JKE33" s="133"/>
      <c r="JKF33" s="133"/>
      <c r="JKG33" s="133"/>
      <c r="JKH33" s="133"/>
      <c r="JKI33" s="133"/>
      <c r="JKJ33" s="133"/>
      <c r="JKK33" s="133"/>
      <c r="JKL33" s="133"/>
      <c r="JKM33" s="133"/>
      <c r="JKN33" s="133"/>
      <c r="JKO33" s="133"/>
      <c r="JKP33" s="133"/>
      <c r="JKQ33" s="133"/>
      <c r="JKR33" s="133"/>
      <c r="JKS33" s="133"/>
      <c r="JKT33" s="133"/>
      <c r="JKU33" s="133"/>
      <c r="JKV33" s="133"/>
      <c r="JKW33" s="133"/>
      <c r="JKX33" s="133"/>
      <c r="JKY33" s="133"/>
      <c r="JKZ33" s="133"/>
      <c r="JLA33" s="133"/>
      <c r="JLB33" s="133"/>
      <c r="JLC33" s="133"/>
      <c r="JLD33" s="133"/>
      <c r="JLE33" s="133"/>
      <c r="JLF33" s="133"/>
      <c r="JLG33" s="133"/>
      <c r="JLH33" s="133"/>
      <c r="JLI33" s="133"/>
      <c r="JLJ33" s="133"/>
      <c r="JLK33" s="133"/>
      <c r="JLL33" s="133"/>
      <c r="JLM33" s="133"/>
      <c r="JLN33" s="133"/>
      <c r="JLO33" s="133"/>
      <c r="JLP33" s="133"/>
      <c r="JLQ33" s="133"/>
      <c r="JLR33" s="133"/>
      <c r="JLS33" s="133"/>
      <c r="JLT33" s="133"/>
      <c r="JLU33" s="133"/>
      <c r="JLV33" s="133"/>
      <c r="JLW33" s="133"/>
      <c r="JLX33" s="133"/>
      <c r="JLY33" s="133"/>
      <c r="JLZ33" s="133"/>
      <c r="JMA33" s="133"/>
      <c r="JMB33" s="133"/>
      <c r="JMC33" s="133"/>
      <c r="JMD33" s="133"/>
      <c r="JME33" s="133"/>
      <c r="JMF33" s="133"/>
      <c r="JMG33" s="133"/>
      <c r="JMH33" s="133"/>
      <c r="JMI33" s="133"/>
      <c r="JMJ33" s="133"/>
      <c r="JMK33" s="133"/>
      <c r="JML33" s="133"/>
      <c r="JMM33" s="133"/>
      <c r="JMN33" s="133"/>
      <c r="JMO33" s="133"/>
      <c r="JMP33" s="133"/>
      <c r="JMQ33" s="133"/>
      <c r="JMR33" s="133"/>
      <c r="JMS33" s="133"/>
      <c r="JMT33" s="133"/>
      <c r="JMU33" s="133"/>
      <c r="JMV33" s="133"/>
      <c r="JMW33" s="133"/>
      <c r="JMX33" s="133"/>
      <c r="JMY33" s="133"/>
      <c r="JMZ33" s="133"/>
      <c r="JNA33" s="133"/>
      <c r="JNB33" s="133"/>
      <c r="JNC33" s="133"/>
      <c r="JND33" s="133"/>
      <c r="JNE33" s="133"/>
      <c r="JNF33" s="133"/>
      <c r="JNG33" s="133"/>
      <c r="JNH33" s="133"/>
      <c r="JNI33" s="133"/>
      <c r="JNJ33" s="133"/>
      <c r="JNK33" s="133"/>
      <c r="JNL33" s="133"/>
      <c r="JNM33" s="133"/>
      <c r="JNN33" s="133"/>
      <c r="JNO33" s="133"/>
      <c r="JNP33" s="133"/>
      <c r="JNQ33" s="133"/>
      <c r="JNR33" s="133"/>
      <c r="JNS33" s="133"/>
      <c r="JNT33" s="133"/>
      <c r="JNU33" s="133"/>
      <c r="JNV33" s="133"/>
      <c r="JNW33" s="133"/>
      <c r="JNX33" s="133"/>
      <c r="JNY33" s="133"/>
      <c r="JNZ33" s="133"/>
      <c r="JOA33" s="133"/>
      <c r="JOB33" s="133"/>
      <c r="JOC33" s="133"/>
      <c r="JOD33" s="133"/>
      <c r="JOE33" s="133"/>
      <c r="JOF33" s="133"/>
      <c r="JOG33" s="133"/>
      <c r="JOH33" s="133"/>
      <c r="JOI33" s="133"/>
      <c r="JOJ33" s="133"/>
      <c r="JOK33" s="133"/>
      <c r="JOL33" s="133"/>
      <c r="JOM33" s="133"/>
      <c r="JON33" s="133"/>
      <c r="JOO33" s="133"/>
      <c r="JOP33" s="133"/>
      <c r="JOQ33" s="133"/>
      <c r="JOR33" s="133"/>
      <c r="JOS33" s="133"/>
      <c r="JOT33" s="133"/>
      <c r="JOU33" s="133"/>
      <c r="JOV33" s="133"/>
      <c r="JOW33" s="133"/>
      <c r="JOX33" s="133"/>
      <c r="JOY33" s="133"/>
      <c r="JOZ33" s="133"/>
      <c r="JPA33" s="133"/>
      <c r="JPB33" s="133"/>
      <c r="JPC33" s="133"/>
      <c r="JPD33" s="133"/>
      <c r="JPE33" s="133"/>
      <c r="JPF33" s="133"/>
      <c r="JPG33" s="133"/>
      <c r="JPH33" s="133"/>
      <c r="JPI33" s="133"/>
      <c r="JPJ33" s="133"/>
      <c r="JPK33" s="133"/>
      <c r="JPL33" s="133"/>
      <c r="JPM33" s="133"/>
      <c r="JPN33" s="133"/>
      <c r="JPO33" s="133"/>
      <c r="JPP33" s="133"/>
      <c r="JPQ33" s="133"/>
      <c r="JPR33" s="133"/>
      <c r="JPS33" s="133"/>
      <c r="JPT33" s="133"/>
      <c r="JPU33" s="133"/>
      <c r="JPV33" s="133"/>
      <c r="JPW33" s="133"/>
      <c r="JPX33" s="133"/>
      <c r="JPY33" s="133"/>
      <c r="JPZ33" s="133"/>
      <c r="JQA33" s="133"/>
      <c r="JQB33" s="133"/>
      <c r="JQC33" s="133"/>
      <c r="JQD33" s="133"/>
      <c r="JQE33" s="133"/>
      <c r="JQF33" s="133"/>
      <c r="JQG33" s="133"/>
      <c r="JQH33" s="133"/>
      <c r="JQI33" s="133"/>
      <c r="JQJ33" s="133"/>
      <c r="JQK33" s="133"/>
      <c r="JQL33" s="133"/>
      <c r="JQM33" s="133"/>
      <c r="JQN33" s="133"/>
      <c r="JQO33" s="133"/>
      <c r="JQP33" s="133"/>
      <c r="JQQ33" s="133"/>
      <c r="JQR33" s="133"/>
      <c r="JQS33" s="133"/>
      <c r="JQT33" s="133"/>
      <c r="JQU33" s="133"/>
      <c r="JQV33" s="133"/>
      <c r="JQW33" s="133"/>
      <c r="JQX33" s="133"/>
      <c r="JQY33" s="133"/>
      <c r="JQZ33" s="133"/>
      <c r="JRA33" s="133"/>
      <c r="JRB33" s="133"/>
      <c r="JRC33" s="133"/>
      <c r="JRD33" s="133"/>
      <c r="JRE33" s="133"/>
      <c r="JRF33" s="133"/>
      <c r="JRG33" s="133"/>
      <c r="JRH33" s="133"/>
      <c r="JRI33" s="133"/>
      <c r="JRJ33" s="133"/>
      <c r="JRK33" s="133"/>
      <c r="JRL33" s="133"/>
      <c r="JRM33" s="133"/>
      <c r="JRN33" s="133"/>
      <c r="JRO33" s="133"/>
      <c r="JRP33" s="133"/>
      <c r="JRQ33" s="133"/>
      <c r="JRR33" s="133"/>
      <c r="JRS33" s="133"/>
      <c r="JRT33" s="133"/>
      <c r="JRU33" s="133"/>
      <c r="JRV33" s="133"/>
      <c r="JRW33" s="133"/>
      <c r="JRX33" s="133"/>
      <c r="JRY33" s="133"/>
      <c r="JRZ33" s="133"/>
      <c r="JSA33" s="133"/>
      <c r="JSB33" s="133"/>
      <c r="JSC33" s="133"/>
      <c r="JSD33" s="133"/>
      <c r="JSE33" s="133"/>
      <c r="JSF33" s="133"/>
      <c r="JSG33" s="133"/>
      <c r="JSH33" s="133"/>
      <c r="JSI33" s="133"/>
      <c r="JSJ33" s="133"/>
      <c r="JSK33" s="133"/>
      <c r="JSL33" s="133"/>
      <c r="JSM33" s="133"/>
      <c r="JSN33" s="133"/>
      <c r="JSO33" s="133"/>
      <c r="JSP33" s="133"/>
      <c r="JSQ33" s="133"/>
      <c r="JSR33" s="133"/>
      <c r="JSS33" s="133"/>
      <c r="JST33" s="133"/>
      <c r="JSU33" s="133"/>
      <c r="JSV33" s="133"/>
      <c r="JSW33" s="133"/>
      <c r="JSX33" s="133"/>
      <c r="JSY33" s="133"/>
      <c r="JSZ33" s="133"/>
      <c r="JTA33" s="133"/>
      <c r="JTB33" s="133"/>
      <c r="JTC33" s="133"/>
      <c r="JTD33" s="133"/>
      <c r="JTE33" s="133"/>
      <c r="JTF33" s="133"/>
      <c r="JTG33" s="133"/>
      <c r="JTH33" s="133"/>
      <c r="JTI33" s="133"/>
      <c r="JTJ33" s="133"/>
      <c r="JTK33" s="133"/>
      <c r="JTL33" s="133"/>
      <c r="JTM33" s="133"/>
      <c r="JTN33" s="133"/>
      <c r="JTO33" s="133"/>
      <c r="JTP33" s="133"/>
      <c r="JTQ33" s="133"/>
      <c r="JTR33" s="133"/>
      <c r="JTS33" s="133"/>
      <c r="JTT33" s="133"/>
      <c r="JTU33" s="133"/>
      <c r="JTV33" s="133"/>
      <c r="JTW33" s="133"/>
      <c r="JTX33" s="133"/>
      <c r="JTY33" s="133"/>
      <c r="JTZ33" s="133"/>
      <c r="JUA33" s="133"/>
      <c r="JUB33" s="133"/>
      <c r="JUC33" s="133"/>
      <c r="JUD33" s="133"/>
      <c r="JUE33" s="133"/>
      <c r="JUF33" s="133"/>
      <c r="JUG33" s="133"/>
      <c r="JUH33" s="133"/>
      <c r="JUI33" s="133"/>
      <c r="JUJ33" s="133"/>
      <c r="JUK33" s="133"/>
      <c r="JUL33" s="133"/>
      <c r="JUM33" s="133"/>
      <c r="JUN33" s="133"/>
      <c r="JUO33" s="133"/>
      <c r="JUP33" s="133"/>
      <c r="JUQ33" s="133"/>
      <c r="JUR33" s="133"/>
      <c r="JUS33" s="133"/>
      <c r="JUT33" s="133"/>
      <c r="JUU33" s="133"/>
      <c r="JUV33" s="133"/>
      <c r="JUW33" s="133"/>
      <c r="JUX33" s="133"/>
      <c r="JUY33" s="133"/>
      <c r="JUZ33" s="133"/>
      <c r="JVA33" s="133"/>
      <c r="JVB33" s="133"/>
      <c r="JVC33" s="133"/>
      <c r="JVD33" s="133"/>
      <c r="JVE33" s="133"/>
      <c r="JVF33" s="133"/>
      <c r="JVG33" s="133"/>
      <c r="JVH33" s="133"/>
      <c r="JVI33" s="133"/>
      <c r="JVJ33" s="133"/>
      <c r="JVK33" s="133"/>
      <c r="JVL33" s="133"/>
      <c r="JVM33" s="133"/>
      <c r="JVN33" s="133"/>
      <c r="JVO33" s="133"/>
      <c r="JVP33" s="133"/>
      <c r="JVQ33" s="133"/>
      <c r="JVR33" s="133"/>
      <c r="JVS33" s="133"/>
      <c r="JVT33" s="133"/>
      <c r="JVU33" s="133"/>
      <c r="JVV33" s="133"/>
      <c r="JVW33" s="133"/>
      <c r="JVX33" s="133"/>
      <c r="JVY33" s="133"/>
      <c r="JVZ33" s="133"/>
      <c r="JWA33" s="133"/>
      <c r="JWB33" s="133"/>
      <c r="JWC33" s="133"/>
      <c r="JWD33" s="133"/>
      <c r="JWE33" s="133"/>
      <c r="JWF33" s="133"/>
      <c r="JWG33" s="133"/>
      <c r="JWH33" s="133"/>
      <c r="JWI33" s="133"/>
      <c r="JWJ33" s="133"/>
      <c r="JWK33" s="133"/>
      <c r="JWL33" s="133"/>
      <c r="JWM33" s="133"/>
      <c r="JWN33" s="133"/>
      <c r="JWO33" s="133"/>
      <c r="JWP33" s="133"/>
      <c r="JWQ33" s="133"/>
      <c r="JWR33" s="133"/>
      <c r="JWS33" s="133"/>
      <c r="JWT33" s="133"/>
      <c r="JWU33" s="133"/>
      <c r="JWV33" s="133"/>
      <c r="JWW33" s="133"/>
      <c r="JWX33" s="133"/>
      <c r="JWY33" s="133"/>
      <c r="JWZ33" s="133"/>
      <c r="JXA33" s="133"/>
      <c r="JXB33" s="133"/>
      <c r="JXC33" s="133"/>
      <c r="JXD33" s="133"/>
      <c r="JXE33" s="133"/>
      <c r="JXF33" s="133"/>
      <c r="JXG33" s="133"/>
      <c r="JXH33" s="133"/>
      <c r="JXI33" s="133"/>
      <c r="JXJ33" s="133"/>
      <c r="JXK33" s="133"/>
      <c r="JXL33" s="133"/>
      <c r="JXM33" s="133"/>
      <c r="JXN33" s="133"/>
      <c r="JXO33" s="133"/>
      <c r="JXP33" s="133"/>
      <c r="JXQ33" s="133"/>
      <c r="JXR33" s="133"/>
      <c r="JXS33" s="133"/>
      <c r="JXT33" s="133"/>
      <c r="JXU33" s="133"/>
      <c r="JXV33" s="133"/>
      <c r="JXW33" s="133"/>
      <c r="JXX33" s="133"/>
      <c r="JXY33" s="133"/>
      <c r="JXZ33" s="133"/>
      <c r="JYA33" s="133"/>
      <c r="JYB33" s="133"/>
      <c r="JYC33" s="133"/>
      <c r="JYD33" s="133"/>
      <c r="JYE33" s="133"/>
      <c r="JYF33" s="133"/>
      <c r="JYG33" s="133"/>
      <c r="JYH33" s="133"/>
      <c r="JYI33" s="133"/>
      <c r="JYJ33" s="133"/>
      <c r="JYK33" s="133"/>
      <c r="JYL33" s="133"/>
      <c r="JYM33" s="133"/>
      <c r="JYN33" s="133"/>
      <c r="JYO33" s="133"/>
      <c r="JYP33" s="133"/>
      <c r="JYQ33" s="133"/>
      <c r="JYR33" s="133"/>
      <c r="JYS33" s="133"/>
      <c r="JYT33" s="133"/>
      <c r="JYU33" s="133"/>
      <c r="JYV33" s="133"/>
      <c r="JYW33" s="133"/>
      <c r="JYX33" s="133"/>
      <c r="JYY33" s="133"/>
      <c r="JYZ33" s="133"/>
      <c r="JZA33" s="133"/>
      <c r="JZB33" s="133"/>
      <c r="JZC33" s="133"/>
      <c r="JZD33" s="133"/>
      <c r="JZE33" s="133"/>
      <c r="JZF33" s="133"/>
      <c r="JZG33" s="133"/>
      <c r="JZH33" s="133"/>
      <c r="JZI33" s="133"/>
      <c r="JZJ33" s="133"/>
      <c r="JZK33" s="133"/>
      <c r="JZL33" s="133"/>
      <c r="JZM33" s="133"/>
      <c r="JZN33" s="133"/>
      <c r="JZO33" s="133"/>
      <c r="JZP33" s="133"/>
      <c r="JZQ33" s="133"/>
      <c r="JZR33" s="133"/>
      <c r="JZS33" s="133"/>
      <c r="JZT33" s="133"/>
      <c r="JZU33" s="133"/>
      <c r="JZV33" s="133"/>
      <c r="JZW33" s="133"/>
      <c r="JZX33" s="133"/>
      <c r="JZY33" s="133"/>
      <c r="JZZ33" s="133"/>
      <c r="KAA33" s="133"/>
      <c r="KAB33" s="133"/>
      <c r="KAC33" s="133"/>
      <c r="KAD33" s="133"/>
      <c r="KAE33" s="133"/>
      <c r="KAF33" s="133"/>
      <c r="KAG33" s="133"/>
      <c r="KAH33" s="133"/>
      <c r="KAI33" s="133"/>
      <c r="KAJ33" s="133"/>
      <c r="KAK33" s="133"/>
      <c r="KAL33" s="133"/>
      <c r="KAM33" s="133"/>
      <c r="KAN33" s="133"/>
      <c r="KAO33" s="133"/>
      <c r="KAP33" s="133"/>
      <c r="KAQ33" s="133"/>
      <c r="KAR33" s="133"/>
      <c r="KAS33" s="133"/>
      <c r="KAT33" s="133"/>
      <c r="KAU33" s="133"/>
      <c r="KAV33" s="133"/>
      <c r="KAW33" s="133"/>
      <c r="KAX33" s="133"/>
      <c r="KAY33" s="133"/>
      <c r="KAZ33" s="133"/>
      <c r="KBA33" s="133"/>
      <c r="KBB33" s="133"/>
      <c r="KBC33" s="133"/>
      <c r="KBD33" s="133"/>
      <c r="KBE33" s="133"/>
      <c r="KBF33" s="133"/>
      <c r="KBG33" s="133"/>
      <c r="KBH33" s="133"/>
      <c r="KBI33" s="133"/>
      <c r="KBJ33" s="133"/>
      <c r="KBK33" s="133"/>
      <c r="KBL33" s="133"/>
      <c r="KBM33" s="133"/>
      <c r="KBN33" s="133"/>
      <c r="KBO33" s="133"/>
      <c r="KBP33" s="133"/>
      <c r="KBQ33" s="133"/>
      <c r="KBR33" s="133"/>
      <c r="KBS33" s="133"/>
      <c r="KBT33" s="133"/>
      <c r="KBU33" s="133"/>
      <c r="KBV33" s="133"/>
      <c r="KBW33" s="133"/>
      <c r="KBX33" s="133"/>
      <c r="KBY33" s="133"/>
      <c r="KBZ33" s="133"/>
      <c r="KCA33" s="133"/>
      <c r="KCB33" s="133"/>
      <c r="KCC33" s="133"/>
      <c r="KCD33" s="133"/>
      <c r="KCE33" s="133"/>
      <c r="KCF33" s="133"/>
      <c r="KCG33" s="133"/>
      <c r="KCH33" s="133"/>
      <c r="KCI33" s="133"/>
      <c r="KCJ33" s="133"/>
      <c r="KCK33" s="133"/>
      <c r="KCL33" s="133"/>
      <c r="KCM33" s="133"/>
      <c r="KCN33" s="133"/>
      <c r="KCO33" s="133"/>
      <c r="KCP33" s="133"/>
      <c r="KCQ33" s="133"/>
      <c r="KCR33" s="133"/>
      <c r="KCS33" s="133"/>
      <c r="KCT33" s="133"/>
      <c r="KCU33" s="133"/>
      <c r="KCV33" s="133"/>
      <c r="KCW33" s="133"/>
      <c r="KCX33" s="133"/>
      <c r="KCY33" s="133"/>
      <c r="KCZ33" s="133"/>
      <c r="KDA33" s="133"/>
      <c r="KDB33" s="133"/>
      <c r="KDC33" s="133"/>
      <c r="KDD33" s="133"/>
      <c r="KDE33" s="133"/>
      <c r="KDF33" s="133"/>
      <c r="KDG33" s="133"/>
      <c r="KDH33" s="133"/>
      <c r="KDI33" s="133"/>
      <c r="KDJ33" s="133"/>
      <c r="KDK33" s="133"/>
      <c r="KDL33" s="133"/>
      <c r="KDM33" s="133"/>
      <c r="KDN33" s="133"/>
      <c r="KDO33" s="133"/>
      <c r="KDP33" s="133"/>
      <c r="KDQ33" s="133"/>
      <c r="KDR33" s="133"/>
      <c r="KDS33" s="133"/>
      <c r="KDT33" s="133"/>
      <c r="KDU33" s="133"/>
      <c r="KDV33" s="133"/>
      <c r="KDW33" s="133"/>
      <c r="KDX33" s="133"/>
      <c r="KDY33" s="133"/>
      <c r="KDZ33" s="133"/>
      <c r="KEA33" s="133"/>
      <c r="KEB33" s="133"/>
      <c r="KEC33" s="133"/>
      <c r="KED33" s="133"/>
      <c r="KEE33" s="133"/>
      <c r="KEF33" s="133"/>
      <c r="KEG33" s="133"/>
      <c r="KEH33" s="133"/>
      <c r="KEI33" s="133"/>
      <c r="KEJ33" s="133"/>
      <c r="KEK33" s="133"/>
      <c r="KEL33" s="133"/>
      <c r="KEM33" s="133"/>
      <c r="KEN33" s="133"/>
      <c r="KEO33" s="133"/>
      <c r="KEP33" s="133"/>
      <c r="KEQ33" s="133"/>
      <c r="KER33" s="133"/>
      <c r="KES33" s="133"/>
      <c r="KET33" s="133"/>
      <c r="KEU33" s="133"/>
      <c r="KEV33" s="133"/>
      <c r="KEW33" s="133"/>
      <c r="KEX33" s="133"/>
      <c r="KEY33" s="133"/>
      <c r="KEZ33" s="133"/>
      <c r="KFA33" s="133"/>
      <c r="KFB33" s="133"/>
      <c r="KFC33" s="133"/>
      <c r="KFD33" s="133"/>
      <c r="KFE33" s="133"/>
      <c r="KFF33" s="133"/>
      <c r="KFG33" s="133"/>
      <c r="KFH33" s="133"/>
      <c r="KFI33" s="133"/>
      <c r="KFJ33" s="133"/>
      <c r="KFK33" s="133"/>
      <c r="KFL33" s="133"/>
      <c r="KFM33" s="133"/>
      <c r="KFN33" s="133"/>
      <c r="KFO33" s="133"/>
      <c r="KFP33" s="133"/>
      <c r="KFQ33" s="133"/>
      <c r="KFR33" s="133"/>
      <c r="KFS33" s="133"/>
      <c r="KFT33" s="133"/>
      <c r="KFU33" s="133"/>
      <c r="KFV33" s="133"/>
      <c r="KFW33" s="133"/>
      <c r="KFX33" s="133"/>
      <c r="KFY33" s="133"/>
      <c r="KFZ33" s="133"/>
      <c r="KGA33" s="133"/>
      <c r="KGB33" s="133"/>
      <c r="KGC33" s="133"/>
      <c r="KGD33" s="133"/>
      <c r="KGE33" s="133"/>
      <c r="KGF33" s="133"/>
      <c r="KGG33" s="133"/>
      <c r="KGH33" s="133"/>
      <c r="KGI33" s="133"/>
      <c r="KGJ33" s="133"/>
      <c r="KGK33" s="133"/>
      <c r="KGL33" s="133"/>
      <c r="KGM33" s="133"/>
      <c r="KGN33" s="133"/>
      <c r="KGO33" s="133"/>
      <c r="KGP33" s="133"/>
      <c r="KGQ33" s="133"/>
      <c r="KGR33" s="133"/>
      <c r="KGS33" s="133"/>
      <c r="KGT33" s="133"/>
      <c r="KGU33" s="133"/>
      <c r="KGV33" s="133"/>
      <c r="KGW33" s="133"/>
      <c r="KGX33" s="133"/>
      <c r="KGY33" s="133"/>
      <c r="KGZ33" s="133"/>
      <c r="KHA33" s="133"/>
      <c r="KHB33" s="133"/>
      <c r="KHC33" s="133"/>
      <c r="KHD33" s="133"/>
      <c r="KHE33" s="133"/>
      <c r="KHF33" s="133"/>
      <c r="KHG33" s="133"/>
      <c r="KHH33" s="133"/>
      <c r="KHI33" s="133"/>
      <c r="KHJ33" s="133"/>
      <c r="KHK33" s="133"/>
      <c r="KHL33" s="133"/>
      <c r="KHM33" s="133"/>
      <c r="KHN33" s="133"/>
      <c r="KHO33" s="133"/>
      <c r="KHP33" s="133"/>
      <c r="KHQ33" s="133"/>
      <c r="KHR33" s="133"/>
      <c r="KHS33" s="133"/>
      <c r="KHT33" s="133"/>
      <c r="KHU33" s="133"/>
      <c r="KHV33" s="133"/>
      <c r="KHW33" s="133"/>
      <c r="KHX33" s="133"/>
      <c r="KHY33" s="133"/>
      <c r="KHZ33" s="133"/>
      <c r="KIA33" s="133"/>
      <c r="KIB33" s="133"/>
      <c r="KIC33" s="133"/>
      <c r="KID33" s="133"/>
      <c r="KIE33" s="133"/>
      <c r="KIF33" s="133"/>
      <c r="KIG33" s="133"/>
      <c r="KIH33" s="133"/>
      <c r="KII33" s="133"/>
      <c r="KIJ33" s="133"/>
      <c r="KIK33" s="133"/>
      <c r="KIL33" s="133"/>
      <c r="KIM33" s="133"/>
      <c r="KIN33" s="133"/>
      <c r="KIO33" s="133"/>
      <c r="KIP33" s="133"/>
      <c r="KIQ33" s="133"/>
      <c r="KIR33" s="133"/>
      <c r="KIS33" s="133"/>
      <c r="KIT33" s="133"/>
      <c r="KIU33" s="133"/>
      <c r="KIV33" s="133"/>
      <c r="KIW33" s="133"/>
      <c r="KIX33" s="133"/>
      <c r="KIY33" s="133"/>
      <c r="KIZ33" s="133"/>
      <c r="KJA33" s="133"/>
      <c r="KJB33" s="133"/>
      <c r="KJC33" s="133"/>
      <c r="KJD33" s="133"/>
      <c r="KJE33" s="133"/>
      <c r="KJF33" s="133"/>
      <c r="KJG33" s="133"/>
      <c r="KJH33" s="133"/>
      <c r="KJI33" s="133"/>
      <c r="KJJ33" s="133"/>
      <c r="KJK33" s="133"/>
      <c r="KJL33" s="133"/>
      <c r="KJM33" s="133"/>
      <c r="KJN33" s="133"/>
      <c r="KJO33" s="133"/>
      <c r="KJP33" s="133"/>
      <c r="KJQ33" s="133"/>
      <c r="KJR33" s="133"/>
      <c r="KJS33" s="133"/>
      <c r="KJT33" s="133"/>
      <c r="KJU33" s="133"/>
      <c r="KJV33" s="133"/>
      <c r="KJW33" s="133"/>
      <c r="KJX33" s="133"/>
      <c r="KJY33" s="133"/>
      <c r="KJZ33" s="133"/>
      <c r="KKA33" s="133"/>
      <c r="KKB33" s="133"/>
      <c r="KKC33" s="133"/>
      <c r="KKD33" s="133"/>
      <c r="KKE33" s="133"/>
      <c r="KKF33" s="133"/>
      <c r="KKG33" s="133"/>
      <c r="KKH33" s="133"/>
      <c r="KKI33" s="133"/>
      <c r="KKJ33" s="133"/>
      <c r="KKK33" s="133"/>
      <c r="KKL33" s="133"/>
      <c r="KKM33" s="133"/>
      <c r="KKN33" s="133"/>
      <c r="KKO33" s="133"/>
      <c r="KKP33" s="133"/>
      <c r="KKQ33" s="133"/>
      <c r="KKR33" s="133"/>
      <c r="KKS33" s="133"/>
      <c r="KKT33" s="133"/>
      <c r="KKU33" s="133"/>
      <c r="KKV33" s="133"/>
      <c r="KKW33" s="133"/>
      <c r="KKX33" s="133"/>
      <c r="KKY33" s="133"/>
      <c r="KKZ33" s="133"/>
      <c r="KLA33" s="133"/>
      <c r="KLB33" s="133"/>
      <c r="KLC33" s="133"/>
      <c r="KLD33" s="133"/>
      <c r="KLE33" s="133"/>
      <c r="KLF33" s="133"/>
      <c r="KLG33" s="133"/>
      <c r="KLH33" s="133"/>
      <c r="KLI33" s="133"/>
      <c r="KLJ33" s="133"/>
      <c r="KLK33" s="133"/>
      <c r="KLL33" s="133"/>
      <c r="KLM33" s="133"/>
      <c r="KLN33" s="133"/>
      <c r="KLO33" s="133"/>
      <c r="KLP33" s="133"/>
      <c r="KLQ33" s="133"/>
      <c r="KLR33" s="133"/>
      <c r="KLS33" s="133"/>
      <c r="KLT33" s="133"/>
      <c r="KLU33" s="133"/>
      <c r="KLV33" s="133"/>
      <c r="KLW33" s="133"/>
      <c r="KLX33" s="133"/>
      <c r="KLY33" s="133"/>
      <c r="KLZ33" s="133"/>
      <c r="KMA33" s="133"/>
      <c r="KMB33" s="133"/>
      <c r="KMC33" s="133"/>
      <c r="KMD33" s="133"/>
      <c r="KME33" s="133"/>
      <c r="KMF33" s="133"/>
      <c r="KMG33" s="133"/>
      <c r="KMH33" s="133"/>
      <c r="KMI33" s="133"/>
      <c r="KMJ33" s="133"/>
      <c r="KMK33" s="133"/>
      <c r="KML33" s="133"/>
      <c r="KMM33" s="133"/>
      <c r="KMN33" s="133"/>
      <c r="KMO33" s="133"/>
      <c r="KMP33" s="133"/>
      <c r="KMQ33" s="133"/>
      <c r="KMR33" s="133"/>
      <c r="KMS33" s="133"/>
      <c r="KMT33" s="133"/>
      <c r="KMU33" s="133"/>
      <c r="KMV33" s="133"/>
      <c r="KMW33" s="133"/>
      <c r="KMX33" s="133"/>
      <c r="KMY33" s="133"/>
      <c r="KMZ33" s="133"/>
      <c r="KNA33" s="133"/>
      <c r="KNB33" s="133"/>
      <c r="KNC33" s="133"/>
      <c r="KND33" s="133"/>
      <c r="KNE33" s="133"/>
      <c r="KNF33" s="133"/>
      <c r="KNG33" s="133"/>
      <c r="KNH33" s="133"/>
      <c r="KNI33" s="133"/>
      <c r="KNJ33" s="133"/>
      <c r="KNK33" s="133"/>
      <c r="KNL33" s="133"/>
      <c r="KNM33" s="133"/>
      <c r="KNN33" s="133"/>
      <c r="KNO33" s="133"/>
      <c r="KNP33" s="133"/>
      <c r="KNQ33" s="133"/>
      <c r="KNR33" s="133"/>
      <c r="KNS33" s="133"/>
      <c r="KNT33" s="133"/>
      <c r="KNU33" s="133"/>
      <c r="KNV33" s="133"/>
      <c r="KNW33" s="133"/>
      <c r="KNX33" s="133"/>
      <c r="KNY33" s="133"/>
      <c r="KNZ33" s="133"/>
      <c r="KOA33" s="133"/>
      <c r="KOB33" s="133"/>
      <c r="KOC33" s="133"/>
      <c r="KOD33" s="133"/>
      <c r="KOE33" s="133"/>
      <c r="KOF33" s="133"/>
      <c r="KOG33" s="133"/>
      <c r="KOH33" s="133"/>
      <c r="KOI33" s="133"/>
      <c r="KOJ33" s="133"/>
      <c r="KOK33" s="133"/>
      <c r="KOL33" s="133"/>
      <c r="KOM33" s="133"/>
      <c r="KON33" s="133"/>
      <c r="KOO33" s="133"/>
      <c r="KOP33" s="133"/>
      <c r="KOQ33" s="133"/>
      <c r="KOR33" s="133"/>
      <c r="KOS33" s="133"/>
      <c r="KOT33" s="133"/>
      <c r="KOU33" s="133"/>
      <c r="KOV33" s="133"/>
      <c r="KOW33" s="133"/>
      <c r="KOX33" s="133"/>
      <c r="KOY33" s="133"/>
      <c r="KOZ33" s="133"/>
      <c r="KPA33" s="133"/>
      <c r="KPB33" s="133"/>
      <c r="KPC33" s="133"/>
      <c r="KPD33" s="133"/>
      <c r="KPE33" s="133"/>
      <c r="KPF33" s="133"/>
      <c r="KPG33" s="133"/>
      <c r="KPH33" s="133"/>
      <c r="KPI33" s="133"/>
      <c r="KPJ33" s="133"/>
      <c r="KPK33" s="133"/>
      <c r="KPL33" s="133"/>
      <c r="KPM33" s="133"/>
      <c r="KPN33" s="133"/>
      <c r="KPO33" s="133"/>
      <c r="KPP33" s="133"/>
      <c r="KPQ33" s="133"/>
      <c r="KPR33" s="133"/>
      <c r="KPS33" s="133"/>
      <c r="KPT33" s="133"/>
      <c r="KPU33" s="133"/>
      <c r="KPV33" s="133"/>
      <c r="KPW33" s="133"/>
      <c r="KPX33" s="133"/>
      <c r="KPY33" s="133"/>
      <c r="KPZ33" s="133"/>
      <c r="KQA33" s="133"/>
      <c r="KQB33" s="133"/>
      <c r="KQC33" s="133"/>
      <c r="KQD33" s="133"/>
      <c r="KQE33" s="133"/>
      <c r="KQF33" s="133"/>
      <c r="KQG33" s="133"/>
      <c r="KQH33" s="133"/>
      <c r="KQI33" s="133"/>
      <c r="KQJ33" s="133"/>
      <c r="KQK33" s="133"/>
      <c r="KQL33" s="133"/>
      <c r="KQM33" s="133"/>
      <c r="KQN33" s="133"/>
      <c r="KQO33" s="133"/>
      <c r="KQP33" s="133"/>
      <c r="KQQ33" s="133"/>
      <c r="KQR33" s="133"/>
      <c r="KQS33" s="133"/>
      <c r="KQT33" s="133"/>
      <c r="KQU33" s="133"/>
      <c r="KQV33" s="133"/>
      <c r="KQW33" s="133"/>
      <c r="KQX33" s="133"/>
      <c r="KQY33" s="133"/>
      <c r="KQZ33" s="133"/>
      <c r="KRA33" s="133"/>
      <c r="KRB33" s="133"/>
      <c r="KRC33" s="133"/>
      <c r="KRD33" s="133"/>
      <c r="KRE33" s="133"/>
      <c r="KRF33" s="133"/>
      <c r="KRG33" s="133"/>
      <c r="KRH33" s="133"/>
      <c r="KRI33" s="133"/>
      <c r="KRJ33" s="133"/>
      <c r="KRK33" s="133"/>
      <c r="KRL33" s="133"/>
      <c r="KRM33" s="133"/>
      <c r="KRN33" s="133"/>
      <c r="KRO33" s="133"/>
      <c r="KRP33" s="133"/>
      <c r="KRQ33" s="133"/>
      <c r="KRR33" s="133"/>
      <c r="KRS33" s="133"/>
      <c r="KRT33" s="133"/>
      <c r="KRU33" s="133"/>
      <c r="KRV33" s="133"/>
      <c r="KRW33" s="133"/>
      <c r="KRX33" s="133"/>
      <c r="KRY33" s="133"/>
      <c r="KRZ33" s="133"/>
      <c r="KSA33" s="133"/>
      <c r="KSB33" s="133"/>
      <c r="KSC33" s="133"/>
      <c r="KSD33" s="133"/>
      <c r="KSE33" s="133"/>
      <c r="KSF33" s="133"/>
      <c r="KSG33" s="133"/>
      <c r="KSH33" s="133"/>
      <c r="KSI33" s="133"/>
      <c r="KSJ33" s="133"/>
      <c r="KSK33" s="133"/>
      <c r="KSL33" s="133"/>
      <c r="KSM33" s="133"/>
      <c r="KSN33" s="133"/>
      <c r="KSO33" s="133"/>
      <c r="KSP33" s="133"/>
      <c r="KSQ33" s="133"/>
      <c r="KSR33" s="133"/>
      <c r="KSS33" s="133"/>
      <c r="KST33" s="133"/>
      <c r="KSU33" s="133"/>
      <c r="KSV33" s="133"/>
      <c r="KSW33" s="133"/>
      <c r="KSX33" s="133"/>
      <c r="KSY33" s="133"/>
      <c r="KSZ33" s="133"/>
      <c r="KTA33" s="133"/>
      <c r="KTB33" s="133"/>
      <c r="KTC33" s="133"/>
      <c r="KTD33" s="133"/>
      <c r="KTE33" s="133"/>
      <c r="KTF33" s="133"/>
      <c r="KTG33" s="133"/>
      <c r="KTH33" s="133"/>
      <c r="KTI33" s="133"/>
      <c r="KTJ33" s="133"/>
      <c r="KTK33" s="133"/>
      <c r="KTL33" s="133"/>
      <c r="KTM33" s="133"/>
      <c r="KTN33" s="133"/>
      <c r="KTO33" s="133"/>
      <c r="KTP33" s="133"/>
      <c r="KTQ33" s="133"/>
      <c r="KTR33" s="133"/>
      <c r="KTS33" s="133"/>
      <c r="KTT33" s="133"/>
      <c r="KTU33" s="133"/>
      <c r="KTV33" s="133"/>
      <c r="KTW33" s="133"/>
      <c r="KTX33" s="133"/>
      <c r="KTY33" s="133"/>
      <c r="KTZ33" s="133"/>
      <c r="KUA33" s="133"/>
      <c r="KUB33" s="133"/>
      <c r="KUC33" s="133"/>
      <c r="KUD33" s="133"/>
      <c r="KUE33" s="133"/>
      <c r="KUF33" s="133"/>
      <c r="KUG33" s="133"/>
      <c r="KUH33" s="133"/>
      <c r="KUI33" s="133"/>
      <c r="KUJ33" s="133"/>
      <c r="KUK33" s="133"/>
      <c r="KUL33" s="133"/>
      <c r="KUM33" s="133"/>
      <c r="KUN33" s="133"/>
      <c r="KUO33" s="133"/>
      <c r="KUP33" s="133"/>
      <c r="KUQ33" s="133"/>
      <c r="KUR33" s="133"/>
      <c r="KUS33" s="133"/>
      <c r="KUT33" s="133"/>
      <c r="KUU33" s="133"/>
      <c r="KUV33" s="133"/>
      <c r="KUW33" s="133"/>
      <c r="KUX33" s="133"/>
      <c r="KUY33" s="133"/>
      <c r="KUZ33" s="133"/>
      <c r="KVA33" s="133"/>
      <c r="KVB33" s="133"/>
      <c r="KVC33" s="133"/>
      <c r="KVD33" s="133"/>
      <c r="KVE33" s="133"/>
      <c r="KVF33" s="133"/>
      <c r="KVG33" s="133"/>
      <c r="KVH33" s="133"/>
      <c r="KVI33" s="133"/>
      <c r="KVJ33" s="133"/>
      <c r="KVK33" s="133"/>
      <c r="KVL33" s="133"/>
      <c r="KVM33" s="133"/>
      <c r="KVN33" s="133"/>
      <c r="KVO33" s="133"/>
      <c r="KVP33" s="133"/>
      <c r="KVQ33" s="133"/>
      <c r="KVR33" s="133"/>
      <c r="KVS33" s="133"/>
      <c r="KVT33" s="133"/>
      <c r="KVU33" s="133"/>
      <c r="KVV33" s="133"/>
      <c r="KVW33" s="133"/>
      <c r="KVX33" s="133"/>
      <c r="KVY33" s="133"/>
      <c r="KVZ33" s="133"/>
      <c r="KWA33" s="133"/>
      <c r="KWB33" s="133"/>
      <c r="KWC33" s="133"/>
      <c r="KWD33" s="133"/>
      <c r="KWE33" s="133"/>
      <c r="KWF33" s="133"/>
      <c r="KWG33" s="133"/>
      <c r="KWH33" s="133"/>
      <c r="KWI33" s="133"/>
      <c r="KWJ33" s="133"/>
      <c r="KWK33" s="133"/>
      <c r="KWL33" s="133"/>
      <c r="KWM33" s="133"/>
      <c r="KWN33" s="133"/>
      <c r="KWO33" s="133"/>
      <c r="KWP33" s="133"/>
      <c r="KWQ33" s="133"/>
      <c r="KWR33" s="133"/>
      <c r="KWS33" s="133"/>
      <c r="KWT33" s="133"/>
      <c r="KWU33" s="133"/>
      <c r="KWV33" s="133"/>
      <c r="KWW33" s="133"/>
      <c r="KWX33" s="133"/>
      <c r="KWY33" s="133"/>
      <c r="KWZ33" s="133"/>
      <c r="KXA33" s="133"/>
      <c r="KXB33" s="133"/>
      <c r="KXC33" s="133"/>
      <c r="KXD33" s="133"/>
      <c r="KXE33" s="133"/>
      <c r="KXF33" s="133"/>
      <c r="KXG33" s="133"/>
      <c r="KXH33" s="133"/>
      <c r="KXI33" s="133"/>
      <c r="KXJ33" s="133"/>
      <c r="KXK33" s="133"/>
      <c r="KXL33" s="133"/>
      <c r="KXM33" s="133"/>
      <c r="KXN33" s="133"/>
      <c r="KXO33" s="133"/>
      <c r="KXP33" s="133"/>
      <c r="KXQ33" s="133"/>
      <c r="KXR33" s="133"/>
      <c r="KXS33" s="133"/>
      <c r="KXT33" s="133"/>
      <c r="KXU33" s="133"/>
      <c r="KXV33" s="133"/>
      <c r="KXW33" s="133"/>
      <c r="KXX33" s="133"/>
      <c r="KXY33" s="133"/>
      <c r="KXZ33" s="133"/>
      <c r="KYA33" s="133"/>
      <c r="KYB33" s="133"/>
      <c r="KYC33" s="133"/>
      <c r="KYD33" s="133"/>
      <c r="KYE33" s="133"/>
      <c r="KYF33" s="133"/>
      <c r="KYG33" s="133"/>
      <c r="KYH33" s="133"/>
      <c r="KYI33" s="133"/>
      <c r="KYJ33" s="133"/>
      <c r="KYK33" s="133"/>
      <c r="KYL33" s="133"/>
      <c r="KYM33" s="133"/>
      <c r="KYN33" s="133"/>
      <c r="KYO33" s="133"/>
      <c r="KYP33" s="133"/>
      <c r="KYQ33" s="133"/>
      <c r="KYR33" s="133"/>
      <c r="KYS33" s="133"/>
      <c r="KYT33" s="133"/>
      <c r="KYU33" s="133"/>
      <c r="KYV33" s="133"/>
      <c r="KYW33" s="133"/>
      <c r="KYX33" s="133"/>
      <c r="KYY33" s="133"/>
      <c r="KYZ33" s="133"/>
      <c r="KZA33" s="133"/>
      <c r="KZB33" s="133"/>
      <c r="KZC33" s="133"/>
      <c r="KZD33" s="133"/>
      <c r="KZE33" s="133"/>
      <c r="KZF33" s="133"/>
      <c r="KZG33" s="133"/>
      <c r="KZH33" s="133"/>
      <c r="KZI33" s="133"/>
      <c r="KZJ33" s="133"/>
      <c r="KZK33" s="133"/>
      <c r="KZL33" s="133"/>
      <c r="KZM33" s="133"/>
      <c r="KZN33" s="133"/>
      <c r="KZO33" s="133"/>
      <c r="KZP33" s="133"/>
      <c r="KZQ33" s="133"/>
      <c r="KZR33" s="133"/>
      <c r="KZS33" s="133"/>
      <c r="KZT33" s="133"/>
      <c r="KZU33" s="133"/>
      <c r="KZV33" s="133"/>
      <c r="KZW33" s="133"/>
      <c r="KZX33" s="133"/>
      <c r="KZY33" s="133"/>
      <c r="KZZ33" s="133"/>
      <c r="LAA33" s="133"/>
      <c r="LAB33" s="133"/>
      <c r="LAC33" s="133"/>
      <c r="LAD33" s="133"/>
      <c r="LAE33" s="133"/>
      <c r="LAF33" s="133"/>
      <c r="LAG33" s="133"/>
      <c r="LAH33" s="133"/>
      <c r="LAI33" s="133"/>
      <c r="LAJ33" s="133"/>
      <c r="LAK33" s="133"/>
      <c r="LAL33" s="133"/>
      <c r="LAM33" s="133"/>
      <c r="LAN33" s="133"/>
      <c r="LAO33" s="133"/>
      <c r="LAP33" s="133"/>
      <c r="LAQ33" s="133"/>
      <c r="LAR33" s="133"/>
      <c r="LAS33" s="133"/>
      <c r="LAT33" s="133"/>
      <c r="LAU33" s="133"/>
      <c r="LAV33" s="133"/>
      <c r="LAW33" s="133"/>
      <c r="LAX33" s="133"/>
      <c r="LAY33" s="133"/>
      <c r="LAZ33" s="133"/>
      <c r="LBA33" s="133"/>
      <c r="LBB33" s="133"/>
      <c r="LBC33" s="133"/>
      <c r="LBD33" s="133"/>
      <c r="LBE33" s="133"/>
      <c r="LBF33" s="133"/>
      <c r="LBG33" s="133"/>
      <c r="LBH33" s="133"/>
      <c r="LBI33" s="133"/>
      <c r="LBJ33" s="133"/>
      <c r="LBK33" s="133"/>
      <c r="LBL33" s="133"/>
      <c r="LBM33" s="133"/>
      <c r="LBN33" s="133"/>
      <c r="LBO33" s="133"/>
      <c r="LBP33" s="133"/>
      <c r="LBQ33" s="133"/>
      <c r="LBR33" s="133"/>
      <c r="LBS33" s="133"/>
      <c r="LBT33" s="133"/>
      <c r="LBU33" s="133"/>
      <c r="LBV33" s="133"/>
      <c r="LBW33" s="133"/>
      <c r="LBX33" s="133"/>
      <c r="LBY33" s="133"/>
      <c r="LBZ33" s="133"/>
      <c r="LCA33" s="133"/>
      <c r="LCB33" s="133"/>
      <c r="LCC33" s="133"/>
      <c r="LCD33" s="133"/>
      <c r="LCE33" s="133"/>
      <c r="LCF33" s="133"/>
      <c r="LCG33" s="133"/>
      <c r="LCH33" s="133"/>
      <c r="LCI33" s="133"/>
      <c r="LCJ33" s="133"/>
      <c r="LCK33" s="133"/>
      <c r="LCL33" s="133"/>
      <c r="LCM33" s="133"/>
      <c r="LCN33" s="133"/>
      <c r="LCO33" s="133"/>
      <c r="LCP33" s="133"/>
      <c r="LCQ33" s="133"/>
      <c r="LCR33" s="133"/>
      <c r="LCS33" s="133"/>
      <c r="LCT33" s="133"/>
      <c r="LCU33" s="133"/>
      <c r="LCV33" s="133"/>
      <c r="LCW33" s="133"/>
      <c r="LCX33" s="133"/>
      <c r="LCY33" s="133"/>
      <c r="LCZ33" s="133"/>
      <c r="LDA33" s="133"/>
      <c r="LDB33" s="133"/>
      <c r="LDC33" s="133"/>
      <c r="LDD33" s="133"/>
      <c r="LDE33" s="133"/>
      <c r="LDF33" s="133"/>
      <c r="LDG33" s="133"/>
      <c r="LDH33" s="133"/>
      <c r="LDI33" s="133"/>
      <c r="LDJ33" s="133"/>
      <c r="LDK33" s="133"/>
      <c r="LDL33" s="133"/>
      <c r="LDM33" s="133"/>
      <c r="LDN33" s="133"/>
      <c r="LDO33" s="133"/>
      <c r="LDP33" s="133"/>
      <c r="LDQ33" s="133"/>
      <c r="LDR33" s="133"/>
      <c r="LDS33" s="133"/>
      <c r="LDT33" s="133"/>
      <c r="LDU33" s="133"/>
      <c r="LDV33" s="133"/>
      <c r="LDW33" s="133"/>
      <c r="LDX33" s="133"/>
      <c r="LDY33" s="133"/>
      <c r="LDZ33" s="133"/>
      <c r="LEA33" s="133"/>
      <c r="LEB33" s="133"/>
      <c r="LEC33" s="133"/>
      <c r="LED33" s="133"/>
      <c r="LEE33" s="133"/>
      <c r="LEF33" s="133"/>
      <c r="LEG33" s="133"/>
      <c r="LEH33" s="133"/>
      <c r="LEI33" s="133"/>
      <c r="LEJ33" s="133"/>
      <c r="LEK33" s="133"/>
      <c r="LEL33" s="133"/>
      <c r="LEM33" s="133"/>
      <c r="LEN33" s="133"/>
      <c r="LEO33" s="133"/>
      <c r="LEP33" s="133"/>
      <c r="LEQ33" s="133"/>
      <c r="LER33" s="133"/>
      <c r="LES33" s="133"/>
      <c r="LET33" s="133"/>
      <c r="LEU33" s="133"/>
      <c r="LEV33" s="133"/>
      <c r="LEW33" s="133"/>
      <c r="LEX33" s="133"/>
      <c r="LEY33" s="133"/>
      <c r="LEZ33" s="133"/>
      <c r="LFA33" s="133"/>
      <c r="LFB33" s="133"/>
      <c r="LFC33" s="133"/>
      <c r="LFD33" s="133"/>
      <c r="LFE33" s="133"/>
      <c r="LFF33" s="133"/>
      <c r="LFG33" s="133"/>
      <c r="LFH33" s="133"/>
      <c r="LFI33" s="133"/>
      <c r="LFJ33" s="133"/>
      <c r="LFK33" s="133"/>
      <c r="LFL33" s="133"/>
      <c r="LFM33" s="133"/>
      <c r="LFN33" s="133"/>
      <c r="LFO33" s="133"/>
      <c r="LFP33" s="133"/>
      <c r="LFQ33" s="133"/>
      <c r="LFR33" s="133"/>
      <c r="LFS33" s="133"/>
      <c r="LFT33" s="133"/>
      <c r="LFU33" s="133"/>
      <c r="LFV33" s="133"/>
      <c r="LFW33" s="133"/>
      <c r="LFX33" s="133"/>
      <c r="LFY33" s="133"/>
      <c r="LFZ33" s="133"/>
      <c r="LGA33" s="133"/>
      <c r="LGB33" s="133"/>
      <c r="LGC33" s="133"/>
      <c r="LGD33" s="133"/>
      <c r="LGE33" s="133"/>
      <c r="LGF33" s="133"/>
      <c r="LGG33" s="133"/>
      <c r="LGH33" s="133"/>
      <c r="LGI33" s="133"/>
      <c r="LGJ33" s="133"/>
      <c r="LGK33" s="133"/>
      <c r="LGL33" s="133"/>
      <c r="LGM33" s="133"/>
      <c r="LGN33" s="133"/>
      <c r="LGO33" s="133"/>
      <c r="LGP33" s="133"/>
      <c r="LGQ33" s="133"/>
      <c r="LGR33" s="133"/>
      <c r="LGS33" s="133"/>
      <c r="LGT33" s="133"/>
      <c r="LGU33" s="133"/>
      <c r="LGV33" s="133"/>
      <c r="LGW33" s="133"/>
      <c r="LGX33" s="133"/>
      <c r="LGY33" s="133"/>
      <c r="LGZ33" s="133"/>
      <c r="LHA33" s="133"/>
      <c r="LHB33" s="133"/>
      <c r="LHC33" s="133"/>
      <c r="LHD33" s="133"/>
      <c r="LHE33" s="133"/>
      <c r="LHF33" s="133"/>
      <c r="LHG33" s="133"/>
      <c r="LHH33" s="133"/>
      <c r="LHI33" s="133"/>
      <c r="LHJ33" s="133"/>
      <c r="LHK33" s="133"/>
      <c r="LHL33" s="133"/>
      <c r="LHM33" s="133"/>
      <c r="LHN33" s="133"/>
      <c r="LHO33" s="133"/>
      <c r="LHP33" s="133"/>
      <c r="LHQ33" s="133"/>
      <c r="LHR33" s="133"/>
      <c r="LHS33" s="133"/>
      <c r="LHT33" s="133"/>
      <c r="LHU33" s="133"/>
      <c r="LHV33" s="133"/>
      <c r="LHW33" s="133"/>
      <c r="LHX33" s="133"/>
      <c r="LHY33" s="133"/>
      <c r="LHZ33" s="133"/>
      <c r="LIA33" s="133"/>
      <c r="LIB33" s="133"/>
      <c r="LIC33" s="133"/>
      <c r="LID33" s="133"/>
      <c r="LIE33" s="133"/>
      <c r="LIF33" s="133"/>
      <c r="LIG33" s="133"/>
      <c r="LIH33" s="133"/>
      <c r="LII33" s="133"/>
      <c r="LIJ33" s="133"/>
      <c r="LIK33" s="133"/>
      <c r="LIL33" s="133"/>
      <c r="LIM33" s="133"/>
      <c r="LIN33" s="133"/>
      <c r="LIO33" s="133"/>
      <c r="LIP33" s="133"/>
      <c r="LIQ33" s="133"/>
      <c r="LIR33" s="133"/>
      <c r="LIS33" s="133"/>
      <c r="LIT33" s="133"/>
      <c r="LIU33" s="133"/>
      <c r="LIV33" s="133"/>
      <c r="LIW33" s="133"/>
      <c r="LIX33" s="133"/>
      <c r="LIY33" s="133"/>
      <c r="LIZ33" s="133"/>
      <c r="LJA33" s="133"/>
      <c r="LJB33" s="133"/>
      <c r="LJC33" s="133"/>
      <c r="LJD33" s="133"/>
      <c r="LJE33" s="133"/>
      <c r="LJF33" s="133"/>
      <c r="LJG33" s="133"/>
      <c r="LJH33" s="133"/>
      <c r="LJI33" s="133"/>
      <c r="LJJ33" s="133"/>
      <c r="LJK33" s="133"/>
      <c r="LJL33" s="133"/>
      <c r="LJM33" s="133"/>
      <c r="LJN33" s="133"/>
      <c r="LJO33" s="133"/>
      <c r="LJP33" s="133"/>
      <c r="LJQ33" s="133"/>
      <c r="LJR33" s="133"/>
      <c r="LJS33" s="133"/>
      <c r="LJT33" s="133"/>
      <c r="LJU33" s="133"/>
      <c r="LJV33" s="133"/>
      <c r="LJW33" s="133"/>
      <c r="LJX33" s="133"/>
      <c r="LJY33" s="133"/>
      <c r="LJZ33" s="133"/>
      <c r="LKA33" s="133"/>
      <c r="LKB33" s="133"/>
      <c r="LKC33" s="133"/>
      <c r="LKD33" s="133"/>
      <c r="LKE33" s="133"/>
      <c r="LKF33" s="133"/>
      <c r="LKG33" s="133"/>
      <c r="LKH33" s="133"/>
      <c r="LKI33" s="133"/>
      <c r="LKJ33" s="133"/>
      <c r="LKK33" s="133"/>
      <c r="LKL33" s="133"/>
      <c r="LKM33" s="133"/>
      <c r="LKN33" s="133"/>
      <c r="LKO33" s="133"/>
      <c r="LKP33" s="133"/>
      <c r="LKQ33" s="133"/>
      <c r="LKR33" s="133"/>
      <c r="LKS33" s="133"/>
      <c r="LKT33" s="133"/>
      <c r="LKU33" s="133"/>
      <c r="LKV33" s="133"/>
      <c r="LKW33" s="133"/>
      <c r="LKX33" s="133"/>
      <c r="LKY33" s="133"/>
      <c r="LKZ33" s="133"/>
      <c r="LLA33" s="133"/>
      <c r="LLB33" s="133"/>
      <c r="LLC33" s="133"/>
      <c r="LLD33" s="133"/>
      <c r="LLE33" s="133"/>
      <c r="LLF33" s="133"/>
      <c r="LLG33" s="133"/>
      <c r="LLH33" s="133"/>
      <c r="LLI33" s="133"/>
      <c r="LLJ33" s="133"/>
      <c r="LLK33" s="133"/>
      <c r="LLL33" s="133"/>
      <c r="LLM33" s="133"/>
      <c r="LLN33" s="133"/>
      <c r="LLO33" s="133"/>
      <c r="LLP33" s="133"/>
      <c r="LLQ33" s="133"/>
      <c r="LLR33" s="133"/>
      <c r="LLS33" s="133"/>
      <c r="LLT33" s="133"/>
      <c r="LLU33" s="133"/>
      <c r="LLV33" s="133"/>
      <c r="LLW33" s="133"/>
      <c r="LLX33" s="133"/>
      <c r="LLY33" s="133"/>
      <c r="LLZ33" s="133"/>
      <c r="LMA33" s="133"/>
      <c r="LMB33" s="133"/>
      <c r="LMC33" s="133"/>
      <c r="LMD33" s="133"/>
      <c r="LME33" s="133"/>
      <c r="LMF33" s="133"/>
      <c r="LMG33" s="133"/>
      <c r="LMH33" s="133"/>
      <c r="LMI33" s="133"/>
      <c r="LMJ33" s="133"/>
      <c r="LMK33" s="133"/>
      <c r="LML33" s="133"/>
      <c r="LMM33" s="133"/>
      <c r="LMN33" s="133"/>
      <c r="LMO33" s="133"/>
      <c r="LMP33" s="133"/>
      <c r="LMQ33" s="133"/>
      <c r="LMR33" s="133"/>
      <c r="LMS33" s="133"/>
      <c r="LMT33" s="133"/>
      <c r="LMU33" s="133"/>
      <c r="LMV33" s="133"/>
      <c r="LMW33" s="133"/>
      <c r="LMX33" s="133"/>
      <c r="LMY33" s="133"/>
      <c r="LMZ33" s="133"/>
      <c r="LNA33" s="133"/>
      <c r="LNB33" s="133"/>
      <c r="LNC33" s="133"/>
      <c r="LND33" s="133"/>
      <c r="LNE33" s="133"/>
      <c r="LNF33" s="133"/>
      <c r="LNG33" s="133"/>
      <c r="LNH33" s="133"/>
      <c r="LNI33" s="133"/>
      <c r="LNJ33" s="133"/>
      <c r="LNK33" s="133"/>
      <c r="LNL33" s="133"/>
      <c r="LNM33" s="133"/>
      <c r="LNN33" s="133"/>
      <c r="LNO33" s="133"/>
      <c r="LNP33" s="133"/>
      <c r="LNQ33" s="133"/>
      <c r="LNR33" s="133"/>
      <c r="LNS33" s="133"/>
      <c r="LNT33" s="133"/>
      <c r="LNU33" s="133"/>
      <c r="LNV33" s="133"/>
      <c r="LNW33" s="133"/>
      <c r="LNX33" s="133"/>
      <c r="LNY33" s="133"/>
      <c r="LNZ33" s="133"/>
      <c r="LOA33" s="133"/>
      <c r="LOB33" s="133"/>
      <c r="LOC33" s="133"/>
      <c r="LOD33" s="133"/>
      <c r="LOE33" s="133"/>
      <c r="LOF33" s="133"/>
      <c r="LOG33" s="133"/>
      <c r="LOH33" s="133"/>
      <c r="LOI33" s="133"/>
      <c r="LOJ33" s="133"/>
      <c r="LOK33" s="133"/>
      <c r="LOL33" s="133"/>
      <c r="LOM33" s="133"/>
      <c r="LON33" s="133"/>
      <c r="LOO33" s="133"/>
      <c r="LOP33" s="133"/>
      <c r="LOQ33" s="133"/>
      <c r="LOR33" s="133"/>
      <c r="LOS33" s="133"/>
      <c r="LOT33" s="133"/>
      <c r="LOU33" s="133"/>
      <c r="LOV33" s="133"/>
      <c r="LOW33" s="133"/>
      <c r="LOX33" s="133"/>
      <c r="LOY33" s="133"/>
      <c r="LOZ33" s="133"/>
      <c r="LPA33" s="133"/>
      <c r="LPB33" s="133"/>
      <c r="LPC33" s="133"/>
      <c r="LPD33" s="133"/>
      <c r="LPE33" s="133"/>
      <c r="LPF33" s="133"/>
      <c r="LPG33" s="133"/>
      <c r="LPH33" s="133"/>
      <c r="LPI33" s="133"/>
      <c r="LPJ33" s="133"/>
      <c r="LPK33" s="133"/>
      <c r="LPL33" s="133"/>
      <c r="LPM33" s="133"/>
      <c r="LPN33" s="133"/>
      <c r="LPO33" s="133"/>
      <c r="LPP33" s="133"/>
      <c r="LPQ33" s="133"/>
      <c r="LPR33" s="133"/>
      <c r="LPS33" s="133"/>
      <c r="LPT33" s="133"/>
      <c r="LPU33" s="133"/>
      <c r="LPV33" s="133"/>
      <c r="LPW33" s="133"/>
      <c r="LPX33" s="133"/>
      <c r="LPY33" s="133"/>
      <c r="LPZ33" s="133"/>
      <c r="LQA33" s="133"/>
      <c r="LQB33" s="133"/>
      <c r="LQC33" s="133"/>
      <c r="LQD33" s="133"/>
      <c r="LQE33" s="133"/>
      <c r="LQF33" s="133"/>
      <c r="LQG33" s="133"/>
      <c r="LQH33" s="133"/>
      <c r="LQI33" s="133"/>
      <c r="LQJ33" s="133"/>
      <c r="LQK33" s="133"/>
      <c r="LQL33" s="133"/>
      <c r="LQM33" s="133"/>
      <c r="LQN33" s="133"/>
      <c r="LQO33" s="133"/>
      <c r="LQP33" s="133"/>
      <c r="LQQ33" s="133"/>
      <c r="LQR33" s="133"/>
      <c r="LQS33" s="133"/>
      <c r="LQT33" s="133"/>
      <c r="LQU33" s="133"/>
      <c r="LQV33" s="133"/>
      <c r="LQW33" s="133"/>
      <c r="LQX33" s="133"/>
      <c r="LQY33" s="133"/>
      <c r="LQZ33" s="133"/>
      <c r="LRA33" s="133"/>
      <c r="LRB33" s="133"/>
      <c r="LRC33" s="133"/>
      <c r="LRD33" s="133"/>
      <c r="LRE33" s="133"/>
      <c r="LRF33" s="133"/>
      <c r="LRG33" s="133"/>
      <c r="LRH33" s="133"/>
      <c r="LRI33" s="133"/>
      <c r="LRJ33" s="133"/>
      <c r="LRK33" s="133"/>
      <c r="LRL33" s="133"/>
      <c r="LRM33" s="133"/>
      <c r="LRN33" s="133"/>
      <c r="LRO33" s="133"/>
      <c r="LRP33" s="133"/>
      <c r="LRQ33" s="133"/>
      <c r="LRR33" s="133"/>
      <c r="LRS33" s="133"/>
      <c r="LRT33" s="133"/>
      <c r="LRU33" s="133"/>
      <c r="LRV33" s="133"/>
      <c r="LRW33" s="133"/>
      <c r="LRX33" s="133"/>
      <c r="LRY33" s="133"/>
      <c r="LRZ33" s="133"/>
      <c r="LSA33" s="133"/>
      <c r="LSB33" s="133"/>
      <c r="LSC33" s="133"/>
      <c r="LSD33" s="133"/>
      <c r="LSE33" s="133"/>
      <c r="LSF33" s="133"/>
      <c r="LSG33" s="133"/>
      <c r="LSH33" s="133"/>
      <c r="LSI33" s="133"/>
      <c r="LSJ33" s="133"/>
      <c r="LSK33" s="133"/>
      <c r="LSL33" s="133"/>
      <c r="LSM33" s="133"/>
      <c r="LSN33" s="133"/>
      <c r="LSO33" s="133"/>
      <c r="LSP33" s="133"/>
      <c r="LSQ33" s="133"/>
      <c r="LSR33" s="133"/>
      <c r="LSS33" s="133"/>
      <c r="LST33" s="133"/>
      <c r="LSU33" s="133"/>
      <c r="LSV33" s="133"/>
      <c r="LSW33" s="133"/>
      <c r="LSX33" s="133"/>
      <c r="LSY33" s="133"/>
      <c r="LSZ33" s="133"/>
      <c r="LTA33" s="133"/>
      <c r="LTB33" s="133"/>
      <c r="LTC33" s="133"/>
      <c r="LTD33" s="133"/>
      <c r="LTE33" s="133"/>
      <c r="LTF33" s="133"/>
      <c r="LTG33" s="133"/>
      <c r="LTH33" s="133"/>
      <c r="LTI33" s="133"/>
      <c r="LTJ33" s="133"/>
      <c r="LTK33" s="133"/>
      <c r="LTL33" s="133"/>
      <c r="LTM33" s="133"/>
      <c r="LTN33" s="133"/>
      <c r="LTO33" s="133"/>
      <c r="LTP33" s="133"/>
      <c r="LTQ33" s="133"/>
      <c r="LTR33" s="133"/>
      <c r="LTS33" s="133"/>
      <c r="LTT33" s="133"/>
      <c r="LTU33" s="133"/>
      <c r="LTV33" s="133"/>
      <c r="LTW33" s="133"/>
      <c r="LTX33" s="133"/>
      <c r="LTY33" s="133"/>
      <c r="LTZ33" s="133"/>
      <c r="LUA33" s="133"/>
      <c r="LUB33" s="133"/>
      <c r="LUC33" s="133"/>
      <c r="LUD33" s="133"/>
      <c r="LUE33" s="133"/>
      <c r="LUF33" s="133"/>
      <c r="LUG33" s="133"/>
      <c r="LUH33" s="133"/>
      <c r="LUI33" s="133"/>
      <c r="LUJ33" s="133"/>
      <c r="LUK33" s="133"/>
      <c r="LUL33" s="133"/>
      <c r="LUM33" s="133"/>
      <c r="LUN33" s="133"/>
      <c r="LUO33" s="133"/>
      <c r="LUP33" s="133"/>
      <c r="LUQ33" s="133"/>
      <c r="LUR33" s="133"/>
      <c r="LUS33" s="133"/>
      <c r="LUT33" s="133"/>
      <c r="LUU33" s="133"/>
      <c r="LUV33" s="133"/>
      <c r="LUW33" s="133"/>
      <c r="LUX33" s="133"/>
      <c r="LUY33" s="133"/>
      <c r="LUZ33" s="133"/>
      <c r="LVA33" s="133"/>
      <c r="LVB33" s="133"/>
      <c r="LVC33" s="133"/>
      <c r="LVD33" s="133"/>
      <c r="LVE33" s="133"/>
      <c r="LVF33" s="133"/>
      <c r="LVG33" s="133"/>
      <c r="LVH33" s="133"/>
      <c r="LVI33" s="133"/>
      <c r="LVJ33" s="133"/>
      <c r="LVK33" s="133"/>
      <c r="LVL33" s="133"/>
      <c r="LVM33" s="133"/>
      <c r="LVN33" s="133"/>
      <c r="LVO33" s="133"/>
      <c r="LVP33" s="133"/>
      <c r="LVQ33" s="133"/>
      <c r="LVR33" s="133"/>
      <c r="LVS33" s="133"/>
      <c r="LVT33" s="133"/>
      <c r="LVU33" s="133"/>
      <c r="LVV33" s="133"/>
      <c r="LVW33" s="133"/>
      <c r="LVX33" s="133"/>
      <c r="LVY33" s="133"/>
      <c r="LVZ33" s="133"/>
      <c r="LWA33" s="133"/>
      <c r="LWB33" s="133"/>
      <c r="LWC33" s="133"/>
      <c r="LWD33" s="133"/>
      <c r="LWE33" s="133"/>
      <c r="LWF33" s="133"/>
      <c r="LWG33" s="133"/>
      <c r="LWH33" s="133"/>
      <c r="LWI33" s="133"/>
      <c r="LWJ33" s="133"/>
      <c r="LWK33" s="133"/>
      <c r="LWL33" s="133"/>
      <c r="LWM33" s="133"/>
      <c r="LWN33" s="133"/>
      <c r="LWO33" s="133"/>
      <c r="LWP33" s="133"/>
      <c r="LWQ33" s="133"/>
      <c r="LWR33" s="133"/>
      <c r="LWS33" s="133"/>
      <c r="LWT33" s="133"/>
      <c r="LWU33" s="133"/>
      <c r="LWV33" s="133"/>
      <c r="LWW33" s="133"/>
      <c r="LWX33" s="133"/>
      <c r="LWY33" s="133"/>
      <c r="LWZ33" s="133"/>
      <c r="LXA33" s="133"/>
      <c r="LXB33" s="133"/>
      <c r="LXC33" s="133"/>
      <c r="LXD33" s="133"/>
      <c r="LXE33" s="133"/>
      <c r="LXF33" s="133"/>
      <c r="LXG33" s="133"/>
      <c r="LXH33" s="133"/>
      <c r="LXI33" s="133"/>
      <c r="LXJ33" s="133"/>
      <c r="LXK33" s="133"/>
      <c r="LXL33" s="133"/>
      <c r="LXM33" s="133"/>
      <c r="LXN33" s="133"/>
      <c r="LXO33" s="133"/>
      <c r="LXP33" s="133"/>
      <c r="LXQ33" s="133"/>
      <c r="LXR33" s="133"/>
      <c r="LXS33" s="133"/>
      <c r="LXT33" s="133"/>
      <c r="LXU33" s="133"/>
      <c r="LXV33" s="133"/>
      <c r="LXW33" s="133"/>
      <c r="LXX33" s="133"/>
      <c r="LXY33" s="133"/>
      <c r="LXZ33" s="133"/>
      <c r="LYA33" s="133"/>
      <c r="LYB33" s="133"/>
      <c r="LYC33" s="133"/>
      <c r="LYD33" s="133"/>
      <c r="LYE33" s="133"/>
      <c r="LYF33" s="133"/>
      <c r="LYG33" s="133"/>
      <c r="LYH33" s="133"/>
      <c r="LYI33" s="133"/>
      <c r="LYJ33" s="133"/>
      <c r="LYK33" s="133"/>
      <c r="LYL33" s="133"/>
      <c r="LYM33" s="133"/>
      <c r="LYN33" s="133"/>
      <c r="LYO33" s="133"/>
      <c r="LYP33" s="133"/>
      <c r="LYQ33" s="133"/>
      <c r="LYR33" s="133"/>
      <c r="LYS33" s="133"/>
      <c r="LYT33" s="133"/>
      <c r="LYU33" s="133"/>
      <c r="LYV33" s="133"/>
      <c r="LYW33" s="133"/>
      <c r="LYX33" s="133"/>
      <c r="LYY33" s="133"/>
      <c r="LYZ33" s="133"/>
      <c r="LZA33" s="133"/>
      <c r="LZB33" s="133"/>
      <c r="LZC33" s="133"/>
      <c r="LZD33" s="133"/>
      <c r="LZE33" s="133"/>
      <c r="LZF33" s="133"/>
      <c r="LZG33" s="133"/>
      <c r="LZH33" s="133"/>
      <c r="LZI33" s="133"/>
      <c r="LZJ33" s="133"/>
      <c r="LZK33" s="133"/>
      <c r="LZL33" s="133"/>
      <c r="LZM33" s="133"/>
      <c r="LZN33" s="133"/>
      <c r="LZO33" s="133"/>
      <c r="LZP33" s="133"/>
      <c r="LZQ33" s="133"/>
      <c r="LZR33" s="133"/>
      <c r="LZS33" s="133"/>
      <c r="LZT33" s="133"/>
      <c r="LZU33" s="133"/>
      <c r="LZV33" s="133"/>
      <c r="LZW33" s="133"/>
      <c r="LZX33" s="133"/>
      <c r="LZY33" s="133"/>
      <c r="LZZ33" s="133"/>
      <c r="MAA33" s="133"/>
      <c r="MAB33" s="133"/>
      <c r="MAC33" s="133"/>
      <c r="MAD33" s="133"/>
      <c r="MAE33" s="133"/>
      <c r="MAF33" s="133"/>
      <c r="MAG33" s="133"/>
      <c r="MAH33" s="133"/>
      <c r="MAI33" s="133"/>
      <c r="MAJ33" s="133"/>
      <c r="MAK33" s="133"/>
      <c r="MAL33" s="133"/>
      <c r="MAM33" s="133"/>
      <c r="MAN33" s="133"/>
      <c r="MAO33" s="133"/>
      <c r="MAP33" s="133"/>
      <c r="MAQ33" s="133"/>
      <c r="MAR33" s="133"/>
      <c r="MAS33" s="133"/>
      <c r="MAT33" s="133"/>
      <c r="MAU33" s="133"/>
      <c r="MAV33" s="133"/>
      <c r="MAW33" s="133"/>
      <c r="MAX33" s="133"/>
      <c r="MAY33" s="133"/>
      <c r="MAZ33" s="133"/>
      <c r="MBA33" s="133"/>
      <c r="MBB33" s="133"/>
      <c r="MBC33" s="133"/>
      <c r="MBD33" s="133"/>
      <c r="MBE33" s="133"/>
      <c r="MBF33" s="133"/>
      <c r="MBG33" s="133"/>
      <c r="MBH33" s="133"/>
      <c r="MBI33" s="133"/>
      <c r="MBJ33" s="133"/>
      <c r="MBK33" s="133"/>
      <c r="MBL33" s="133"/>
      <c r="MBM33" s="133"/>
      <c r="MBN33" s="133"/>
      <c r="MBO33" s="133"/>
      <c r="MBP33" s="133"/>
      <c r="MBQ33" s="133"/>
      <c r="MBR33" s="133"/>
      <c r="MBS33" s="133"/>
      <c r="MBT33" s="133"/>
      <c r="MBU33" s="133"/>
      <c r="MBV33" s="133"/>
      <c r="MBW33" s="133"/>
      <c r="MBX33" s="133"/>
      <c r="MBY33" s="133"/>
      <c r="MBZ33" s="133"/>
      <c r="MCA33" s="133"/>
      <c r="MCB33" s="133"/>
      <c r="MCC33" s="133"/>
      <c r="MCD33" s="133"/>
      <c r="MCE33" s="133"/>
      <c r="MCF33" s="133"/>
      <c r="MCG33" s="133"/>
      <c r="MCH33" s="133"/>
      <c r="MCI33" s="133"/>
      <c r="MCJ33" s="133"/>
      <c r="MCK33" s="133"/>
      <c r="MCL33" s="133"/>
      <c r="MCM33" s="133"/>
      <c r="MCN33" s="133"/>
      <c r="MCO33" s="133"/>
      <c r="MCP33" s="133"/>
      <c r="MCQ33" s="133"/>
      <c r="MCR33" s="133"/>
      <c r="MCS33" s="133"/>
      <c r="MCT33" s="133"/>
      <c r="MCU33" s="133"/>
      <c r="MCV33" s="133"/>
      <c r="MCW33" s="133"/>
      <c r="MCX33" s="133"/>
      <c r="MCY33" s="133"/>
      <c r="MCZ33" s="133"/>
      <c r="MDA33" s="133"/>
      <c r="MDB33" s="133"/>
      <c r="MDC33" s="133"/>
      <c r="MDD33" s="133"/>
      <c r="MDE33" s="133"/>
      <c r="MDF33" s="133"/>
      <c r="MDG33" s="133"/>
      <c r="MDH33" s="133"/>
      <c r="MDI33" s="133"/>
      <c r="MDJ33" s="133"/>
      <c r="MDK33" s="133"/>
      <c r="MDL33" s="133"/>
      <c r="MDM33" s="133"/>
      <c r="MDN33" s="133"/>
      <c r="MDO33" s="133"/>
      <c r="MDP33" s="133"/>
      <c r="MDQ33" s="133"/>
      <c r="MDR33" s="133"/>
      <c r="MDS33" s="133"/>
      <c r="MDT33" s="133"/>
      <c r="MDU33" s="133"/>
      <c r="MDV33" s="133"/>
      <c r="MDW33" s="133"/>
      <c r="MDX33" s="133"/>
      <c r="MDY33" s="133"/>
      <c r="MDZ33" s="133"/>
      <c r="MEA33" s="133"/>
      <c r="MEB33" s="133"/>
      <c r="MEC33" s="133"/>
      <c r="MED33" s="133"/>
      <c r="MEE33" s="133"/>
      <c r="MEF33" s="133"/>
      <c r="MEG33" s="133"/>
      <c r="MEH33" s="133"/>
      <c r="MEI33" s="133"/>
      <c r="MEJ33" s="133"/>
      <c r="MEK33" s="133"/>
      <c r="MEL33" s="133"/>
      <c r="MEM33" s="133"/>
      <c r="MEN33" s="133"/>
      <c r="MEO33" s="133"/>
      <c r="MEP33" s="133"/>
      <c r="MEQ33" s="133"/>
      <c r="MER33" s="133"/>
      <c r="MES33" s="133"/>
      <c r="MET33" s="133"/>
      <c r="MEU33" s="133"/>
      <c r="MEV33" s="133"/>
      <c r="MEW33" s="133"/>
      <c r="MEX33" s="133"/>
      <c r="MEY33" s="133"/>
      <c r="MEZ33" s="133"/>
      <c r="MFA33" s="133"/>
      <c r="MFB33" s="133"/>
      <c r="MFC33" s="133"/>
      <c r="MFD33" s="133"/>
      <c r="MFE33" s="133"/>
      <c r="MFF33" s="133"/>
      <c r="MFG33" s="133"/>
      <c r="MFH33" s="133"/>
      <c r="MFI33" s="133"/>
      <c r="MFJ33" s="133"/>
      <c r="MFK33" s="133"/>
      <c r="MFL33" s="133"/>
      <c r="MFM33" s="133"/>
      <c r="MFN33" s="133"/>
      <c r="MFO33" s="133"/>
      <c r="MFP33" s="133"/>
      <c r="MFQ33" s="133"/>
      <c r="MFR33" s="133"/>
      <c r="MFS33" s="133"/>
      <c r="MFT33" s="133"/>
      <c r="MFU33" s="133"/>
      <c r="MFV33" s="133"/>
      <c r="MFW33" s="133"/>
      <c r="MFX33" s="133"/>
      <c r="MFY33" s="133"/>
      <c r="MFZ33" s="133"/>
      <c r="MGA33" s="133"/>
      <c r="MGB33" s="133"/>
      <c r="MGC33" s="133"/>
      <c r="MGD33" s="133"/>
      <c r="MGE33" s="133"/>
      <c r="MGF33" s="133"/>
      <c r="MGG33" s="133"/>
      <c r="MGH33" s="133"/>
      <c r="MGI33" s="133"/>
      <c r="MGJ33" s="133"/>
      <c r="MGK33" s="133"/>
      <c r="MGL33" s="133"/>
      <c r="MGM33" s="133"/>
      <c r="MGN33" s="133"/>
      <c r="MGO33" s="133"/>
      <c r="MGP33" s="133"/>
      <c r="MGQ33" s="133"/>
      <c r="MGR33" s="133"/>
      <c r="MGS33" s="133"/>
      <c r="MGT33" s="133"/>
      <c r="MGU33" s="133"/>
      <c r="MGV33" s="133"/>
      <c r="MGW33" s="133"/>
      <c r="MGX33" s="133"/>
      <c r="MGY33" s="133"/>
      <c r="MGZ33" s="133"/>
      <c r="MHA33" s="133"/>
      <c r="MHB33" s="133"/>
      <c r="MHC33" s="133"/>
      <c r="MHD33" s="133"/>
      <c r="MHE33" s="133"/>
      <c r="MHF33" s="133"/>
      <c r="MHG33" s="133"/>
      <c r="MHH33" s="133"/>
      <c r="MHI33" s="133"/>
      <c r="MHJ33" s="133"/>
      <c r="MHK33" s="133"/>
      <c r="MHL33" s="133"/>
      <c r="MHM33" s="133"/>
      <c r="MHN33" s="133"/>
      <c r="MHO33" s="133"/>
      <c r="MHP33" s="133"/>
      <c r="MHQ33" s="133"/>
      <c r="MHR33" s="133"/>
      <c r="MHS33" s="133"/>
      <c r="MHT33" s="133"/>
      <c r="MHU33" s="133"/>
      <c r="MHV33" s="133"/>
      <c r="MHW33" s="133"/>
      <c r="MHX33" s="133"/>
      <c r="MHY33" s="133"/>
      <c r="MHZ33" s="133"/>
      <c r="MIA33" s="133"/>
      <c r="MIB33" s="133"/>
      <c r="MIC33" s="133"/>
      <c r="MID33" s="133"/>
      <c r="MIE33" s="133"/>
      <c r="MIF33" s="133"/>
      <c r="MIG33" s="133"/>
      <c r="MIH33" s="133"/>
      <c r="MII33" s="133"/>
      <c r="MIJ33" s="133"/>
      <c r="MIK33" s="133"/>
      <c r="MIL33" s="133"/>
      <c r="MIM33" s="133"/>
      <c r="MIN33" s="133"/>
      <c r="MIO33" s="133"/>
      <c r="MIP33" s="133"/>
      <c r="MIQ33" s="133"/>
      <c r="MIR33" s="133"/>
      <c r="MIS33" s="133"/>
      <c r="MIT33" s="133"/>
      <c r="MIU33" s="133"/>
      <c r="MIV33" s="133"/>
      <c r="MIW33" s="133"/>
      <c r="MIX33" s="133"/>
      <c r="MIY33" s="133"/>
      <c r="MIZ33" s="133"/>
      <c r="MJA33" s="133"/>
      <c r="MJB33" s="133"/>
      <c r="MJC33" s="133"/>
      <c r="MJD33" s="133"/>
      <c r="MJE33" s="133"/>
      <c r="MJF33" s="133"/>
      <c r="MJG33" s="133"/>
      <c r="MJH33" s="133"/>
      <c r="MJI33" s="133"/>
      <c r="MJJ33" s="133"/>
      <c r="MJK33" s="133"/>
      <c r="MJL33" s="133"/>
      <c r="MJM33" s="133"/>
      <c r="MJN33" s="133"/>
      <c r="MJO33" s="133"/>
      <c r="MJP33" s="133"/>
      <c r="MJQ33" s="133"/>
      <c r="MJR33" s="133"/>
      <c r="MJS33" s="133"/>
      <c r="MJT33" s="133"/>
      <c r="MJU33" s="133"/>
      <c r="MJV33" s="133"/>
      <c r="MJW33" s="133"/>
      <c r="MJX33" s="133"/>
      <c r="MJY33" s="133"/>
      <c r="MJZ33" s="133"/>
      <c r="MKA33" s="133"/>
      <c r="MKB33" s="133"/>
      <c r="MKC33" s="133"/>
      <c r="MKD33" s="133"/>
      <c r="MKE33" s="133"/>
      <c r="MKF33" s="133"/>
      <c r="MKG33" s="133"/>
      <c r="MKH33" s="133"/>
      <c r="MKI33" s="133"/>
      <c r="MKJ33" s="133"/>
      <c r="MKK33" s="133"/>
      <c r="MKL33" s="133"/>
      <c r="MKM33" s="133"/>
      <c r="MKN33" s="133"/>
      <c r="MKO33" s="133"/>
      <c r="MKP33" s="133"/>
      <c r="MKQ33" s="133"/>
      <c r="MKR33" s="133"/>
      <c r="MKS33" s="133"/>
      <c r="MKT33" s="133"/>
      <c r="MKU33" s="133"/>
      <c r="MKV33" s="133"/>
      <c r="MKW33" s="133"/>
      <c r="MKX33" s="133"/>
      <c r="MKY33" s="133"/>
      <c r="MKZ33" s="133"/>
      <c r="MLA33" s="133"/>
      <c r="MLB33" s="133"/>
      <c r="MLC33" s="133"/>
      <c r="MLD33" s="133"/>
      <c r="MLE33" s="133"/>
      <c r="MLF33" s="133"/>
      <c r="MLG33" s="133"/>
      <c r="MLH33" s="133"/>
      <c r="MLI33" s="133"/>
      <c r="MLJ33" s="133"/>
      <c r="MLK33" s="133"/>
      <c r="MLL33" s="133"/>
      <c r="MLM33" s="133"/>
      <c r="MLN33" s="133"/>
      <c r="MLO33" s="133"/>
      <c r="MLP33" s="133"/>
      <c r="MLQ33" s="133"/>
      <c r="MLR33" s="133"/>
      <c r="MLS33" s="133"/>
      <c r="MLT33" s="133"/>
      <c r="MLU33" s="133"/>
      <c r="MLV33" s="133"/>
      <c r="MLW33" s="133"/>
      <c r="MLX33" s="133"/>
      <c r="MLY33" s="133"/>
      <c r="MLZ33" s="133"/>
      <c r="MMA33" s="133"/>
      <c r="MMB33" s="133"/>
      <c r="MMC33" s="133"/>
      <c r="MMD33" s="133"/>
      <c r="MME33" s="133"/>
      <c r="MMF33" s="133"/>
      <c r="MMG33" s="133"/>
      <c r="MMH33" s="133"/>
      <c r="MMI33" s="133"/>
      <c r="MMJ33" s="133"/>
      <c r="MMK33" s="133"/>
      <c r="MML33" s="133"/>
      <c r="MMM33" s="133"/>
      <c r="MMN33" s="133"/>
      <c r="MMO33" s="133"/>
      <c r="MMP33" s="133"/>
      <c r="MMQ33" s="133"/>
      <c r="MMR33" s="133"/>
      <c r="MMS33" s="133"/>
      <c r="MMT33" s="133"/>
      <c r="MMU33" s="133"/>
      <c r="MMV33" s="133"/>
      <c r="MMW33" s="133"/>
      <c r="MMX33" s="133"/>
      <c r="MMY33" s="133"/>
      <c r="MMZ33" s="133"/>
      <c r="MNA33" s="133"/>
      <c r="MNB33" s="133"/>
      <c r="MNC33" s="133"/>
      <c r="MND33" s="133"/>
      <c r="MNE33" s="133"/>
      <c r="MNF33" s="133"/>
      <c r="MNG33" s="133"/>
      <c r="MNH33" s="133"/>
      <c r="MNI33" s="133"/>
      <c r="MNJ33" s="133"/>
      <c r="MNK33" s="133"/>
      <c r="MNL33" s="133"/>
      <c r="MNM33" s="133"/>
      <c r="MNN33" s="133"/>
      <c r="MNO33" s="133"/>
      <c r="MNP33" s="133"/>
      <c r="MNQ33" s="133"/>
      <c r="MNR33" s="133"/>
      <c r="MNS33" s="133"/>
      <c r="MNT33" s="133"/>
      <c r="MNU33" s="133"/>
      <c r="MNV33" s="133"/>
      <c r="MNW33" s="133"/>
      <c r="MNX33" s="133"/>
      <c r="MNY33" s="133"/>
      <c r="MNZ33" s="133"/>
      <c r="MOA33" s="133"/>
      <c r="MOB33" s="133"/>
      <c r="MOC33" s="133"/>
      <c r="MOD33" s="133"/>
      <c r="MOE33" s="133"/>
      <c r="MOF33" s="133"/>
      <c r="MOG33" s="133"/>
      <c r="MOH33" s="133"/>
      <c r="MOI33" s="133"/>
      <c r="MOJ33" s="133"/>
      <c r="MOK33" s="133"/>
      <c r="MOL33" s="133"/>
      <c r="MOM33" s="133"/>
      <c r="MON33" s="133"/>
      <c r="MOO33" s="133"/>
      <c r="MOP33" s="133"/>
      <c r="MOQ33" s="133"/>
      <c r="MOR33" s="133"/>
      <c r="MOS33" s="133"/>
      <c r="MOT33" s="133"/>
      <c r="MOU33" s="133"/>
      <c r="MOV33" s="133"/>
      <c r="MOW33" s="133"/>
      <c r="MOX33" s="133"/>
      <c r="MOY33" s="133"/>
      <c r="MOZ33" s="133"/>
      <c r="MPA33" s="133"/>
      <c r="MPB33" s="133"/>
      <c r="MPC33" s="133"/>
      <c r="MPD33" s="133"/>
      <c r="MPE33" s="133"/>
      <c r="MPF33" s="133"/>
      <c r="MPG33" s="133"/>
      <c r="MPH33" s="133"/>
      <c r="MPI33" s="133"/>
      <c r="MPJ33" s="133"/>
      <c r="MPK33" s="133"/>
      <c r="MPL33" s="133"/>
      <c r="MPM33" s="133"/>
      <c r="MPN33" s="133"/>
      <c r="MPO33" s="133"/>
      <c r="MPP33" s="133"/>
      <c r="MPQ33" s="133"/>
      <c r="MPR33" s="133"/>
      <c r="MPS33" s="133"/>
      <c r="MPT33" s="133"/>
      <c r="MPU33" s="133"/>
      <c r="MPV33" s="133"/>
      <c r="MPW33" s="133"/>
      <c r="MPX33" s="133"/>
      <c r="MPY33" s="133"/>
      <c r="MPZ33" s="133"/>
      <c r="MQA33" s="133"/>
      <c r="MQB33" s="133"/>
      <c r="MQC33" s="133"/>
      <c r="MQD33" s="133"/>
      <c r="MQE33" s="133"/>
      <c r="MQF33" s="133"/>
      <c r="MQG33" s="133"/>
      <c r="MQH33" s="133"/>
      <c r="MQI33" s="133"/>
      <c r="MQJ33" s="133"/>
      <c r="MQK33" s="133"/>
      <c r="MQL33" s="133"/>
      <c r="MQM33" s="133"/>
      <c r="MQN33" s="133"/>
      <c r="MQO33" s="133"/>
      <c r="MQP33" s="133"/>
      <c r="MQQ33" s="133"/>
      <c r="MQR33" s="133"/>
      <c r="MQS33" s="133"/>
      <c r="MQT33" s="133"/>
      <c r="MQU33" s="133"/>
      <c r="MQV33" s="133"/>
      <c r="MQW33" s="133"/>
      <c r="MQX33" s="133"/>
      <c r="MQY33" s="133"/>
      <c r="MQZ33" s="133"/>
      <c r="MRA33" s="133"/>
      <c r="MRB33" s="133"/>
      <c r="MRC33" s="133"/>
      <c r="MRD33" s="133"/>
      <c r="MRE33" s="133"/>
      <c r="MRF33" s="133"/>
      <c r="MRG33" s="133"/>
      <c r="MRH33" s="133"/>
      <c r="MRI33" s="133"/>
      <c r="MRJ33" s="133"/>
      <c r="MRK33" s="133"/>
      <c r="MRL33" s="133"/>
      <c r="MRM33" s="133"/>
      <c r="MRN33" s="133"/>
      <c r="MRO33" s="133"/>
      <c r="MRP33" s="133"/>
      <c r="MRQ33" s="133"/>
      <c r="MRR33" s="133"/>
      <c r="MRS33" s="133"/>
      <c r="MRT33" s="133"/>
      <c r="MRU33" s="133"/>
      <c r="MRV33" s="133"/>
      <c r="MRW33" s="133"/>
      <c r="MRX33" s="133"/>
      <c r="MRY33" s="133"/>
      <c r="MRZ33" s="133"/>
      <c r="MSA33" s="133"/>
      <c r="MSB33" s="133"/>
      <c r="MSC33" s="133"/>
      <c r="MSD33" s="133"/>
      <c r="MSE33" s="133"/>
      <c r="MSF33" s="133"/>
      <c r="MSG33" s="133"/>
      <c r="MSH33" s="133"/>
      <c r="MSI33" s="133"/>
      <c r="MSJ33" s="133"/>
      <c r="MSK33" s="133"/>
      <c r="MSL33" s="133"/>
      <c r="MSM33" s="133"/>
      <c r="MSN33" s="133"/>
      <c r="MSO33" s="133"/>
      <c r="MSP33" s="133"/>
      <c r="MSQ33" s="133"/>
      <c r="MSR33" s="133"/>
      <c r="MSS33" s="133"/>
      <c r="MST33" s="133"/>
      <c r="MSU33" s="133"/>
      <c r="MSV33" s="133"/>
      <c r="MSW33" s="133"/>
      <c r="MSX33" s="133"/>
      <c r="MSY33" s="133"/>
      <c r="MSZ33" s="133"/>
      <c r="MTA33" s="133"/>
      <c r="MTB33" s="133"/>
      <c r="MTC33" s="133"/>
      <c r="MTD33" s="133"/>
      <c r="MTE33" s="133"/>
      <c r="MTF33" s="133"/>
      <c r="MTG33" s="133"/>
      <c r="MTH33" s="133"/>
      <c r="MTI33" s="133"/>
      <c r="MTJ33" s="133"/>
      <c r="MTK33" s="133"/>
      <c r="MTL33" s="133"/>
      <c r="MTM33" s="133"/>
      <c r="MTN33" s="133"/>
      <c r="MTO33" s="133"/>
      <c r="MTP33" s="133"/>
      <c r="MTQ33" s="133"/>
      <c r="MTR33" s="133"/>
      <c r="MTS33" s="133"/>
      <c r="MTT33" s="133"/>
      <c r="MTU33" s="133"/>
      <c r="MTV33" s="133"/>
      <c r="MTW33" s="133"/>
      <c r="MTX33" s="133"/>
      <c r="MTY33" s="133"/>
      <c r="MTZ33" s="133"/>
      <c r="MUA33" s="133"/>
      <c r="MUB33" s="133"/>
      <c r="MUC33" s="133"/>
      <c r="MUD33" s="133"/>
      <c r="MUE33" s="133"/>
      <c r="MUF33" s="133"/>
      <c r="MUG33" s="133"/>
      <c r="MUH33" s="133"/>
      <c r="MUI33" s="133"/>
      <c r="MUJ33" s="133"/>
      <c r="MUK33" s="133"/>
      <c r="MUL33" s="133"/>
      <c r="MUM33" s="133"/>
      <c r="MUN33" s="133"/>
      <c r="MUO33" s="133"/>
      <c r="MUP33" s="133"/>
      <c r="MUQ33" s="133"/>
      <c r="MUR33" s="133"/>
      <c r="MUS33" s="133"/>
      <c r="MUT33" s="133"/>
      <c r="MUU33" s="133"/>
      <c r="MUV33" s="133"/>
      <c r="MUW33" s="133"/>
      <c r="MUX33" s="133"/>
      <c r="MUY33" s="133"/>
      <c r="MUZ33" s="133"/>
      <c r="MVA33" s="133"/>
      <c r="MVB33" s="133"/>
      <c r="MVC33" s="133"/>
      <c r="MVD33" s="133"/>
      <c r="MVE33" s="133"/>
      <c r="MVF33" s="133"/>
      <c r="MVG33" s="133"/>
      <c r="MVH33" s="133"/>
      <c r="MVI33" s="133"/>
      <c r="MVJ33" s="133"/>
      <c r="MVK33" s="133"/>
      <c r="MVL33" s="133"/>
      <c r="MVM33" s="133"/>
      <c r="MVN33" s="133"/>
      <c r="MVO33" s="133"/>
      <c r="MVP33" s="133"/>
      <c r="MVQ33" s="133"/>
      <c r="MVR33" s="133"/>
      <c r="MVS33" s="133"/>
      <c r="MVT33" s="133"/>
      <c r="MVU33" s="133"/>
      <c r="MVV33" s="133"/>
      <c r="MVW33" s="133"/>
      <c r="MVX33" s="133"/>
      <c r="MVY33" s="133"/>
      <c r="MVZ33" s="133"/>
      <c r="MWA33" s="133"/>
      <c r="MWB33" s="133"/>
      <c r="MWC33" s="133"/>
      <c r="MWD33" s="133"/>
      <c r="MWE33" s="133"/>
      <c r="MWF33" s="133"/>
      <c r="MWG33" s="133"/>
      <c r="MWH33" s="133"/>
      <c r="MWI33" s="133"/>
      <c r="MWJ33" s="133"/>
      <c r="MWK33" s="133"/>
      <c r="MWL33" s="133"/>
      <c r="MWM33" s="133"/>
      <c r="MWN33" s="133"/>
      <c r="MWO33" s="133"/>
      <c r="MWP33" s="133"/>
      <c r="MWQ33" s="133"/>
      <c r="MWR33" s="133"/>
      <c r="MWS33" s="133"/>
      <c r="MWT33" s="133"/>
      <c r="MWU33" s="133"/>
      <c r="MWV33" s="133"/>
      <c r="MWW33" s="133"/>
      <c r="MWX33" s="133"/>
      <c r="MWY33" s="133"/>
      <c r="MWZ33" s="133"/>
      <c r="MXA33" s="133"/>
      <c r="MXB33" s="133"/>
      <c r="MXC33" s="133"/>
      <c r="MXD33" s="133"/>
      <c r="MXE33" s="133"/>
      <c r="MXF33" s="133"/>
      <c r="MXG33" s="133"/>
      <c r="MXH33" s="133"/>
      <c r="MXI33" s="133"/>
      <c r="MXJ33" s="133"/>
      <c r="MXK33" s="133"/>
      <c r="MXL33" s="133"/>
      <c r="MXM33" s="133"/>
      <c r="MXN33" s="133"/>
      <c r="MXO33" s="133"/>
      <c r="MXP33" s="133"/>
      <c r="MXQ33" s="133"/>
      <c r="MXR33" s="133"/>
      <c r="MXS33" s="133"/>
      <c r="MXT33" s="133"/>
      <c r="MXU33" s="133"/>
      <c r="MXV33" s="133"/>
      <c r="MXW33" s="133"/>
      <c r="MXX33" s="133"/>
      <c r="MXY33" s="133"/>
      <c r="MXZ33" s="133"/>
      <c r="MYA33" s="133"/>
      <c r="MYB33" s="133"/>
      <c r="MYC33" s="133"/>
      <c r="MYD33" s="133"/>
      <c r="MYE33" s="133"/>
      <c r="MYF33" s="133"/>
      <c r="MYG33" s="133"/>
      <c r="MYH33" s="133"/>
      <c r="MYI33" s="133"/>
      <c r="MYJ33" s="133"/>
      <c r="MYK33" s="133"/>
      <c r="MYL33" s="133"/>
      <c r="MYM33" s="133"/>
      <c r="MYN33" s="133"/>
      <c r="MYO33" s="133"/>
      <c r="MYP33" s="133"/>
      <c r="MYQ33" s="133"/>
      <c r="MYR33" s="133"/>
      <c r="MYS33" s="133"/>
      <c r="MYT33" s="133"/>
      <c r="MYU33" s="133"/>
      <c r="MYV33" s="133"/>
      <c r="MYW33" s="133"/>
      <c r="MYX33" s="133"/>
      <c r="MYY33" s="133"/>
      <c r="MYZ33" s="133"/>
      <c r="MZA33" s="133"/>
      <c r="MZB33" s="133"/>
      <c r="MZC33" s="133"/>
      <c r="MZD33" s="133"/>
      <c r="MZE33" s="133"/>
      <c r="MZF33" s="133"/>
      <c r="MZG33" s="133"/>
      <c r="MZH33" s="133"/>
      <c r="MZI33" s="133"/>
      <c r="MZJ33" s="133"/>
      <c r="MZK33" s="133"/>
      <c r="MZL33" s="133"/>
      <c r="MZM33" s="133"/>
      <c r="MZN33" s="133"/>
      <c r="MZO33" s="133"/>
      <c r="MZP33" s="133"/>
      <c r="MZQ33" s="133"/>
      <c r="MZR33" s="133"/>
      <c r="MZS33" s="133"/>
      <c r="MZT33" s="133"/>
      <c r="MZU33" s="133"/>
      <c r="MZV33" s="133"/>
      <c r="MZW33" s="133"/>
      <c r="MZX33" s="133"/>
      <c r="MZY33" s="133"/>
      <c r="MZZ33" s="133"/>
      <c r="NAA33" s="133"/>
      <c r="NAB33" s="133"/>
      <c r="NAC33" s="133"/>
      <c r="NAD33" s="133"/>
      <c r="NAE33" s="133"/>
      <c r="NAF33" s="133"/>
      <c r="NAG33" s="133"/>
      <c r="NAH33" s="133"/>
      <c r="NAI33" s="133"/>
      <c r="NAJ33" s="133"/>
      <c r="NAK33" s="133"/>
      <c r="NAL33" s="133"/>
      <c r="NAM33" s="133"/>
      <c r="NAN33" s="133"/>
      <c r="NAO33" s="133"/>
      <c r="NAP33" s="133"/>
      <c r="NAQ33" s="133"/>
      <c r="NAR33" s="133"/>
      <c r="NAS33" s="133"/>
      <c r="NAT33" s="133"/>
      <c r="NAU33" s="133"/>
      <c r="NAV33" s="133"/>
      <c r="NAW33" s="133"/>
      <c r="NAX33" s="133"/>
      <c r="NAY33" s="133"/>
      <c r="NAZ33" s="133"/>
      <c r="NBA33" s="133"/>
      <c r="NBB33" s="133"/>
      <c r="NBC33" s="133"/>
      <c r="NBD33" s="133"/>
      <c r="NBE33" s="133"/>
      <c r="NBF33" s="133"/>
      <c r="NBG33" s="133"/>
      <c r="NBH33" s="133"/>
      <c r="NBI33" s="133"/>
      <c r="NBJ33" s="133"/>
      <c r="NBK33" s="133"/>
      <c r="NBL33" s="133"/>
      <c r="NBM33" s="133"/>
      <c r="NBN33" s="133"/>
      <c r="NBO33" s="133"/>
      <c r="NBP33" s="133"/>
      <c r="NBQ33" s="133"/>
      <c r="NBR33" s="133"/>
      <c r="NBS33" s="133"/>
      <c r="NBT33" s="133"/>
      <c r="NBU33" s="133"/>
      <c r="NBV33" s="133"/>
      <c r="NBW33" s="133"/>
      <c r="NBX33" s="133"/>
      <c r="NBY33" s="133"/>
      <c r="NBZ33" s="133"/>
      <c r="NCA33" s="133"/>
      <c r="NCB33" s="133"/>
      <c r="NCC33" s="133"/>
      <c r="NCD33" s="133"/>
      <c r="NCE33" s="133"/>
      <c r="NCF33" s="133"/>
      <c r="NCG33" s="133"/>
      <c r="NCH33" s="133"/>
      <c r="NCI33" s="133"/>
      <c r="NCJ33" s="133"/>
      <c r="NCK33" s="133"/>
      <c r="NCL33" s="133"/>
      <c r="NCM33" s="133"/>
      <c r="NCN33" s="133"/>
      <c r="NCO33" s="133"/>
      <c r="NCP33" s="133"/>
      <c r="NCQ33" s="133"/>
      <c r="NCR33" s="133"/>
      <c r="NCS33" s="133"/>
      <c r="NCT33" s="133"/>
      <c r="NCU33" s="133"/>
      <c r="NCV33" s="133"/>
      <c r="NCW33" s="133"/>
      <c r="NCX33" s="133"/>
      <c r="NCY33" s="133"/>
      <c r="NCZ33" s="133"/>
      <c r="NDA33" s="133"/>
      <c r="NDB33" s="133"/>
      <c r="NDC33" s="133"/>
      <c r="NDD33" s="133"/>
      <c r="NDE33" s="133"/>
      <c r="NDF33" s="133"/>
      <c r="NDG33" s="133"/>
      <c r="NDH33" s="133"/>
      <c r="NDI33" s="133"/>
      <c r="NDJ33" s="133"/>
      <c r="NDK33" s="133"/>
      <c r="NDL33" s="133"/>
      <c r="NDM33" s="133"/>
      <c r="NDN33" s="133"/>
      <c r="NDO33" s="133"/>
      <c r="NDP33" s="133"/>
      <c r="NDQ33" s="133"/>
      <c r="NDR33" s="133"/>
      <c r="NDS33" s="133"/>
      <c r="NDT33" s="133"/>
      <c r="NDU33" s="133"/>
      <c r="NDV33" s="133"/>
      <c r="NDW33" s="133"/>
      <c r="NDX33" s="133"/>
      <c r="NDY33" s="133"/>
      <c r="NDZ33" s="133"/>
      <c r="NEA33" s="133"/>
      <c r="NEB33" s="133"/>
      <c r="NEC33" s="133"/>
      <c r="NED33" s="133"/>
      <c r="NEE33" s="133"/>
      <c r="NEF33" s="133"/>
      <c r="NEG33" s="133"/>
      <c r="NEH33" s="133"/>
      <c r="NEI33" s="133"/>
      <c r="NEJ33" s="133"/>
      <c r="NEK33" s="133"/>
      <c r="NEL33" s="133"/>
      <c r="NEM33" s="133"/>
      <c r="NEN33" s="133"/>
      <c r="NEO33" s="133"/>
      <c r="NEP33" s="133"/>
      <c r="NEQ33" s="133"/>
      <c r="NER33" s="133"/>
      <c r="NES33" s="133"/>
      <c r="NET33" s="133"/>
      <c r="NEU33" s="133"/>
      <c r="NEV33" s="133"/>
      <c r="NEW33" s="133"/>
      <c r="NEX33" s="133"/>
      <c r="NEY33" s="133"/>
      <c r="NEZ33" s="133"/>
      <c r="NFA33" s="133"/>
      <c r="NFB33" s="133"/>
      <c r="NFC33" s="133"/>
      <c r="NFD33" s="133"/>
      <c r="NFE33" s="133"/>
      <c r="NFF33" s="133"/>
      <c r="NFG33" s="133"/>
      <c r="NFH33" s="133"/>
      <c r="NFI33" s="133"/>
      <c r="NFJ33" s="133"/>
      <c r="NFK33" s="133"/>
      <c r="NFL33" s="133"/>
      <c r="NFM33" s="133"/>
      <c r="NFN33" s="133"/>
      <c r="NFO33" s="133"/>
      <c r="NFP33" s="133"/>
      <c r="NFQ33" s="133"/>
      <c r="NFR33" s="133"/>
      <c r="NFS33" s="133"/>
      <c r="NFT33" s="133"/>
      <c r="NFU33" s="133"/>
      <c r="NFV33" s="133"/>
      <c r="NFW33" s="133"/>
      <c r="NFX33" s="133"/>
      <c r="NFY33" s="133"/>
      <c r="NFZ33" s="133"/>
      <c r="NGA33" s="133"/>
      <c r="NGB33" s="133"/>
      <c r="NGC33" s="133"/>
      <c r="NGD33" s="133"/>
      <c r="NGE33" s="133"/>
      <c r="NGF33" s="133"/>
      <c r="NGG33" s="133"/>
      <c r="NGH33" s="133"/>
      <c r="NGI33" s="133"/>
      <c r="NGJ33" s="133"/>
      <c r="NGK33" s="133"/>
      <c r="NGL33" s="133"/>
      <c r="NGM33" s="133"/>
      <c r="NGN33" s="133"/>
      <c r="NGO33" s="133"/>
      <c r="NGP33" s="133"/>
      <c r="NGQ33" s="133"/>
      <c r="NGR33" s="133"/>
      <c r="NGS33" s="133"/>
      <c r="NGT33" s="133"/>
      <c r="NGU33" s="133"/>
      <c r="NGV33" s="133"/>
      <c r="NGW33" s="133"/>
      <c r="NGX33" s="133"/>
      <c r="NGY33" s="133"/>
      <c r="NGZ33" s="133"/>
      <c r="NHA33" s="133"/>
      <c r="NHB33" s="133"/>
      <c r="NHC33" s="133"/>
      <c r="NHD33" s="133"/>
      <c r="NHE33" s="133"/>
      <c r="NHF33" s="133"/>
      <c r="NHG33" s="133"/>
      <c r="NHH33" s="133"/>
      <c r="NHI33" s="133"/>
      <c r="NHJ33" s="133"/>
      <c r="NHK33" s="133"/>
      <c r="NHL33" s="133"/>
      <c r="NHM33" s="133"/>
      <c r="NHN33" s="133"/>
      <c r="NHO33" s="133"/>
      <c r="NHP33" s="133"/>
      <c r="NHQ33" s="133"/>
      <c r="NHR33" s="133"/>
      <c r="NHS33" s="133"/>
      <c r="NHT33" s="133"/>
      <c r="NHU33" s="133"/>
      <c r="NHV33" s="133"/>
      <c r="NHW33" s="133"/>
      <c r="NHX33" s="133"/>
      <c r="NHY33" s="133"/>
      <c r="NHZ33" s="133"/>
      <c r="NIA33" s="133"/>
      <c r="NIB33" s="133"/>
      <c r="NIC33" s="133"/>
      <c r="NID33" s="133"/>
      <c r="NIE33" s="133"/>
      <c r="NIF33" s="133"/>
      <c r="NIG33" s="133"/>
      <c r="NIH33" s="133"/>
      <c r="NII33" s="133"/>
      <c r="NIJ33" s="133"/>
      <c r="NIK33" s="133"/>
      <c r="NIL33" s="133"/>
      <c r="NIM33" s="133"/>
      <c r="NIN33" s="133"/>
      <c r="NIO33" s="133"/>
      <c r="NIP33" s="133"/>
      <c r="NIQ33" s="133"/>
      <c r="NIR33" s="133"/>
      <c r="NIS33" s="133"/>
      <c r="NIT33" s="133"/>
      <c r="NIU33" s="133"/>
      <c r="NIV33" s="133"/>
      <c r="NIW33" s="133"/>
      <c r="NIX33" s="133"/>
      <c r="NIY33" s="133"/>
      <c r="NIZ33" s="133"/>
      <c r="NJA33" s="133"/>
      <c r="NJB33" s="133"/>
      <c r="NJC33" s="133"/>
      <c r="NJD33" s="133"/>
      <c r="NJE33" s="133"/>
      <c r="NJF33" s="133"/>
      <c r="NJG33" s="133"/>
      <c r="NJH33" s="133"/>
      <c r="NJI33" s="133"/>
      <c r="NJJ33" s="133"/>
      <c r="NJK33" s="133"/>
      <c r="NJL33" s="133"/>
      <c r="NJM33" s="133"/>
      <c r="NJN33" s="133"/>
      <c r="NJO33" s="133"/>
      <c r="NJP33" s="133"/>
      <c r="NJQ33" s="133"/>
      <c r="NJR33" s="133"/>
      <c r="NJS33" s="133"/>
      <c r="NJT33" s="133"/>
      <c r="NJU33" s="133"/>
      <c r="NJV33" s="133"/>
      <c r="NJW33" s="133"/>
      <c r="NJX33" s="133"/>
      <c r="NJY33" s="133"/>
      <c r="NJZ33" s="133"/>
      <c r="NKA33" s="133"/>
      <c r="NKB33" s="133"/>
      <c r="NKC33" s="133"/>
      <c r="NKD33" s="133"/>
      <c r="NKE33" s="133"/>
      <c r="NKF33" s="133"/>
      <c r="NKG33" s="133"/>
      <c r="NKH33" s="133"/>
      <c r="NKI33" s="133"/>
      <c r="NKJ33" s="133"/>
      <c r="NKK33" s="133"/>
      <c r="NKL33" s="133"/>
      <c r="NKM33" s="133"/>
      <c r="NKN33" s="133"/>
      <c r="NKO33" s="133"/>
      <c r="NKP33" s="133"/>
      <c r="NKQ33" s="133"/>
      <c r="NKR33" s="133"/>
      <c r="NKS33" s="133"/>
      <c r="NKT33" s="133"/>
      <c r="NKU33" s="133"/>
      <c r="NKV33" s="133"/>
      <c r="NKW33" s="133"/>
      <c r="NKX33" s="133"/>
      <c r="NKY33" s="133"/>
      <c r="NKZ33" s="133"/>
      <c r="NLA33" s="133"/>
      <c r="NLB33" s="133"/>
      <c r="NLC33" s="133"/>
      <c r="NLD33" s="133"/>
      <c r="NLE33" s="133"/>
      <c r="NLF33" s="133"/>
      <c r="NLG33" s="133"/>
      <c r="NLH33" s="133"/>
      <c r="NLI33" s="133"/>
      <c r="NLJ33" s="133"/>
      <c r="NLK33" s="133"/>
      <c r="NLL33" s="133"/>
      <c r="NLM33" s="133"/>
      <c r="NLN33" s="133"/>
      <c r="NLO33" s="133"/>
      <c r="NLP33" s="133"/>
      <c r="NLQ33" s="133"/>
      <c r="NLR33" s="133"/>
      <c r="NLS33" s="133"/>
      <c r="NLT33" s="133"/>
      <c r="NLU33" s="133"/>
      <c r="NLV33" s="133"/>
      <c r="NLW33" s="133"/>
      <c r="NLX33" s="133"/>
      <c r="NLY33" s="133"/>
      <c r="NLZ33" s="133"/>
      <c r="NMA33" s="133"/>
      <c r="NMB33" s="133"/>
      <c r="NMC33" s="133"/>
      <c r="NMD33" s="133"/>
      <c r="NME33" s="133"/>
      <c r="NMF33" s="133"/>
      <c r="NMG33" s="133"/>
      <c r="NMH33" s="133"/>
      <c r="NMI33" s="133"/>
      <c r="NMJ33" s="133"/>
      <c r="NMK33" s="133"/>
      <c r="NML33" s="133"/>
      <c r="NMM33" s="133"/>
      <c r="NMN33" s="133"/>
      <c r="NMO33" s="133"/>
      <c r="NMP33" s="133"/>
      <c r="NMQ33" s="133"/>
      <c r="NMR33" s="133"/>
      <c r="NMS33" s="133"/>
      <c r="NMT33" s="133"/>
      <c r="NMU33" s="133"/>
      <c r="NMV33" s="133"/>
      <c r="NMW33" s="133"/>
      <c r="NMX33" s="133"/>
      <c r="NMY33" s="133"/>
      <c r="NMZ33" s="133"/>
      <c r="NNA33" s="133"/>
      <c r="NNB33" s="133"/>
      <c r="NNC33" s="133"/>
      <c r="NND33" s="133"/>
      <c r="NNE33" s="133"/>
      <c r="NNF33" s="133"/>
      <c r="NNG33" s="133"/>
      <c r="NNH33" s="133"/>
      <c r="NNI33" s="133"/>
      <c r="NNJ33" s="133"/>
      <c r="NNK33" s="133"/>
      <c r="NNL33" s="133"/>
      <c r="NNM33" s="133"/>
      <c r="NNN33" s="133"/>
      <c r="NNO33" s="133"/>
      <c r="NNP33" s="133"/>
      <c r="NNQ33" s="133"/>
      <c r="NNR33" s="133"/>
      <c r="NNS33" s="133"/>
      <c r="NNT33" s="133"/>
      <c r="NNU33" s="133"/>
      <c r="NNV33" s="133"/>
      <c r="NNW33" s="133"/>
      <c r="NNX33" s="133"/>
      <c r="NNY33" s="133"/>
      <c r="NNZ33" s="133"/>
      <c r="NOA33" s="133"/>
      <c r="NOB33" s="133"/>
      <c r="NOC33" s="133"/>
      <c r="NOD33" s="133"/>
      <c r="NOE33" s="133"/>
      <c r="NOF33" s="133"/>
      <c r="NOG33" s="133"/>
      <c r="NOH33" s="133"/>
      <c r="NOI33" s="133"/>
      <c r="NOJ33" s="133"/>
      <c r="NOK33" s="133"/>
      <c r="NOL33" s="133"/>
      <c r="NOM33" s="133"/>
      <c r="NON33" s="133"/>
      <c r="NOO33" s="133"/>
      <c r="NOP33" s="133"/>
      <c r="NOQ33" s="133"/>
      <c r="NOR33" s="133"/>
      <c r="NOS33" s="133"/>
      <c r="NOT33" s="133"/>
      <c r="NOU33" s="133"/>
      <c r="NOV33" s="133"/>
      <c r="NOW33" s="133"/>
      <c r="NOX33" s="133"/>
      <c r="NOY33" s="133"/>
      <c r="NOZ33" s="133"/>
      <c r="NPA33" s="133"/>
      <c r="NPB33" s="133"/>
      <c r="NPC33" s="133"/>
      <c r="NPD33" s="133"/>
      <c r="NPE33" s="133"/>
      <c r="NPF33" s="133"/>
      <c r="NPG33" s="133"/>
      <c r="NPH33" s="133"/>
      <c r="NPI33" s="133"/>
      <c r="NPJ33" s="133"/>
      <c r="NPK33" s="133"/>
      <c r="NPL33" s="133"/>
      <c r="NPM33" s="133"/>
      <c r="NPN33" s="133"/>
      <c r="NPO33" s="133"/>
      <c r="NPP33" s="133"/>
      <c r="NPQ33" s="133"/>
      <c r="NPR33" s="133"/>
      <c r="NPS33" s="133"/>
      <c r="NPT33" s="133"/>
      <c r="NPU33" s="133"/>
      <c r="NPV33" s="133"/>
      <c r="NPW33" s="133"/>
      <c r="NPX33" s="133"/>
      <c r="NPY33" s="133"/>
      <c r="NPZ33" s="133"/>
      <c r="NQA33" s="133"/>
      <c r="NQB33" s="133"/>
      <c r="NQC33" s="133"/>
      <c r="NQD33" s="133"/>
      <c r="NQE33" s="133"/>
      <c r="NQF33" s="133"/>
      <c r="NQG33" s="133"/>
      <c r="NQH33" s="133"/>
      <c r="NQI33" s="133"/>
      <c r="NQJ33" s="133"/>
      <c r="NQK33" s="133"/>
      <c r="NQL33" s="133"/>
      <c r="NQM33" s="133"/>
      <c r="NQN33" s="133"/>
      <c r="NQO33" s="133"/>
      <c r="NQP33" s="133"/>
      <c r="NQQ33" s="133"/>
      <c r="NQR33" s="133"/>
      <c r="NQS33" s="133"/>
      <c r="NQT33" s="133"/>
      <c r="NQU33" s="133"/>
      <c r="NQV33" s="133"/>
      <c r="NQW33" s="133"/>
      <c r="NQX33" s="133"/>
      <c r="NQY33" s="133"/>
      <c r="NQZ33" s="133"/>
      <c r="NRA33" s="133"/>
      <c r="NRB33" s="133"/>
      <c r="NRC33" s="133"/>
      <c r="NRD33" s="133"/>
      <c r="NRE33" s="133"/>
      <c r="NRF33" s="133"/>
      <c r="NRG33" s="133"/>
      <c r="NRH33" s="133"/>
      <c r="NRI33" s="133"/>
      <c r="NRJ33" s="133"/>
      <c r="NRK33" s="133"/>
      <c r="NRL33" s="133"/>
      <c r="NRM33" s="133"/>
      <c r="NRN33" s="133"/>
      <c r="NRO33" s="133"/>
      <c r="NRP33" s="133"/>
      <c r="NRQ33" s="133"/>
      <c r="NRR33" s="133"/>
      <c r="NRS33" s="133"/>
      <c r="NRT33" s="133"/>
      <c r="NRU33" s="133"/>
      <c r="NRV33" s="133"/>
      <c r="NRW33" s="133"/>
      <c r="NRX33" s="133"/>
      <c r="NRY33" s="133"/>
      <c r="NRZ33" s="133"/>
      <c r="NSA33" s="133"/>
      <c r="NSB33" s="133"/>
      <c r="NSC33" s="133"/>
      <c r="NSD33" s="133"/>
      <c r="NSE33" s="133"/>
      <c r="NSF33" s="133"/>
      <c r="NSG33" s="133"/>
      <c r="NSH33" s="133"/>
      <c r="NSI33" s="133"/>
      <c r="NSJ33" s="133"/>
      <c r="NSK33" s="133"/>
      <c r="NSL33" s="133"/>
      <c r="NSM33" s="133"/>
      <c r="NSN33" s="133"/>
      <c r="NSO33" s="133"/>
      <c r="NSP33" s="133"/>
      <c r="NSQ33" s="133"/>
      <c r="NSR33" s="133"/>
      <c r="NSS33" s="133"/>
      <c r="NST33" s="133"/>
      <c r="NSU33" s="133"/>
      <c r="NSV33" s="133"/>
      <c r="NSW33" s="133"/>
      <c r="NSX33" s="133"/>
      <c r="NSY33" s="133"/>
      <c r="NSZ33" s="133"/>
      <c r="NTA33" s="133"/>
      <c r="NTB33" s="133"/>
      <c r="NTC33" s="133"/>
      <c r="NTD33" s="133"/>
      <c r="NTE33" s="133"/>
      <c r="NTF33" s="133"/>
      <c r="NTG33" s="133"/>
      <c r="NTH33" s="133"/>
      <c r="NTI33" s="133"/>
      <c r="NTJ33" s="133"/>
      <c r="NTK33" s="133"/>
      <c r="NTL33" s="133"/>
      <c r="NTM33" s="133"/>
      <c r="NTN33" s="133"/>
      <c r="NTO33" s="133"/>
      <c r="NTP33" s="133"/>
      <c r="NTQ33" s="133"/>
      <c r="NTR33" s="133"/>
      <c r="NTS33" s="133"/>
      <c r="NTT33" s="133"/>
      <c r="NTU33" s="133"/>
      <c r="NTV33" s="133"/>
      <c r="NTW33" s="133"/>
      <c r="NTX33" s="133"/>
      <c r="NTY33" s="133"/>
      <c r="NTZ33" s="133"/>
      <c r="NUA33" s="133"/>
      <c r="NUB33" s="133"/>
      <c r="NUC33" s="133"/>
      <c r="NUD33" s="133"/>
      <c r="NUE33" s="133"/>
      <c r="NUF33" s="133"/>
      <c r="NUG33" s="133"/>
      <c r="NUH33" s="133"/>
      <c r="NUI33" s="133"/>
      <c r="NUJ33" s="133"/>
      <c r="NUK33" s="133"/>
      <c r="NUL33" s="133"/>
      <c r="NUM33" s="133"/>
      <c r="NUN33" s="133"/>
      <c r="NUO33" s="133"/>
      <c r="NUP33" s="133"/>
      <c r="NUQ33" s="133"/>
      <c r="NUR33" s="133"/>
      <c r="NUS33" s="133"/>
      <c r="NUT33" s="133"/>
      <c r="NUU33" s="133"/>
      <c r="NUV33" s="133"/>
      <c r="NUW33" s="133"/>
      <c r="NUX33" s="133"/>
      <c r="NUY33" s="133"/>
      <c r="NUZ33" s="133"/>
      <c r="NVA33" s="133"/>
      <c r="NVB33" s="133"/>
      <c r="NVC33" s="133"/>
      <c r="NVD33" s="133"/>
      <c r="NVE33" s="133"/>
      <c r="NVF33" s="133"/>
      <c r="NVG33" s="133"/>
      <c r="NVH33" s="133"/>
      <c r="NVI33" s="133"/>
      <c r="NVJ33" s="133"/>
      <c r="NVK33" s="133"/>
      <c r="NVL33" s="133"/>
      <c r="NVM33" s="133"/>
      <c r="NVN33" s="133"/>
      <c r="NVO33" s="133"/>
      <c r="NVP33" s="133"/>
      <c r="NVQ33" s="133"/>
      <c r="NVR33" s="133"/>
      <c r="NVS33" s="133"/>
      <c r="NVT33" s="133"/>
      <c r="NVU33" s="133"/>
      <c r="NVV33" s="133"/>
      <c r="NVW33" s="133"/>
      <c r="NVX33" s="133"/>
      <c r="NVY33" s="133"/>
      <c r="NVZ33" s="133"/>
      <c r="NWA33" s="133"/>
      <c r="NWB33" s="133"/>
      <c r="NWC33" s="133"/>
      <c r="NWD33" s="133"/>
      <c r="NWE33" s="133"/>
      <c r="NWF33" s="133"/>
      <c r="NWG33" s="133"/>
      <c r="NWH33" s="133"/>
      <c r="NWI33" s="133"/>
      <c r="NWJ33" s="133"/>
      <c r="NWK33" s="133"/>
      <c r="NWL33" s="133"/>
      <c r="NWM33" s="133"/>
      <c r="NWN33" s="133"/>
      <c r="NWO33" s="133"/>
      <c r="NWP33" s="133"/>
      <c r="NWQ33" s="133"/>
      <c r="NWR33" s="133"/>
      <c r="NWS33" s="133"/>
      <c r="NWT33" s="133"/>
      <c r="NWU33" s="133"/>
      <c r="NWV33" s="133"/>
      <c r="NWW33" s="133"/>
      <c r="NWX33" s="133"/>
      <c r="NWY33" s="133"/>
      <c r="NWZ33" s="133"/>
      <c r="NXA33" s="133"/>
      <c r="NXB33" s="133"/>
      <c r="NXC33" s="133"/>
      <c r="NXD33" s="133"/>
      <c r="NXE33" s="133"/>
      <c r="NXF33" s="133"/>
      <c r="NXG33" s="133"/>
      <c r="NXH33" s="133"/>
      <c r="NXI33" s="133"/>
      <c r="NXJ33" s="133"/>
      <c r="NXK33" s="133"/>
      <c r="NXL33" s="133"/>
      <c r="NXM33" s="133"/>
      <c r="NXN33" s="133"/>
      <c r="NXO33" s="133"/>
      <c r="NXP33" s="133"/>
      <c r="NXQ33" s="133"/>
      <c r="NXR33" s="133"/>
      <c r="NXS33" s="133"/>
      <c r="NXT33" s="133"/>
      <c r="NXU33" s="133"/>
      <c r="NXV33" s="133"/>
      <c r="NXW33" s="133"/>
      <c r="NXX33" s="133"/>
      <c r="NXY33" s="133"/>
      <c r="NXZ33" s="133"/>
      <c r="NYA33" s="133"/>
      <c r="NYB33" s="133"/>
      <c r="NYC33" s="133"/>
      <c r="NYD33" s="133"/>
      <c r="NYE33" s="133"/>
      <c r="NYF33" s="133"/>
      <c r="NYG33" s="133"/>
      <c r="NYH33" s="133"/>
      <c r="NYI33" s="133"/>
      <c r="NYJ33" s="133"/>
      <c r="NYK33" s="133"/>
      <c r="NYL33" s="133"/>
      <c r="NYM33" s="133"/>
      <c r="NYN33" s="133"/>
      <c r="NYO33" s="133"/>
      <c r="NYP33" s="133"/>
      <c r="NYQ33" s="133"/>
      <c r="NYR33" s="133"/>
      <c r="NYS33" s="133"/>
      <c r="NYT33" s="133"/>
      <c r="NYU33" s="133"/>
      <c r="NYV33" s="133"/>
      <c r="NYW33" s="133"/>
      <c r="NYX33" s="133"/>
      <c r="NYY33" s="133"/>
      <c r="NYZ33" s="133"/>
      <c r="NZA33" s="133"/>
      <c r="NZB33" s="133"/>
      <c r="NZC33" s="133"/>
      <c r="NZD33" s="133"/>
      <c r="NZE33" s="133"/>
      <c r="NZF33" s="133"/>
      <c r="NZG33" s="133"/>
      <c r="NZH33" s="133"/>
      <c r="NZI33" s="133"/>
      <c r="NZJ33" s="133"/>
      <c r="NZK33" s="133"/>
      <c r="NZL33" s="133"/>
      <c r="NZM33" s="133"/>
      <c r="NZN33" s="133"/>
      <c r="NZO33" s="133"/>
      <c r="NZP33" s="133"/>
      <c r="NZQ33" s="133"/>
      <c r="NZR33" s="133"/>
      <c r="NZS33" s="133"/>
      <c r="NZT33" s="133"/>
      <c r="NZU33" s="133"/>
      <c r="NZV33" s="133"/>
      <c r="NZW33" s="133"/>
      <c r="NZX33" s="133"/>
      <c r="NZY33" s="133"/>
      <c r="NZZ33" s="133"/>
      <c r="OAA33" s="133"/>
      <c r="OAB33" s="133"/>
      <c r="OAC33" s="133"/>
      <c r="OAD33" s="133"/>
      <c r="OAE33" s="133"/>
      <c r="OAF33" s="133"/>
      <c r="OAG33" s="133"/>
      <c r="OAH33" s="133"/>
      <c r="OAI33" s="133"/>
      <c r="OAJ33" s="133"/>
      <c r="OAK33" s="133"/>
      <c r="OAL33" s="133"/>
      <c r="OAM33" s="133"/>
      <c r="OAN33" s="133"/>
      <c r="OAO33" s="133"/>
      <c r="OAP33" s="133"/>
      <c r="OAQ33" s="133"/>
      <c r="OAR33" s="133"/>
      <c r="OAS33" s="133"/>
      <c r="OAT33" s="133"/>
      <c r="OAU33" s="133"/>
      <c r="OAV33" s="133"/>
      <c r="OAW33" s="133"/>
      <c r="OAX33" s="133"/>
      <c r="OAY33" s="133"/>
      <c r="OAZ33" s="133"/>
      <c r="OBA33" s="133"/>
      <c r="OBB33" s="133"/>
      <c r="OBC33" s="133"/>
      <c r="OBD33" s="133"/>
      <c r="OBE33" s="133"/>
      <c r="OBF33" s="133"/>
      <c r="OBG33" s="133"/>
      <c r="OBH33" s="133"/>
      <c r="OBI33" s="133"/>
      <c r="OBJ33" s="133"/>
      <c r="OBK33" s="133"/>
      <c r="OBL33" s="133"/>
      <c r="OBM33" s="133"/>
      <c r="OBN33" s="133"/>
      <c r="OBO33" s="133"/>
      <c r="OBP33" s="133"/>
      <c r="OBQ33" s="133"/>
      <c r="OBR33" s="133"/>
      <c r="OBS33" s="133"/>
      <c r="OBT33" s="133"/>
      <c r="OBU33" s="133"/>
      <c r="OBV33" s="133"/>
      <c r="OBW33" s="133"/>
      <c r="OBX33" s="133"/>
      <c r="OBY33" s="133"/>
      <c r="OBZ33" s="133"/>
      <c r="OCA33" s="133"/>
      <c r="OCB33" s="133"/>
      <c r="OCC33" s="133"/>
      <c r="OCD33" s="133"/>
      <c r="OCE33" s="133"/>
      <c r="OCF33" s="133"/>
      <c r="OCG33" s="133"/>
      <c r="OCH33" s="133"/>
      <c r="OCI33" s="133"/>
      <c r="OCJ33" s="133"/>
      <c r="OCK33" s="133"/>
      <c r="OCL33" s="133"/>
      <c r="OCM33" s="133"/>
      <c r="OCN33" s="133"/>
      <c r="OCO33" s="133"/>
      <c r="OCP33" s="133"/>
      <c r="OCQ33" s="133"/>
      <c r="OCR33" s="133"/>
      <c r="OCS33" s="133"/>
      <c r="OCT33" s="133"/>
      <c r="OCU33" s="133"/>
      <c r="OCV33" s="133"/>
      <c r="OCW33" s="133"/>
      <c r="OCX33" s="133"/>
      <c r="OCY33" s="133"/>
      <c r="OCZ33" s="133"/>
      <c r="ODA33" s="133"/>
      <c r="ODB33" s="133"/>
      <c r="ODC33" s="133"/>
      <c r="ODD33" s="133"/>
      <c r="ODE33" s="133"/>
      <c r="ODF33" s="133"/>
      <c r="ODG33" s="133"/>
      <c r="ODH33" s="133"/>
      <c r="ODI33" s="133"/>
      <c r="ODJ33" s="133"/>
      <c r="ODK33" s="133"/>
      <c r="ODL33" s="133"/>
      <c r="ODM33" s="133"/>
      <c r="ODN33" s="133"/>
      <c r="ODO33" s="133"/>
      <c r="ODP33" s="133"/>
      <c r="ODQ33" s="133"/>
      <c r="ODR33" s="133"/>
      <c r="ODS33" s="133"/>
      <c r="ODT33" s="133"/>
      <c r="ODU33" s="133"/>
      <c r="ODV33" s="133"/>
      <c r="ODW33" s="133"/>
      <c r="ODX33" s="133"/>
      <c r="ODY33" s="133"/>
      <c r="ODZ33" s="133"/>
      <c r="OEA33" s="133"/>
      <c r="OEB33" s="133"/>
      <c r="OEC33" s="133"/>
      <c r="OED33" s="133"/>
      <c r="OEE33" s="133"/>
      <c r="OEF33" s="133"/>
      <c r="OEG33" s="133"/>
      <c r="OEH33" s="133"/>
      <c r="OEI33" s="133"/>
      <c r="OEJ33" s="133"/>
      <c r="OEK33" s="133"/>
      <c r="OEL33" s="133"/>
      <c r="OEM33" s="133"/>
      <c r="OEN33" s="133"/>
      <c r="OEO33" s="133"/>
      <c r="OEP33" s="133"/>
      <c r="OEQ33" s="133"/>
      <c r="OER33" s="133"/>
      <c r="OES33" s="133"/>
      <c r="OET33" s="133"/>
      <c r="OEU33" s="133"/>
      <c r="OEV33" s="133"/>
      <c r="OEW33" s="133"/>
      <c r="OEX33" s="133"/>
      <c r="OEY33" s="133"/>
      <c r="OEZ33" s="133"/>
      <c r="OFA33" s="133"/>
      <c r="OFB33" s="133"/>
      <c r="OFC33" s="133"/>
      <c r="OFD33" s="133"/>
      <c r="OFE33" s="133"/>
      <c r="OFF33" s="133"/>
      <c r="OFG33" s="133"/>
      <c r="OFH33" s="133"/>
      <c r="OFI33" s="133"/>
      <c r="OFJ33" s="133"/>
      <c r="OFK33" s="133"/>
      <c r="OFL33" s="133"/>
      <c r="OFM33" s="133"/>
      <c r="OFN33" s="133"/>
      <c r="OFO33" s="133"/>
      <c r="OFP33" s="133"/>
      <c r="OFQ33" s="133"/>
      <c r="OFR33" s="133"/>
      <c r="OFS33" s="133"/>
      <c r="OFT33" s="133"/>
      <c r="OFU33" s="133"/>
      <c r="OFV33" s="133"/>
      <c r="OFW33" s="133"/>
      <c r="OFX33" s="133"/>
      <c r="OFY33" s="133"/>
      <c r="OFZ33" s="133"/>
      <c r="OGA33" s="133"/>
      <c r="OGB33" s="133"/>
      <c r="OGC33" s="133"/>
      <c r="OGD33" s="133"/>
      <c r="OGE33" s="133"/>
      <c r="OGF33" s="133"/>
      <c r="OGG33" s="133"/>
      <c r="OGH33" s="133"/>
      <c r="OGI33" s="133"/>
      <c r="OGJ33" s="133"/>
      <c r="OGK33" s="133"/>
      <c r="OGL33" s="133"/>
      <c r="OGM33" s="133"/>
      <c r="OGN33" s="133"/>
      <c r="OGO33" s="133"/>
      <c r="OGP33" s="133"/>
      <c r="OGQ33" s="133"/>
      <c r="OGR33" s="133"/>
      <c r="OGS33" s="133"/>
      <c r="OGT33" s="133"/>
      <c r="OGU33" s="133"/>
      <c r="OGV33" s="133"/>
      <c r="OGW33" s="133"/>
      <c r="OGX33" s="133"/>
      <c r="OGY33" s="133"/>
      <c r="OGZ33" s="133"/>
      <c r="OHA33" s="133"/>
      <c r="OHB33" s="133"/>
      <c r="OHC33" s="133"/>
      <c r="OHD33" s="133"/>
      <c r="OHE33" s="133"/>
      <c r="OHF33" s="133"/>
      <c r="OHG33" s="133"/>
      <c r="OHH33" s="133"/>
      <c r="OHI33" s="133"/>
      <c r="OHJ33" s="133"/>
      <c r="OHK33" s="133"/>
      <c r="OHL33" s="133"/>
      <c r="OHM33" s="133"/>
      <c r="OHN33" s="133"/>
      <c r="OHO33" s="133"/>
      <c r="OHP33" s="133"/>
      <c r="OHQ33" s="133"/>
      <c r="OHR33" s="133"/>
      <c r="OHS33" s="133"/>
      <c r="OHT33" s="133"/>
      <c r="OHU33" s="133"/>
      <c r="OHV33" s="133"/>
      <c r="OHW33" s="133"/>
      <c r="OHX33" s="133"/>
      <c r="OHY33" s="133"/>
      <c r="OHZ33" s="133"/>
      <c r="OIA33" s="133"/>
      <c r="OIB33" s="133"/>
      <c r="OIC33" s="133"/>
      <c r="OID33" s="133"/>
      <c r="OIE33" s="133"/>
      <c r="OIF33" s="133"/>
      <c r="OIG33" s="133"/>
      <c r="OIH33" s="133"/>
      <c r="OII33" s="133"/>
      <c r="OIJ33" s="133"/>
      <c r="OIK33" s="133"/>
      <c r="OIL33" s="133"/>
      <c r="OIM33" s="133"/>
      <c r="OIN33" s="133"/>
      <c r="OIO33" s="133"/>
      <c r="OIP33" s="133"/>
      <c r="OIQ33" s="133"/>
      <c r="OIR33" s="133"/>
      <c r="OIS33" s="133"/>
      <c r="OIT33" s="133"/>
      <c r="OIU33" s="133"/>
      <c r="OIV33" s="133"/>
      <c r="OIW33" s="133"/>
      <c r="OIX33" s="133"/>
      <c r="OIY33" s="133"/>
      <c r="OIZ33" s="133"/>
      <c r="OJA33" s="133"/>
      <c r="OJB33" s="133"/>
      <c r="OJC33" s="133"/>
      <c r="OJD33" s="133"/>
      <c r="OJE33" s="133"/>
      <c r="OJF33" s="133"/>
      <c r="OJG33" s="133"/>
      <c r="OJH33" s="133"/>
      <c r="OJI33" s="133"/>
      <c r="OJJ33" s="133"/>
      <c r="OJK33" s="133"/>
      <c r="OJL33" s="133"/>
      <c r="OJM33" s="133"/>
      <c r="OJN33" s="133"/>
      <c r="OJO33" s="133"/>
      <c r="OJP33" s="133"/>
      <c r="OJQ33" s="133"/>
      <c r="OJR33" s="133"/>
      <c r="OJS33" s="133"/>
      <c r="OJT33" s="133"/>
      <c r="OJU33" s="133"/>
      <c r="OJV33" s="133"/>
      <c r="OJW33" s="133"/>
      <c r="OJX33" s="133"/>
      <c r="OJY33" s="133"/>
      <c r="OJZ33" s="133"/>
      <c r="OKA33" s="133"/>
      <c r="OKB33" s="133"/>
      <c r="OKC33" s="133"/>
      <c r="OKD33" s="133"/>
      <c r="OKE33" s="133"/>
      <c r="OKF33" s="133"/>
      <c r="OKG33" s="133"/>
      <c r="OKH33" s="133"/>
      <c r="OKI33" s="133"/>
      <c r="OKJ33" s="133"/>
      <c r="OKK33" s="133"/>
      <c r="OKL33" s="133"/>
      <c r="OKM33" s="133"/>
      <c r="OKN33" s="133"/>
      <c r="OKO33" s="133"/>
      <c r="OKP33" s="133"/>
      <c r="OKQ33" s="133"/>
      <c r="OKR33" s="133"/>
      <c r="OKS33" s="133"/>
      <c r="OKT33" s="133"/>
      <c r="OKU33" s="133"/>
      <c r="OKV33" s="133"/>
      <c r="OKW33" s="133"/>
      <c r="OKX33" s="133"/>
      <c r="OKY33" s="133"/>
      <c r="OKZ33" s="133"/>
      <c r="OLA33" s="133"/>
      <c r="OLB33" s="133"/>
      <c r="OLC33" s="133"/>
      <c r="OLD33" s="133"/>
      <c r="OLE33" s="133"/>
      <c r="OLF33" s="133"/>
      <c r="OLG33" s="133"/>
      <c r="OLH33" s="133"/>
      <c r="OLI33" s="133"/>
      <c r="OLJ33" s="133"/>
      <c r="OLK33" s="133"/>
      <c r="OLL33" s="133"/>
      <c r="OLM33" s="133"/>
      <c r="OLN33" s="133"/>
      <c r="OLO33" s="133"/>
      <c r="OLP33" s="133"/>
      <c r="OLQ33" s="133"/>
      <c r="OLR33" s="133"/>
      <c r="OLS33" s="133"/>
      <c r="OLT33" s="133"/>
      <c r="OLU33" s="133"/>
      <c r="OLV33" s="133"/>
      <c r="OLW33" s="133"/>
      <c r="OLX33" s="133"/>
      <c r="OLY33" s="133"/>
      <c r="OLZ33" s="133"/>
      <c r="OMA33" s="133"/>
      <c r="OMB33" s="133"/>
      <c r="OMC33" s="133"/>
      <c r="OMD33" s="133"/>
      <c r="OME33" s="133"/>
      <c r="OMF33" s="133"/>
      <c r="OMG33" s="133"/>
      <c r="OMH33" s="133"/>
      <c r="OMI33" s="133"/>
      <c r="OMJ33" s="133"/>
      <c r="OMK33" s="133"/>
      <c r="OML33" s="133"/>
      <c r="OMM33" s="133"/>
      <c r="OMN33" s="133"/>
      <c r="OMO33" s="133"/>
      <c r="OMP33" s="133"/>
      <c r="OMQ33" s="133"/>
      <c r="OMR33" s="133"/>
      <c r="OMS33" s="133"/>
      <c r="OMT33" s="133"/>
      <c r="OMU33" s="133"/>
      <c r="OMV33" s="133"/>
      <c r="OMW33" s="133"/>
      <c r="OMX33" s="133"/>
      <c r="OMY33" s="133"/>
      <c r="OMZ33" s="133"/>
      <c r="ONA33" s="133"/>
      <c r="ONB33" s="133"/>
      <c r="ONC33" s="133"/>
      <c r="OND33" s="133"/>
      <c r="ONE33" s="133"/>
      <c r="ONF33" s="133"/>
      <c r="ONG33" s="133"/>
      <c r="ONH33" s="133"/>
      <c r="ONI33" s="133"/>
      <c r="ONJ33" s="133"/>
      <c r="ONK33" s="133"/>
      <c r="ONL33" s="133"/>
      <c r="ONM33" s="133"/>
      <c r="ONN33" s="133"/>
      <c r="ONO33" s="133"/>
      <c r="ONP33" s="133"/>
      <c r="ONQ33" s="133"/>
      <c r="ONR33" s="133"/>
      <c r="ONS33" s="133"/>
      <c r="ONT33" s="133"/>
      <c r="ONU33" s="133"/>
      <c r="ONV33" s="133"/>
      <c r="ONW33" s="133"/>
      <c r="ONX33" s="133"/>
      <c r="ONY33" s="133"/>
      <c r="ONZ33" s="133"/>
      <c r="OOA33" s="133"/>
      <c r="OOB33" s="133"/>
      <c r="OOC33" s="133"/>
      <c r="OOD33" s="133"/>
      <c r="OOE33" s="133"/>
      <c r="OOF33" s="133"/>
      <c r="OOG33" s="133"/>
      <c r="OOH33" s="133"/>
      <c r="OOI33" s="133"/>
      <c r="OOJ33" s="133"/>
      <c r="OOK33" s="133"/>
      <c r="OOL33" s="133"/>
      <c r="OOM33" s="133"/>
      <c r="OON33" s="133"/>
      <c r="OOO33" s="133"/>
      <c r="OOP33" s="133"/>
      <c r="OOQ33" s="133"/>
      <c r="OOR33" s="133"/>
      <c r="OOS33" s="133"/>
      <c r="OOT33" s="133"/>
      <c r="OOU33" s="133"/>
      <c r="OOV33" s="133"/>
      <c r="OOW33" s="133"/>
      <c r="OOX33" s="133"/>
      <c r="OOY33" s="133"/>
      <c r="OOZ33" s="133"/>
      <c r="OPA33" s="133"/>
      <c r="OPB33" s="133"/>
      <c r="OPC33" s="133"/>
      <c r="OPD33" s="133"/>
      <c r="OPE33" s="133"/>
      <c r="OPF33" s="133"/>
      <c r="OPG33" s="133"/>
      <c r="OPH33" s="133"/>
      <c r="OPI33" s="133"/>
      <c r="OPJ33" s="133"/>
      <c r="OPK33" s="133"/>
      <c r="OPL33" s="133"/>
      <c r="OPM33" s="133"/>
      <c r="OPN33" s="133"/>
      <c r="OPO33" s="133"/>
      <c r="OPP33" s="133"/>
      <c r="OPQ33" s="133"/>
      <c r="OPR33" s="133"/>
      <c r="OPS33" s="133"/>
      <c r="OPT33" s="133"/>
      <c r="OPU33" s="133"/>
      <c r="OPV33" s="133"/>
      <c r="OPW33" s="133"/>
      <c r="OPX33" s="133"/>
      <c r="OPY33" s="133"/>
      <c r="OPZ33" s="133"/>
      <c r="OQA33" s="133"/>
      <c r="OQB33" s="133"/>
      <c r="OQC33" s="133"/>
      <c r="OQD33" s="133"/>
      <c r="OQE33" s="133"/>
      <c r="OQF33" s="133"/>
      <c r="OQG33" s="133"/>
      <c r="OQH33" s="133"/>
      <c r="OQI33" s="133"/>
      <c r="OQJ33" s="133"/>
      <c r="OQK33" s="133"/>
      <c r="OQL33" s="133"/>
      <c r="OQM33" s="133"/>
      <c r="OQN33" s="133"/>
      <c r="OQO33" s="133"/>
      <c r="OQP33" s="133"/>
      <c r="OQQ33" s="133"/>
      <c r="OQR33" s="133"/>
      <c r="OQS33" s="133"/>
      <c r="OQT33" s="133"/>
      <c r="OQU33" s="133"/>
      <c r="OQV33" s="133"/>
      <c r="OQW33" s="133"/>
      <c r="OQX33" s="133"/>
      <c r="OQY33" s="133"/>
      <c r="OQZ33" s="133"/>
      <c r="ORA33" s="133"/>
      <c r="ORB33" s="133"/>
      <c r="ORC33" s="133"/>
      <c r="ORD33" s="133"/>
      <c r="ORE33" s="133"/>
      <c r="ORF33" s="133"/>
      <c r="ORG33" s="133"/>
      <c r="ORH33" s="133"/>
      <c r="ORI33" s="133"/>
      <c r="ORJ33" s="133"/>
      <c r="ORK33" s="133"/>
      <c r="ORL33" s="133"/>
      <c r="ORM33" s="133"/>
      <c r="ORN33" s="133"/>
      <c r="ORO33" s="133"/>
      <c r="ORP33" s="133"/>
      <c r="ORQ33" s="133"/>
      <c r="ORR33" s="133"/>
      <c r="ORS33" s="133"/>
      <c r="ORT33" s="133"/>
      <c r="ORU33" s="133"/>
      <c r="ORV33" s="133"/>
      <c r="ORW33" s="133"/>
      <c r="ORX33" s="133"/>
      <c r="ORY33" s="133"/>
      <c r="ORZ33" s="133"/>
      <c r="OSA33" s="133"/>
      <c r="OSB33" s="133"/>
      <c r="OSC33" s="133"/>
      <c r="OSD33" s="133"/>
      <c r="OSE33" s="133"/>
      <c r="OSF33" s="133"/>
      <c r="OSG33" s="133"/>
      <c r="OSH33" s="133"/>
      <c r="OSI33" s="133"/>
      <c r="OSJ33" s="133"/>
      <c r="OSK33" s="133"/>
      <c r="OSL33" s="133"/>
      <c r="OSM33" s="133"/>
      <c r="OSN33" s="133"/>
      <c r="OSO33" s="133"/>
      <c r="OSP33" s="133"/>
      <c r="OSQ33" s="133"/>
      <c r="OSR33" s="133"/>
      <c r="OSS33" s="133"/>
      <c r="OST33" s="133"/>
      <c r="OSU33" s="133"/>
      <c r="OSV33" s="133"/>
      <c r="OSW33" s="133"/>
      <c r="OSX33" s="133"/>
      <c r="OSY33" s="133"/>
      <c r="OSZ33" s="133"/>
      <c r="OTA33" s="133"/>
      <c r="OTB33" s="133"/>
      <c r="OTC33" s="133"/>
      <c r="OTD33" s="133"/>
      <c r="OTE33" s="133"/>
      <c r="OTF33" s="133"/>
      <c r="OTG33" s="133"/>
      <c r="OTH33" s="133"/>
      <c r="OTI33" s="133"/>
      <c r="OTJ33" s="133"/>
      <c r="OTK33" s="133"/>
      <c r="OTL33" s="133"/>
      <c r="OTM33" s="133"/>
      <c r="OTN33" s="133"/>
      <c r="OTO33" s="133"/>
      <c r="OTP33" s="133"/>
      <c r="OTQ33" s="133"/>
      <c r="OTR33" s="133"/>
      <c r="OTS33" s="133"/>
      <c r="OTT33" s="133"/>
      <c r="OTU33" s="133"/>
      <c r="OTV33" s="133"/>
      <c r="OTW33" s="133"/>
      <c r="OTX33" s="133"/>
      <c r="OTY33" s="133"/>
      <c r="OTZ33" s="133"/>
      <c r="OUA33" s="133"/>
      <c r="OUB33" s="133"/>
      <c r="OUC33" s="133"/>
      <c r="OUD33" s="133"/>
      <c r="OUE33" s="133"/>
      <c r="OUF33" s="133"/>
      <c r="OUG33" s="133"/>
      <c r="OUH33" s="133"/>
      <c r="OUI33" s="133"/>
      <c r="OUJ33" s="133"/>
      <c r="OUK33" s="133"/>
      <c r="OUL33" s="133"/>
      <c r="OUM33" s="133"/>
      <c r="OUN33" s="133"/>
      <c r="OUO33" s="133"/>
      <c r="OUP33" s="133"/>
      <c r="OUQ33" s="133"/>
      <c r="OUR33" s="133"/>
      <c r="OUS33" s="133"/>
      <c r="OUT33" s="133"/>
      <c r="OUU33" s="133"/>
      <c r="OUV33" s="133"/>
      <c r="OUW33" s="133"/>
      <c r="OUX33" s="133"/>
      <c r="OUY33" s="133"/>
      <c r="OUZ33" s="133"/>
      <c r="OVA33" s="133"/>
      <c r="OVB33" s="133"/>
      <c r="OVC33" s="133"/>
      <c r="OVD33" s="133"/>
      <c r="OVE33" s="133"/>
      <c r="OVF33" s="133"/>
      <c r="OVG33" s="133"/>
      <c r="OVH33" s="133"/>
      <c r="OVI33" s="133"/>
      <c r="OVJ33" s="133"/>
      <c r="OVK33" s="133"/>
      <c r="OVL33" s="133"/>
      <c r="OVM33" s="133"/>
      <c r="OVN33" s="133"/>
      <c r="OVO33" s="133"/>
      <c r="OVP33" s="133"/>
      <c r="OVQ33" s="133"/>
      <c r="OVR33" s="133"/>
      <c r="OVS33" s="133"/>
      <c r="OVT33" s="133"/>
      <c r="OVU33" s="133"/>
      <c r="OVV33" s="133"/>
      <c r="OVW33" s="133"/>
      <c r="OVX33" s="133"/>
      <c r="OVY33" s="133"/>
      <c r="OVZ33" s="133"/>
      <c r="OWA33" s="133"/>
      <c r="OWB33" s="133"/>
      <c r="OWC33" s="133"/>
      <c r="OWD33" s="133"/>
      <c r="OWE33" s="133"/>
      <c r="OWF33" s="133"/>
      <c r="OWG33" s="133"/>
      <c r="OWH33" s="133"/>
      <c r="OWI33" s="133"/>
      <c r="OWJ33" s="133"/>
      <c r="OWK33" s="133"/>
      <c r="OWL33" s="133"/>
      <c r="OWM33" s="133"/>
      <c r="OWN33" s="133"/>
      <c r="OWO33" s="133"/>
      <c r="OWP33" s="133"/>
      <c r="OWQ33" s="133"/>
      <c r="OWR33" s="133"/>
      <c r="OWS33" s="133"/>
      <c r="OWT33" s="133"/>
      <c r="OWU33" s="133"/>
      <c r="OWV33" s="133"/>
      <c r="OWW33" s="133"/>
      <c r="OWX33" s="133"/>
      <c r="OWY33" s="133"/>
      <c r="OWZ33" s="133"/>
      <c r="OXA33" s="133"/>
      <c r="OXB33" s="133"/>
      <c r="OXC33" s="133"/>
      <c r="OXD33" s="133"/>
      <c r="OXE33" s="133"/>
      <c r="OXF33" s="133"/>
      <c r="OXG33" s="133"/>
      <c r="OXH33" s="133"/>
      <c r="OXI33" s="133"/>
      <c r="OXJ33" s="133"/>
      <c r="OXK33" s="133"/>
      <c r="OXL33" s="133"/>
      <c r="OXM33" s="133"/>
      <c r="OXN33" s="133"/>
      <c r="OXO33" s="133"/>
      <c r="OXP33" s="133"/>
      <c r="OXQ33" s="133"/>
      <c r="OXR33" s="133"/>
      <c r="OXS33" s="133"/>
      <c r="OXT33" s="133"/>
      <c r="OXU33" s="133"/>
      <c r="OXV33" s="133"/>
      <c r="OXW33" s="133"/>
      <c r="OXX33" s="133"/>
      <c r="OXY33" s="133"/>
      <c r="OXZ33" s="133"/>
      <c r="OYA33" s="133"/>
      <c r="OYB33" s="133"/>
      <c r="OYC33" s="133"/>
      <c r="OYD33" s="133"/>
      <c r="OYE33" s="133"/>
      <c r="OYF33" s="133"/>
      <c r="OYG33" s="133"/>
      <c r="OYH33" s="133"/>
      <c r="OYI33" s="133"/>
      <c r="OYJ33" s="133"/>
      <c r="OYK33" s="133"/>
      <c r="OYL33" s="133"/>
      <c r="OYM33" s="133"/>
      <c r="OYN33" s="133"/>
      <c r="OYO33" s="133"/>
      <c r="OYP33" s="133"/>
      <c r="OYQ33" s="133"/>
      <c r="OYR33" s="133"/>
      <c r="OYS33" s="133"/>
      <c r="OYT33" s="133"/>
      <c r="OYU33" s="133"/>
      <c r="OYV33" s="133"/>
      <c r="OYW33" s="133"/>
      <c r="OYX33" s="133"/>
      <c r="OYY33" s="133"/>
      <c r="OYZ33" s="133"/>
      <c r="OZA33" s="133"/>
      <c r="OZB33" s="133"/>
      <c r="OZC33" s="133"/>
      <c r="OZD33" s="133"/>
      <c r="OZE33" s="133"/>
      <c r="OZF33" s="133"/>
      <c r="OZG33" s="133"/>
      <c r="OZH33" s="133"/>
      <c r="OZI33" s="133"/>
      <c r="OZJ33" s="133"/>
      <c r="OZK33" s="133"/>
      <c r="OZL33" s="133"/>
      <c r="OZM33" s="133"/>
      <c r="OZN33" s="133"/>
      <c r="OZO33" s="133"/>
      <c r="OZP33" s="133"/>
      <c r="OZQ33" s="133"/>
      <c r="OZR33" s="133"/>
      <c r="OZS33" s="133"/>
      <c r="OZT33" s="133"/>
      <c r="OZU33" s="133"/>
      <c r="OZV33" s="133"/>
      <c r="OZW33" s="133"/>
      <c r="OZX33" s="133"/>
      <c r="OZY33" s="133"/>
      <c r="OZZ33" s="133"/>
      <c r="PAA33" s="133"/>
      <c r="PAB33" s="133"/>
      <c r="PAC33" s="133"/>
      <c r="PAD33" s="133"/>
      <c r="PAE33" s="133"/>
      <c r="PAF33" s="133"/>
      <c r="PAG33" s="133"/>
      <c r="PAH33" s="133"/>
      <c r="PAI33" s="133"/>
      <c r="PAJ33" s="133"/>
      <c r="PAK33" s="133"/>
      <c r="PAL33" s="133"/>
      <c r="PAM33" s="133"/>
      <c r="PAN33" s="133"/>
      <c r="PAO33" s="133"/>
      <c r="PAP33" s="133"/>
      <c r="PAQ33" s="133"/>
      <c r="PAR33" s="133"/>
      <c r="PAS33" s="133"/>
      <c r="PAT33" s="133"/>
      <c r="PAU33" s="133"/>
      <c r="PAV33" s="133"/>
      <c r="PAW33" s="133"/>
      <c r="PAX33" s="133"/>
      <c r="PAY33" s="133"/>
      <c r="PAZ33" s="133"/>
      <c r="PBA33" s="133"/>
      <c r="PBB33" s="133"/>
      <c r="PBC33" s="133"/>
      <c r="PBD33" s="133"/>
      <c r="PBE33" s="133"/>
      <c r="PBF33" s="133"/>
      <c r="PBG33" s="133"/>
      <c r="PBH33" s="133"/>
      <c r="PBI33" s="133"/>
      <c r="PBJ33" s="133"/>
      <c r="PBK33" s="133"/>
      <c r="PBL33" s="133"/>
      <c r="PBM33" s="133"/>
      <c r="PBN33" s="133"/>
      <c r="PBO33" s="133"/>
      <c r="PBP33" s="133"/>
      <c r="PBQ33" s="133"/>
      <c r="PBR33" s="133"/>
      <c r="PBS33" s="133"/>
      <c r="PBT33" s="133"/>
      <c r="PBU33" s="133"/>
      <c r="PBV33" s="133"/>
      <c r="PBW33" s="133"/>
      <c r="PBX33" s="133"/>
      <c r="PBY33" s="133"/>
      <c r="PBZ33" s="133"/>
      <c r="PCA33" s="133"/>
      <c r="PCB33" s="133"/>
      <c r="PCC33" s="133"/>
      <c r="PCD33" s="133"/>
      <c r="PCE33" s="133"/>
      <c r="PCF33" s="133"/>
      <c r="PCG33" s="133"/>
      <c r="PCH33" s="133"/>
      <c r="PCI33" s="133"/>
      <c r="PCJ33" s="133"/>
      <c r="PCK33" s="133"/>
      <c r="PCL33" s="133"/>
      <c r="PCM33" s="133"/>
      <c r="PCN33" s="133"/>
      <c r="PCO33" s="133"/>
      <c r="PCP33" s="133"/>
      <c r="PCQ33" s="133"/>
      <c r="PCR33" s="133"/>
      <c r="PCS33" s="133"/>
      <c r="PCT33" s="133"/>
      <c r="PCU33" s="133"/>
      <c r="PCV33" s="133"/>
      <c r="PCW33" s="133"/>
      <c r="PCX33" s="133"/>
      <c r="PCY33" s="133"/>
      <c r="PCZ33" s="133"/>
      <c r="PDA33" s="133"/>
      <c r="PDB33" s="133"/>
      <c r="PDC33" s="133"/>
      <c r="PDD33" s="133"/>
      <c r="PDE33" s="133"/>
      <c r="PDF33" s="133"/>
      <c r="PDG33" s="133"/>
      <c r="PDH33" s="133"/>
      <c r="PDI33" s="133"/>
      <c r="PDJ33" s="133"/>
      <c r="PDK33" s="133"/>
      <c r="PDL33" s="133"/>
      <c r="PDM33" s="133"/>
      <c r="PDN33" s="133"/>
      <c r="PDO33" s="133"/>
      <c r="PDP33" s="133"/>
      <c r="PDQ33" s="133"/>
      <c r="PDR33" s="133"/>
      <c r="PDS33" s="133"/>
      <c r="PDT33" s="133"/>
      <c r="PDU33" s="133"/>
      <c r="PDV33" s="133"/>
      <c r="PDW33" s="133"/>
      <c r="PDX33" s="133"/>
      <c r="PDY33" s="133"/>
      <c r="PDZ33" s="133"/>
      <c r="PEA33" s="133"/>
      <c r="PEB33" s="133"/>
      <c r="PEC33" s="133"/>
      <c r="PED33" s="133"/>
      <c r="PEE33" s="133"/>
      <c r="PEF33" s="133"/>
      <c r="PEG33" s="133"/>
      <c r="PEH33" s="133"/>
      <c r="PEI33" s="133"/>
      <c r="PEJ33" s="133"/>
      <c r="PEK33" s="133"/>
      <c r="PEL33" s="133"/>
      <c r="PEM33" s="133"/>
      <c r="PEN33" s="133"/>
      <c r="PEO33" s="133"/>
      <c r="PEP33" s="133"/>
      <c r="PEQ33" s="133"/>
      <c r="PER33" s="133"/>
      <c r="PES33" s="133"/>
      <c r="PET33" s="133"/>
      <c r="PEU33" s="133"/>
      <c r="PEV33" s="133"/>
      <c r="PEW33" s="133"/>
      <c r="PEX33" s="133"/>
      <c r="PEY33" s="133"/>
      <c r="PEZ33" s="133"/>
      <c r="PFA33" s="133"/>
      <c r="PFB33" s="133"/>
      <c r="PFC33" s="133"/>
      <c r="PFD33" s="133"/>
      <c r="PFE33" s="133"/>
      <c r="PFF33" s="133"/>
      <c r="PFG33" s="133"/>
      <c r="PFH33" s="133"/>
      <c r="PFI33" s="133"/>
      <c r="PFJ33" s="133"/>
      <c r="PFK33" s="133"/>
      <c r="PFL33" s="133"/>
      <c r="PFM33" s="133"/>
      <c r="PFN33" s="133"/>
      <c r="PFO33" s="133"/>
      <c r="PFP33" s="133"/>
      <c r="PFQ33" s="133"/>
      <c r="PFR33" s="133"/>
      <c r="PFS33" s="133"/>
      <c r="PFT33" s="133"/>
      <c r="PFU33" s="133"/>
      <c r="PFV33" s="133"/>
      <c r="PFW33" s="133"/>
      <c r="PFX33" s="133"/>
      <c r="PFY33" s="133"/>
      <c r="PFZ33" s="133"/>
      <c r="PGA33" s="133"/>
      <c r="PGB33" s="133"/>
      <c r="PGC33" s="133"/>
      <c r="PGD33" s="133"/>
      <c r="PGE33" s="133"/>
      <c r="PGF33" s="133"/>
      <c r="PGG33" s="133"/>
      <c r="PGH33" s="133"/>
      <c r="PGI33" s="133"/>
      <c r="PGJ33" s="133"/>
      <c r="PGK33" s="133"/>
      <c r="PGL33" s="133"/>
      <c r="PGM33" s="133"/>
      <c r="PGN33" s="133"/>
      <c r="PGO33" s="133"/>
      <c r="PGP33" s="133"/>
      <c r="PGQ33" s="133"/>
      <c r="PGR33" s="133"/>
      <c r="PGS33" s="133"/>
      <c r="PGT33" s="133"/>
      <c r="PGU33" s="133"/>
      <c r="PGV33" s="133"/>
      <c r="PGW33" s="133"/>
      <c r="PGX33" s="133"/>
      <c r="PGY33" s="133"/>
      <c r="PGZ33" s="133"/>
      <c r="PHA33" s="133"/>
      <c r="PHB33" s="133"/>
      <c r="PHC33" s="133"/>
      <c r="PHD33" s="133"/>
      <c r="PHE33" s="133"/>
      <c r="PHF33" s="133"/>
      <c r="PHG33" s="133"/>
      <c r="PHH33" s="133"/>
      <c r="PHI33" s="133"/>
      <c r="PHJ33" s="133"/>
      <c r="PHK33" s="133"/>
      <c r="PHL33" s="133"/>
      <c r="PHM33" s="133"/>
      <c r="PHN33" s="133"/>
      <c r="PHO33" s="133"/>
      <c r="PHP33" s="133"/>
      <c r="PHQ33" s="133"/>
      <c r="PHR33" s="133"/>
      <c r="PHS33" s="133"/>
      <c r="PHT33" s="133"/>
      <c r="PHU33" s="133"/>
      <c r="PHV33" s="133"/>
      <c r="PHW33" s="133"/>
      <c r="PHX33" s="133"/>
      <c r="PHY33" s="133"/>
      <c r="PHZ33" s="133"/>
      <c r="PIA33" s="133"/>
      <c r="PIB33" s="133"/>
      <c r="PIC33" s="133"/>
      <c r="PID33" s="133"/>
      <c r="PIE33" s="133"/>
      <c r="PIF33" s="133"/>
      <c r="PIG33" s="133"/>
      <c r="PIH33" s="133"/>
      <c r="PII33" s="133"/>
      <c r="PIJ33" s="133"/>
      <c r="PIK33" s="133"/>
      <c r="PIL33" s="133"/>
      <c r="PIM33" s="133"/>
      <c r="PIN33" s="133"/>
      <c r="PIO33" s="133"/>
      <c r="PIP33" s="133"/>
      <c r="PIQ33" s="133"/>
      <c r="PIR33" s="133"/>
      <c r="PIS33" s="133"/>
      <c r="PIT33" s="133"/>
      <c r="PIU33" s="133"/>
      <c r="PIV33" s="133"/>
      <c r="PIW33" s="133"/>
      <c r="PIX33" s="133"/>
      <c r="PIY33" s="133"/>
      <c r="PIZ33" s="133"/>
      <c r="PJA33" s="133"/>
      <c r="PJB33" s="133"/>
      <c r="PJC33" s="133"/>
      <c r="PJD33" s="133"/>
      <c r="PJE33" s="133"/>
      <c r="PJF33" s="133"/>
      <c r="PJG33" s="133"/>
      <c r="PJH33" s="133"/>
      <c r="PJI33" s="133"/>
      <c r="PJJ33" s="133"/>
      <c r="PJK33" s="133"/>
      <c r="PJL33" s="133"/>
      <c r="PJM33" s="133"/>
      <c r="PJN33" s="133"/>
      <c r="PJO33" s="133"/>
      <c r="PJP33" s="133"/>
      <c r="PJQ33" s="133"/>
      <c r="PJR33" s="133"/>
      <c r="PJS33" s="133"/>
      <c r="PJT33" s="133"/>
      <c r="PJU33" s="133"/>
      <c r="PJV33" s="133"/>
      <c r="PJW33" s="133"/>
      <c r="PJX33" s="133"/>
      <c r="PJY33" s="133"/>
      <c r="PJZ33" s="133"/>
      <c r="PKA33" s="133"/>
      <c r="PKB33" s="133"/>
      <c r="PKC33" s="133"/>
      <c r="PKD33" s="133"/>
      <c r="PKE33" s="133"/>
      <c r="PKF33" s="133"/>
      <c r="PKG33" s="133"/>
      <c r="PKH33" s="133"/>
      <c r="PKI33" s="133"/>
      <c r="PKJ33" s="133"/>
      <c r="PKK33" s="133"/>
      <c r="PKL33" s="133"/>
      <c r="PKM33" s="133"/>
      <c r="PKN33" s="133"/>
      <c r="PKO33" s="133"/>
      <c r="PKP33" s="133"/>
      <c r="PKQ33" s="133"/>
      <c r="PKR33" s="133"/>
      <c r="PKS33" s="133"/>
      <c r="PKT33" s="133"/>
      <c r="PKU33" s="133"/>
      <c r="PKV33" s="133"/>
      <c r="PKW33" s="133"/>
      <c r="PKX33" s="133"/>
      <c r="PKY33" s="133"/>
      <c r="PKZ33" s="133"/>
      <c r="PLA33" s="133"/>
      <c r="PLB33" s="133"/>
      <c r="PLC33" s="133"/>
      <c r="PLD33" s="133"/>
      <c r="PLE33" s="133"/>
      <c r="PLF33" s="133"/>
      <c r="PLG33" s="133"/>
      <c r="PLH33" s="133"/>
      <c r="PLI33" s="133"/>
      <c r="PLJ33" s="133"/>
      <c r="PLK33" s="133"/>
      <c r="PLL33" s="133"/>
      <c r="PLM33" s="133"/>
      <c r="PLN33" s="133"/>
      <c r="PLO33" s="133"/>
      <c r="PLP33" s="133"/>
      <c r="PLQ33" s="133"/>
      <c r="PLR33" s="133"/>
      <c r="PLS33" s="133"/>
      <c r="PLT33" s="133"/>
      <c r="PLU33" s="133"/>
      <c r="PLV33" s="133"/>
      <c r="PLW33" s="133"/>
      <c r="PLX33" s="133"/>
      <c r="PLY33" s="133"/>
      <c r="PLZ33" s="133"/>
      <c r="PMA33" s="133"/>
      <c r="PMB33" s="133"/>
      <c r="PMC33" s="133"/>
      <c r="PMD33" s="133"/>
      <c r="PME33" s="133"/>
      <c r="PMF33" s="133"/>
      <c r="PMG33" s="133"/>
      <c r="PMH33" s="133"/>
      <c r="PMI33" s="133"/>
      <c r="PMJ33" s="133"/>
      <c r="PMK33" s="133"/>
      <c r="PML33" s="133"/>
      <c r="PMM33" s="133"/>
      <c r="PMN33" s="133"/>
      <c r="PMO33" s="133"/>
      <c r="PMP33" s="133"/>
      <c r="PMQ33" s="133"/>
      <c r="PMR33" s="133"/>
      <c r="PMS33" s="133"/>
      <c r="PMT33" s="133"/>
      <c r="PMU33" s="133"/>
      <c r="PMV33" s="133"/>
      <c r="PMW33" s="133"/>
      <c r="PMX33" s="133"/>
      <c r="PMY33" s="133"/>
      <c r="PMZ33" s="133"/>
      <c r="PNA33" s="133"/>
      <c r="PNB33" s="133"/>
      <c r="PNC33" s="133"/>
      <c r="PND33" s="133"/>
      <c r="PNE33" s="133"/>
      <c r="PNF33" s="133"/>
      <c r="PNG33" s="133"/>
      <c r="PNH33" s="133"/>
      <c r="PNI33" s="133"/>
      <c r="PNJ33" s="133"/>
      <c r="PNK33" s="133"/>
      <c r="PNL33" s="133"/>
      <c r="PNM33" s="133"/>
      <c r="PNN33" s="133"/>
      <c r="PNO33" s="133"/>
      <c r="PNP33" s="133"/>
      <c r="PNQ33" s="133"/>
      <c r="PNR33" s="133"/>
      <c r="PNS33" s="133"/>
      <c r="PNT33" s="133"/>
      <c r="PNU33" s="133"/>
      <c r="PNV33" s="133"/>
      <c r="PNW33" s="133"/>
      <c r="PNX33" s="133"/>
      <c r="PNY33" s="133"/>
      <c r="PNZ33" s="133"/>
      <c r="POA33" s="133"/>
      <c r="POB33" s="133"/>
      <c r="POC33" s="133"/>
      <c r="POD33" s="133"/>
      <c r="POE33" s="133"/>
      <c r="POF33" s="133"/>
      <c r="POG33" s="133"/>
      <c r="POH33" s="133"/>
      <c r="POI33" s="133"/>
      <c r="POJ33" s="133"/>
      <c r="POK33" s="133"/>
      <c r="POL33" s="133"/>
      <c r="POM33" s="133"/>
      <c r="PON33" s="133"/>
      <c r="POO33" s="133"/>
      <c r="POP33" s="133"/>
      <c r="POQ33" s="133"/>
      <c r="POR33" s="133"/>
      <c r="POS33" s="133"/>
      <c r="POT33" s="133"/>
      <c r="POU33" s="133"/>
      <c r="POV33" s="133"/>
      <c r="POW33" s="133"/>
      <c r="POX33" s="133"/>
      <c r="POY33" s="133"/>
      <c r="POZ33" s="133"/>
      <c r="PPA33" s="133"/>
      <c r="PPB33" s="133"/>
      <c r="PPC33" s="133"/>
      <c r="PPD33" s="133"/>
      <c r="PPE33" s="133"/>
      <c r="PPF33" s="133"/>
      <c r="PPG33" s="133"/>
      <c r="PPH33" s="133"/>
      <c r="PPI33" s="133"/>
      <c r="PPJ33" s="133"/>
      <c r="PPK33" s="133"/>
      <c r="PPL33" s="133"/>
      <c r="PPM33" s="133"/>
      <c r="PPN33" s="133"/>
      <c r="PPO33" s="133"/>
      <c r="PPP33" s="133"/>
      <c r="PPQ33" s="133"/>
      <c r="PPR33" s="133"/>
      <c r="PPS33" s="133"/>
      <c r="PPT33" s="133"/>
      <c r="PPU33" s="133"/>
      <c r="PPV33" s="133"/>
      <c r="PPW33" s="133"/>
      <c r="PPX33" s="133"/>
      <c r="PPY33" s="133"/>
      <c r="PPZ33" s="133"/>
      <c r="PQA33" s="133"/>
      <c r="PQB33" s="133"/>
      <c r="PQC33" s="133"/>
      <c r="PQD33" s="133"/>
      <c r="PQE33" s="133"/>
      <c r="PQF33" s="133"/>
      <c r="PQG33" s="133"/>
      <c r="PQH33" s="133"/>
      <c r="PQI33" s="133"/>
      <c r="PQJ33" s="133"/>
      <c r="PQK33" s="133"/>
      <c r="PQL33" s="133"/>
      <c r="PQM33" s="133"/>
      <c r="PQN33" s="133"/>
      <c r="PQO33" s="133"/>
      <c r="PQP33" s="133"/>
      <c r="PQQ33" s="133"/>
      <c r="PQR33" s="133"/>
      <c r="PQS33" s="133"/>
      <c r="PQT33" s="133"/>
      <c r="PQU33" s="133"/>
      <c r="PQV33" s="133"/>
      <c r="PQW33" s="133"/>
      <c r="PQX33" s="133"/>
      <c r="PQY33" s="133"/>
      <c r="PQZ33" s="133"/>
      <c r="PRA33" s="133"/>
      <c r="PRB33" s="133"/>
      <c r="PRC33" s="133"/>
      <c r="PRD33" s="133"/>
      <c r="PRE33" s="133"/>
      <c r="PRF33" s="133"/>
      <c r="PRG33" s="133"/>
      <c r="PRH33" s="133"/>
      <c r="PRI33" s="133"/>
      <c r="PRJ33" s="133"/>
      <c r="PRK33" s="133"/>
      <c r="PRL33" s="133"/>
      <c r="PRM33" s="133"/>
      <c r="PRN33" s="133"/>
      <c r="PRO33" s="133"/>
      <c r="PRP33" s="133"/>
      <c r="PRQ33" s="133"/>
      <c r="PRR33" s="133"/>
      <c r="PRS33" s="133"/>
      <c r="PRT33" s="133"/>
      <c r="PRU33" s="133"/>
      <c r="PRV33" s="133"/>
      <c r="PRW33" s="133"/>
      <c r="PRX33" s="133"/>
      <c r="PRY33" s="133"/>
      <c r="PRZ33" s="133"/>
      <c r="PSA33" s="133"/>
      <c r="PSB33" s="133"/>
      <c r="PSC33" s="133"/>
      <c r="PSD33" s="133"/>
      <c r="PSE33" s="133"/>
      <c r="PSF33" s="133"/>
      <c r="PSG33" s="133"/>
      <c r="PSH33" s="133"/>
      <c r="PSI33" s="133"/>
      <c r="PSJ33" s="133"/>
      <c r="PSK33" s="133"/>
      <c r="PSL33" s="133"/>
      <c r="PSM33" s="133"/>
      <c r="PSN33" s="133"/>
      <c r="PSO33" s="133"/>
      <c r="PSP33" s="133"/>
      <c r="PSQ33" s="133"/>
      <c r="PSR33" s="133"/>
      <c r="PSS33" s="133"/>
      <c r="PST33" s="133"/>
      <c r="PSU33" s="133"/>
      <c r="PSV33" s="133"/>
      <c r="PSW33" s="133"/>
      <c r="PSX33" s="133"/>
      <c r="PSY33" s="133"/>
      <c r="PSZ33" s="133"/>
      <c r="PTA33" s="133"/>
      <c r="PTB33" s="133"/>
      <c r="PTC33" s="133"/>
      <c r="PTD33" s="133"/>
      <c r="PTE33" s="133"/>
      <c r="PTF33" s="133"/>
      <c r="PTG33" s="133"/>
      <c r="PTH33" s="133"/>
      <c r="PTI33" s="133"/>
      <c r="PTJ33" s="133"/>
      <c r="PTK33" s="133"/>
      <c r="PTL33" s="133"/>
      <c r="PTM33" s="133"/>
      <c r="PTN33" s="133"/>
      <c r="PTO33" s="133"/>
      <c r="PTP33" s="133"/>
      <c r="PTQ33" s="133"/>
      <c r="PTR33" s="133"/>
      <c r="PTS33" s="133"/>
      <c r="PTT33" s="133"/>
      <c r="PTU33" s="133"/>
      <c r="PTV33" s="133"/>
      <c r="PTW33" s="133"/>
      <c r="PTX33" s="133"/>
      <c r="PTY33" s="133"/>
      <c r="PTZ33" s="133"/>
      <c r="PUA33" s="133"/>
      <c r="PUB33" s="133"/>
      <c r="PUC33" s="133"/>
      <c r="PUD33" s="133"/>
      <c r="PUE33" s="133"/>
      <c r="PUF33" s="133"/>
      <c r="PUG33" s="133"/>
      <c r="PUH33" s="133"/>
      <c r="PUI33" s="133"/>
      <c r="PUJ33" s="133"/>
      <c r="PUK33" s="133"/>
      <c r="PUL33" s="133"/>
      <c r="PUM33" s="133"/>
      <c r="PUN33" s="133"/>
      <c r="PUO33" s="133"/>
      <c r="PUP33" s="133"/>
      <c r="PUQ33" s="133"/>
      <c r="PUR33" s="133"/>
      <c r="PUS33" s="133"/>
      <c r="PUT33" s="133"/>
      <c r="PUU33" s="133"/>
      <c r="PUV33" s="133"/>
      <c r="PUW33" s="133"/>
      <c r="PUX33" s="133"/>
      <c r="PUY33" s="133"/>
      <c r="PUZ33" s="133"/>
      <c r="PVA33" s="133"/>
      <c r="PVB33" s="133"/>
      <c r="PVC33" s="133"/>
      <c r="PVD33" s="133"/>
      <c r="PVE33" s="133"/>
      <c r="PVF33" s="133"/>
      <c r="PVG33" s="133"/>
      <c r="PVH33" s="133"/>
      <c r="PVI33" s="133"/>
      <c r="PVJ33" s="133"/>
      <c r="PVK33" s="133"/>
      <c r="PVL33" s="133"/>
      <c r="PVM33" s="133"/>
      <c r="PVN33" s="133"/>
      <c r="PVO33" s="133"/>
      <c r="PVP33" s="133"/>
      <c r="PVQ33" s="133"/>
      <c r="PVR33" s="133"/>
      <c r="PVS33" s="133"/>
      <c r="PVT33" s="133"/>
      <c r="PVU33" s="133"/>
      <c r="PVV33" s="133"/>
      <c r="PVW33" s="133"/>
      <c r="PVX33" s="133"/>
      <c r="PVY33" s="133"/>
      <c r="PVZ33" s="133"/>
      <c r="PWA33" s="133"/>
      <c r="PWB33" s="133"/>
      <c r="PWC33" s="133"/>
      <c r="PWD33" s="133"/>
      <c r="PWE33" s="133"/>
      <c r="PWF33" s="133"/>
      <c r="PWG33" s="133"/>
      <c r="PWH33" s="133"/>
      <c r="PWI33" s="133"/>
      <c r="PWJ33" s="133"/>
      <c r="PWK33" s="133"/>
      <c r="PWL33" s="133"/>
      <c r="PWM33" s="133"/>
      <c r="PWN33" s="133"/>
      <c r="PWO33" s="133"/>
      <c r="PWP33" s="133"/>
      <c r="PWQ33" s="133"/>
      <c r="PWR33" s="133"/>
      <c r="PWS33" s="133"/>
      <c r="PWT33" s="133"/>
      <c r="PWU33" s="133"/>
      <c r="PWV33" s="133"/>
      <c r="PWW33" s="133"/>
      <c r="PWX33" s="133"/>
      <c r="PWY33" s="133"/>
      <c r="PWZ33" s="133"/>
      <c r="PXA33" s="133"/>
      <c r="PXB33" s="133"/>
      <c r="PXC33" s="133"/>
      <c r="PXD33" s="133"/>
      <c r="PXE33" s="133"/>
      <c r="PXF33" s="133"/>
      <c r="PXG33" s="133"/>
      <c r="PXH33" s="133"/>
      <c r="PXI33" s="133"/>
      <c r="PXJ33" s="133"/>
      <c r="PXK33" s="133"/>
      <c r="PXL33" s="133"/>
      <c r="PXM33" s="133"/>
      <c r="PXN33" s="133"/>
      <c r="PXO33" s="133"/>
      <c r="PXP33" s="133"/>
      <c r="PXQ33" s="133"/>
      <c r="PXR33" s="133"/>
      <c r="PXS33" s="133"/>
      <c r="PXT33" s="133"/>
      <c r="PXU33" s="133"/>
      <c r="PXV33" s="133"/>
      <c r="PXW33" s="133"/>
      <c r="PXX33" s="133"/>
      <c r="PXY33" s="133"/>
      <c r="PXZ33" s="133"/>
      <c r="PYA33" s="133"/>
      <c r="PYB33" s="133"/>
      <c r="PYC33" s="133"/>
      <c r="PYD33" s="133"/>
      <c r="PYE33" s="133"/>
      <c r="PYF33" s="133"/>
      <c r="PYG33" s="133"/>
      <c r="PYH33" s="133"/>
      <c r="PYI33" s="133"/>
      <c r="PYJ33" s="133"/>
      <c r="PYK33" s="133"/>
      <c r="PYL33" s="133"/>
      <c r="PYM33" s="133"/>
      <c r="PYN33" s="133"/>
      <c r="PYO33" s="133"/>
      <c r="PYP33" s="133"/>
      <c r="PYQ33" s="133"/>
      <c r="PYR33" s="133"/>
      <c r="PYS33" s="133"/>
      <c r="PYT33" s="133"/>
      <c r="PYU33" s="133"/>
      <c r="PYV33" s="133"/>
      <c r="PYW33" s="133"/>
      <c r="PYX33" s="133"/>
      <c r="PYY33" s="133"/>
      <c r="PYZ33" s="133"/>
      <c r="PZA33" s="133"/>
      <c r="PZB33" s="133"/>
      <c r="PZC33" s="133"/>
      <c r="PZD33" s="133"/>
      <c r="PZE33" s="133"/>
      <c r="PZF33" s="133"/>
      <c r="PZG33" s="133"/>
      <c r="PZH33" s="133"/>
      <c r="PZI33" s="133"/>
      <c r="PZJ33" s="133"/>
      <c r="PZK33" s="133"/>
      <c r="PZL33" s="133"/>
      <c r="PZM33" s="133"/>
      <c r="PZN33" s="133"/>
      <c r="PZO33" s="133"/>
      <c r="PZP33" s="133"/>
      <c r="PZQ33" s="133"/>
      <c r="PZR33" s="133"/>
      <c r="PZS33" s="133"/>
      <c r="PZT33" s="133"/>
      <c r="PZU33" s="133"/>
      <c r="PZV33" s="133"/>
      <c r="PZW33" s="133"/>
      <c r="PZX33" s="133"/>
      <c r="PZY33" s="133"/>
      <c r="PZZ33" s="133"/>
      <c r="QAA33" s="133"/>
      <c r="QAB33" s="133"/>
      <c r="QAC33" s="133"/>
      <c r="QAD33" s="133"/>
      <c r="QAE33" s="133"/>
      <c r="QAF33" s="133"/>
      <c r="QAG33" s="133"/>
      <c r="QAH33" s="133"/>
      <c r="QAI33" s="133"/>
      <c r="QAJ33" s="133"/>
      <c r="QAK33" s="133"/>
      <c r="QAL33" s="133"/>
      <c r="QAM33" s="133"/>
      <c r="QAN33" s="133"/>
      <c r="QAO33" s="133"/>
      <c r="QAP33" s="133"/>
      <c r="QAQ33" s="133"/>
      <c r="QAR33" s="133"/>
      <c r="QAS33" s="133"/>
      <c r="QAT33" s="133"/>
      <c r="QAU33" s="133"/>
      <c r="QAV33" s="133"/>
      <c r="QAW33" s="133"/>
      <c r="QAX33" s="133"/>
      <c r="QAY33" s="133"/>
      <c r="QAZ33" s="133"/>
      <c r="QBA33" s="133"/>
      <c r="QBB33" s="133"/>
      <c r="QBC33" s="133"/>
      <c r="QBD33" s="133"/>
      <c r="QBE33" s="133"/>
      <c r="QBF33" s="133"/>
      <c r="QBG33" s="133"/>
      <c r="QBH33" s="133"/>
      <c r="QBI33" s="133"/>
      <c r="QBJ33" s="133"/>
      <c r="QBK33" s="133"/>
      <c r="QBL33" s="133"/>
      <c r="QBM33" s="133"/>
      <c r="QBN33" s="133"/>
      <c r="QBO33" s="133"/>
      <c r="QBP33" s="133"/>
      <c r="QBQ33" s="133"/>
      <c r="QBR33" s="133"/>
      <c r="QBS33" s="133"/>
      <c r="QBT33" s="133"/>
      <c r="QBU33" s="133"/>
      <c r="QBV33" s="133"/>
      <c r="QBW33" s="133"/>
      <c r="QBX33" s="133"/>
      <c r="QBY33" s="133"/>
      <c r="QBZ33" s="133"/>
      <c r="QCA33" s="133"/>
      <c r="QCB33" s="133"/>
      <c r="QCC33" s="133"/>
      <c r="QCD33" s="133"/>
      <c r="QCE33" s="133"/>
      <c r="QCF33" s="133"/>
      <c r="QCG33" s="133"/>
      <c r="QCH33" s="133"/>
      <c r="QCI33" s="133"/>
      <c r="QCJ33" s="133"/>
      <c r="QCK33" s="133"/>
      <c r="QCL33" s="133"/>
      <c r="QCM33" s="133"/>
      <c r="QCN33" s="133"/>
      <c r="QCO33" s="133"/>
      <c r="QCP33" s="133"/>
      <c r="QCQ33" s="133"/>
      <c r="QCR33" s="133"/>
      <c r="QCS33" s="133"/>
      <c r="QCT33" s="133"/>
      <c r="QCU33" s="133"/>
      <c r="QCV33" s="133"/>
      <c r="QCW33" s="133"/>
      <c r="QCX33" s="133"/>
      <c r="QCY33" s="133"/>
      <c r="QCZ33" s="133"/>
      <c r="QDA33" s="133"/>
      <c r="QDB33" s="133"/>
      <c r="QDC33" s="133"/>
      <c r="QDD33" s="133"/>
      <c r="QDE33" s="133"/>
      <c r="QDF33" s="133"/>
      <c r="QDG33" s="133"/>
      <c r="QDH33" s="133"/>
      <c r="QDI33" s="133"/>
      <c r="QDJ33" s="133"/>
      <c r="QDK33" s="133"/>
      <c r="QDL33" s="133"/>
      <c r="QDM33" s="133"/>
      <c r="QDN33" s="133"/>
      <c r="QDO33" s="133"/>
      <c r="QDP33" s="133"/>
      <c r="QDQ33" s="133"/>
      <c r="QDR33" s="133"/>
      <c r="QDS33" s="133"/>
      <c r="QDT33" s="133"/>
      <c r="QDU33" s="133"/>
      <c r="QDV33" s="133"/>
      <c r="QDW33" s="133"/>
      <c r="QDX33" s="133"/>
      <c r="QDY33" s="133"/>
      <c r="QDZ33" s="133"/>
      <c r="QEA33" s="133"/>
      <c r="QEB33" s="133"/>
      <c r="QEC33" s="133"/>
      <c r="QED33" s="133"/>
      <c r="QEE33" s="133"/>
      <c r="QEF33" s="133"/>
      <c r="QEG33" s="133"/>
      <c r="QEH33" s="133"/>
      <c r="QEI33" s="133"/>
      <c r="QEJ33" s="133"/>
      <c r="QEK33" s="133"/>
      <c r="QEL33" s="133"/>
      <c r="QEM33" s="133"/>
      <c r="QEN33" s="133"/>
      <c r="QEO33" s="133"/>
      <c r="QEP33" s="133"/>
      <c r="QEQ33" s="133"/>
      <c r="QER33" s="133"/>
      <c r="QES33" s="133"/>
      <c r="QET33" s="133"/>
      <c r="QEU33" s="133"/>
      <c r="QEV33" s="133"/>
      <c r="QEW33" s="133"/>
      <c r="QEX33" s="133"/>
      <c r="QEY33" s="133"/>
      <c r="QEZ33" s="133"/>
      <c r="QFA33" s="133"/>
      <c r="QFB33" s="133"/>
      <c r="QFC33" s="133"/>
      <c r="QFD33" s="133"/>
      <c r="QFE33" s="133"/>
      <c r="QFF33" s="133"/>
      <c r="QFG33" s="133"/>
      <c r="QFH33" s="133"/>
      <c r="QFI33" s="133"/>
      <c r="QFJ33" s="133"/>
      <c r="QFK33" s="133"/>
      <c r="QFL33" s="133"/>
      <c r="QFM33" s="133"/>
      <c r="QFN33" s="133"/>
      <c r="QFO33" s="133"/>
      <c r="QFP33" s="133"/>
      <c r="QFQ33" s="133"/>
      <c r="QFR33" s="133"/>
      <c r="QFS33" s="133"/>
      <c r="QFT33" s="133"/>
      <c r="QFU33" s="133"/>
      <c r="QFV33" s="133"/>
      <c r="QFW33" s="133"/>
      <c r="QFX33" s="133"/>
      <c r="QFY33" s="133"/>
      <c r="QFZ33" s="133"/>
      <c r="QGA33" s="133"/>
      <c r="QGB33" s="133"/>
      <c r="QGC33" s="133"/>
      <c r="QGD33" s="133"/>
      <c r="QGE33" s="133"/>
      <c r="QGF33" s="133"/>
      <c r="QGG33" s="133"/>
      <c r="QGH33" s="133"/>
      <c r="QGI33" s="133"/>
      <c r="QGJ33" s="133"/>
      <c r="QGK33" s="133"/>
      <c r="QGL33" s="133"/>
      <c r="QGM33" s="133"/>
      <c r="QGN33" s="133"/>
      <c r="QGO33" s="133"/>
      <c r="QGP33" s="133"/>
      <c r="QGQ33" s="133"/>
      <c r="QGR33" s="133"/>
      <c r="QGS33" s="133"/>
      <c r="QGT33" s="133"/>
      <c r="QGU33" s="133"/>
      <c r="QGV33" s="133"/>
      <c r="QGW33" s="133"/>
      <c r="QGX33" s="133"/>
      <c r="QGY33" s="133"/>
      <c r="QGZ33" s="133"/>
      <c r="QHA33" s="133"/>
      <c r="QHB33" s="133"/>
      <c r="QHC33" s="133"/>
      <c r="QHD33" s="133"/>
      <c r="QHE33" s="133"/>
      <c r="QHF33" s="133"/>
      <c r="QHG33" s="133"/>
      <c r="QHH33" s="133"/>
      <c r="QHI33" s="133"/>
      <c r="QHJ33" s="133"/>
      <c r="QHK33" s="133"/>
      <c r="QHL33" s="133"/>
      <c r="QHM33" s="133"/>
      <c r="QHN33" s="133"/>
      <c r="QHO33" s="133"/>
      <c r="QHP33" s="133"/>
      <c r="QHQ33" s="133"/>
      <c r="QHR33" s="133"/>
      <c r="QHS33" s="133"/>
      <c r="QHT33" s="133"/>
      <c r="QHU33" s="133"/>
      <c r="QHV33" s="133"/>
      <c r="QHW33" s="133"/>
      <c r="QHX33" s="133"/>
      <c r="QHY33" s="133"/>
      <c r="QHZ33" s="133"/>
      <c r="QIA33" s="133"/>
      <c r="QIB33" s="133"/>
      <c r="QIC33" s="133"/>
      <c r="QID33" s="133"/>
      <c r="QIE33" s="133"/>
      <c r="QIF33" s="133"/>
      <c r="QIG33" s="133"/>
      <c r="QIH33" s="133"/>
      <c r="QII33" s="133"/>
      <c r="QIJ33" s="133"/>
      <c r="QIK33" s="133"/>
      <c r="QIL33" s="133"/>
      <c r="QIM33" s="133"/>
      <c r="QIN33" s="133"/>
      <c r="QIO33" s="133"/>
      <c r="QIP33" s="133"/>
      <c r="QIQ33" s="133"/>
      <c r="QIR33" s="133"/>
      <c r="QIS33" s="133"/>
      <c r="QIT33" s="133"/>
      <c r="QIU33" s="133"/>
      <c r="QIV33" s="133"/>
      <c r="QIW33" s="133"/>
      <c r="QIX33" s="133"/>
      <c r="QIY33" s="133"/>
      <c r="QIZ33" s="133"/>
      <c r="QJA33" s="133"/>
      <c r="QJB33" s="133"/>
      <c r="QJC33" s="133"/>
      <c r="QJD33" s="133"/>
      <c r="QJE33" s="133"/>
      <c r="QJF33" s="133"/>
      <c r="QJG33" s="133"/>
      <c r="QJH33" s="133"/>
      <c r="QJI33" s="133"/>
      <c r="QJJ33" s="133"/>
      <c r="QJK33" s="133"/>
      <c r="QJL33" s="133"/>
      <c r="QJM33" s="133"/>
      <c r="QJN33" s="133"/>
      <c r="QJO33" s="133"/>
      <c r="QJP33" s="133"/>
      <c r="QJQ33" s="133"/>
      <c r="QJR33" s="133"/>
      <c r="QJS33" s="133"/>
      <c r="QJT33" s="133"/>
      <c r="QJU33" s="133"/>
      <c r="QJV33" s="133"/>
      <c r="QJW33" s="133"/>
      <c r="QJX33" s="133"/>
      <c r="QJY33" s="133"/>
      <c r="QJZ33" s="133"/>
      <c r="QKA33" s="133"/>
      <c r="QKB33" s="133"/>
      <c r="QKC33" s="133"/>
      <c r="QKD33" s="133"/>
      <c r="QKE33" s="133"/>
      <c r="QKF33" s="133"/>
      <c r="QKG33" s="133"/>
      <c r="QKH33" s="133"/>
      <c r="QKI33" s="133"/>
      <c r="QKJ33" s="133"/>
      <c r="QKK33" s="133"/>
      <c r="QKL33" s="133"/>
      <c r="QKM33" s="133"/>
      <c r="QKN33" s="133"/>
      <c r="QKO33" s="133"/>
      <c r="QKP33" s="133"/>
      <c r="QKQ33" s="133"/>
      <c r="QKR33" s="133"/>
      <c r="QKS33" s="133"/>
      <c r="QKT33" s="133"/>
      <c r="QKU33" s="133"/>
      <c r="QKV33" s="133"/>
      <c r="QKW33" s="133"/>
      <c r="QKX33" s="133"/>
      <c r="QKY33" s="133"/>
      <c r="QKZ33" s="133"/>
      <c r="QLA33" s="133"/>
      <c r="QLB33" s="133"/>
      <c r="QLC33" s="133"/>
      <c r="QLD33" s="133"/>
      <c r="QLE33" s="133"/>
      <c r="QLF33" s="133"/>
      <c r="QLG33" s="133"/>
      <c r="QLH33" s="133"/>
      <c r="QLI33" s="133"/>
      <c r="QLJ33" s="133"/>
      <c r="QLK33" s="133"/>
      <c r="QLL33" s="133"/>
      <c r="QLM33" s="133"/>
      <c r="QLN33" s="133"/>
      <c r="QLO33" s="133"/>
      <c r="QLP33" s="133"/>
      <c r="QLQ33" s="133"/>
      <c r="QLR33" s="133"/>
      <c r="QLS33" s="133"/>
      <c r="QLT33" s="133"/>
      <c r="QLU33" s="133"/>
      <c r="QLV33" s="133"/>
      <c r="QLW33" s="133"/>
      <c r="QLX33" s="133"/>
      <c r="QLY33" s="133"/>
      <c r="QLZ33" s="133"/>
      <c r="QMA33" s="133"/>
      <c r="QMB33" s="133"/>
      <c r="QMC33" s="133"/>
      <c r="QMD33" s="133"/>
      <c r="QME33" s="133"/>
      <c r="QMF33" s="133"/>
      <c r="QMG33" s="133"/>
      <c r="QMH33" s="133"/>
      <c r="QMI33" s="133"/>
      <c r="QMJ33" s="133"/>
      <c r="QMK33" s="133"/>
      <c r="QML33" s="133"/>
      <c r="QMM33" s="133"/>
      <c r="QMN33" s="133"/>
      <c r="QMO33" s="133"/>
      <c r="QMP33" s="133"/>
      <c r="QMQ33" s="133"/>
      <c r="QMR33" s="133"/>
      <c r="QMS33" s="133"/>
      <c r="QMT33" s="133"/>
      <c r="QMU33" s="133"/>
      <c r="QMV33" s="133"/>
      <c r="QMW33" s="133"/>
      <c r="QMX33" s="133"/>
      <c r="QMY33" s="133"/>
      <c r="QMZ33" s="133"/>
      <c r="QNA33" s="133"/>
      <c r="QNB33" s="133"/>
      <c r="QNC33" s="133"/>
      <c r="QND33" s="133"/>
      <c r="QNE33" s="133"/>
      <c r="QNF33" s="133"/>
      <c r="QNG33" s="133"/>
      <c r="QNH33" s="133"/>
      <c r="QNI33" s="133"/>
      <c r="QNJ33" s="133"/>
      <c r="QNK33" s="133"/>
      <c r="QNL33" s="133"/>
      <c r="QNM33" s="133"/>
      <c r="QNN33" s="133"/>
      <c r="QNO33" s="133"/>
      <c r="QNP33" s="133"/>
      <c r="QNQ33" s="133"/>
      <c r="QNR33" s="133"/>
      <c r="QNS33" s="133"/>
      <c r="QNT33" s="133"/>
      <c r="QNU33" s="133"/>
      <c r="QNV33" s="133"/>
      <c r="QNW33" s="133"/>
      <c r="QNX33" s="133"/>
      <c r="QNY33" s="133"/>
      <c r="QNZ33" s="133"/>
      <c r="QOA33" s="133"/>
      <c r="QOB33" s="133"/>
      <c r="QOC33" s="133"/>
      <c r="QOD33" s="133"/>
      <c r="QOE33" s="133"/>
      <c r="QOF33" s="133"/>
      <c r="QOG33" s="133"/>
      <c r="QOH33" s="133"/>
      <c r="QOI33" s="133"/>
      <c r="QOJ33" s="133"/>
      <c r="QOK33" s="133"/>
      <c r="QOL33" s="133"/>
      <c r="QOM33" s="133"/>
      <c r="QON33" s="133"/>
      <c r="QOO33" s="133"/>
      <c r="QOP33" s="133"/>
      <c r="QOQ33" s="133"/>
      <c r="QOR33" s="133"/>
      <c r="QOS33" s="133"/>
      <c r="QOT33" s="133"/>
      <c r="QOU33" s="133"/>
      <c r="QOV33" s="133"/>
      <c r="QOW33" s="133"/>
      <c r="QOX33" s="133"/>
      <c r="QOY33" s="133"/>
      <c r="QOZ33" s="133"/>
      <c r="QPA33" s="133"/>
      <c r="QPB33" s="133"/>
      <c r="QPC33" s="133"/>
      <c r="QPD33" s="133"/>
      <c r="QPE33" s="133"/>
      <c r="QPF33" s="133"/>
      <c r="QPG33" s="133"/>
      <c r="QPH33" s="133"/>
      <c r="QPI33" s="133"/>
      <c r="QPJ33" s="133"/>
      <c r="QPK33" s="133"/>
      <c r="QPL33" s="133"/>
      <c r="QPM33" s="133"/>
      <c r="QPN33" s="133"/>
      <c r="QPO33" s="133"/>
      <c r="QPP33" s="133"/>
      <c r="QPQ33" s="133"/>
      <c r="QPR33" s="133"/>
      <c r="QPS33" s="133"/>
      <c r="QPT33" s="133"/>
      <c r="QPU33" s="133"/>
      <c r="QPV33" s="133"/>
      <c r="QPW33" s="133"/>
      <c r="QPX33" s="133"/>
      <c r="QPY33" s="133"/>
      <c r="QPZ33" s="133"/>
      <c r="QQA33" s="133"/>
      <c r="QQB33" s="133"/>
      <c r="QQC33" s="133"/>
      <c r="QQD33" s="133"/>
      <c r="QQE33" s="133"/>
      <c r="QQF33" s="133"/>
      <c r="QQG33" s="133"/>
      <c r="QQH33" s="133"/>
      <c r="QQI33" s="133"/>
      <c r="QQJ33" s="133"/>
      <c r="QQK33" s="133"/>
      <c r="QQL33" s="133"/>
      <c r="QQM33" s="133"/>
      <c r="QQN33" s="133"/>
      <c r="QQO33" s="133"/>
      <c r="QQP33" s="133"/>
      <c r="QQQ33" s="133"/>
      <c r="QQR33" s="133"/>
      <c r="QQS33" s="133"/>
      <c r="QQT33" s="133"/>
      <c r="QQU33" s="133"/>
      <c r="QQV33" s="133"/>
      <c r="QQW33" s="133"/>
      <c r="QQX33" s="133"/>
      <c r="QQY33" s="133"/>
      <c r="QQZ33" s="133"/>
      <c r="QRA33" s="133"/>
      <c r="QRB33" s="133"/>
      <c r="QRC33" s="133"/>
      <c r="QRD33" s="133"/>
      <c r="QRE33" s="133"/>
      <c r="QRF33" s="133"/>
      <c r="QRG33" s="133"/>
      <c r="QRH33" s="133"/>
      <c r="QRI33" s="133"/>
      <c r="QRJ33" s="133"/>
      <c r="QRK33" s="133"/>
      <c r="QRL33" s="133"/>
      <c r="QRM33" s="133"/>
      <c r="QRN33" s="133"/>
      <c r="QRO33" s="133"/>
      <c r="QRP33" s="133"/>
      <c r="QRQ33" s="133"/>
      <c r="QRR33" s="133"/>
      <c r="QRS33" s="133"/>
      <c r="QRT33" s="133"/>
      <c r="QRU33" s="133"/>
      <c r="QRV33" s="133"/>
      <c r="QRW33" s="133"/>
      <c r="QRX33" s="133"/>
      <c r="QRY33" s="133"/>
      <c r="QRZ33" s="133"/>
      <c r="QSA33" s="133"/>
      <c r="QSB33" s="133"/>
      <c r="QSC33" s="133"/>
      <c r="QSD33" s="133"/>
      <c r="QSE33" s="133"/>
      <c r="QSF33" s="133"/>
      <c r="QSG33" s="133"/>
      <c r="QSH33" s="133"/>
      <c r="QSI33" s="133"/>
      <c r="QSJ33" s="133"/>
      <c r="QSK33" s="133"/>
      <c r="QSL33" s="133"/>
      <c r="QSM33" s="133"/>
      <c r="QSN33" s="133"/>
      <c r="QSO33" s="133"/>
      <c r="QSP33" s="133"/>
      <c r="QSQ33" s="133"/>
      <c r="QSR33" s="133"/>
      <c r="QSS33" s="133"/>
      <c r="QST33" s="133"/>
      <c r="QSU33" s="133"/>
      <c r="QSV33" s="133"/>
      <c r="QSW33" s="133"/>
      <c r="QSX33" s="133"/>
      <c r="QSY33" s="133"/>
      <c r="QSZ33" s="133"/>
      <c r="QTA33" s="133"/>
      <c r="QTB33" s="133"/>
      <c r="QTC33" s="133"/>
      <c r="QTD33" s="133"/>
      <c r="QTE33" s="133"/>
      <c r="QTF33" s="133"/>
      <c r="QTG33" s="133"/>
      <c r="QTH33" s="133"/>
      <c r="QTI33" s="133"/>
      <c r="QTJ33" s="133"/>
      <c r="QTK33" s="133"/>
      <c r="QTL33" s="133"/>
      <c r="QTM33" s="133"/>
      <c r="QTN33" s="133"/>
      <c r="QTO33" s="133"/>
      <c r="QTP33" s="133"/>
      <c r="QTQ33" s="133"/>
      <c r="QTR33" s="133"/>
      <c r="QTS33" s="133"/>
      <c r="QTT33" s="133"/>
      <c r="QTU33" s="133"/>
      <c r="QTV33" s="133"/>
      <c r="QTW33" s="133"/>
      <c r="QTX33" s="133"/>
      <c r="QTY33" s="133"/>
      <c r="QTZ33" s="133"/>
      <c r="QUA33" s="133"/>
      <c r="QUB33" s="133"/>
      <c r="QUC33" s="133"/>
      <c r="QUD33" s="133"/>
      <c r="QUE33" s="133"/>
      <c r="QUF33" s="133"/>
      <c r="QUG33" s="133"/>
      <c r="QUH33" s="133"/>
      <c r="QUI33" s="133"/>
      <c r="QUJ33" s="133"/>
      <c r="QUK33" s="133"/>
      <c r="QUL33" s="133"/>
      <c r="QUM33" s="133"/>
      <c r="QUN33" s="133"/>
      <c r="QUO33" s="133"/>
      <c r="QUP33" s="133"/>
      <c r="QUQ33" s="133"/>
      <c r="QUR33" s="133"/>
      <c r="QUS33" s="133"/>
      <c r="QUT33" s="133"/>
      <c r="QUU33" s="133"/>
      <c r="QUV33" s="133"/>
      <c r="QUW33" s="133"/>
      <c r="QUX33" s="133"/>
      <c r="QUY33" s="133"/>
      <c r="QUZ33" s="133"/>
      <c r="QVA33" s="133"/>
      <c r="QVB33" s="133"/>
      <c r="QVC33" s="133"/>
      <c r="QVD33" s="133"/>
      <c r="QVE33" s="133"/>
      <c r="QVF33" s="133"/>
      <c r="QVG33" s="133"/>
      <c r="QVH33" s="133"/>
      <c r="QVI33" s="133"/>
      <c r="QVJ33" s="133"/>
      <c r="QVK33" s="133"/>
      <c r="QVL33" s="133"/>
      <c r="QVM33" s="133"/>
      <c r="QVN33" s="133"/>
      <c r="QVO33" s="133"/>
      <c r="QVP33" s="133"/>
      <c r="QVQ33" s="133"/>
      <c r="QVR33" s="133"/>
      <c r="QVS33" s="133"/>
      <c r="QVT33" s="133"/>
      <c r="QVU33" s="133"/>
      <c r="QVV33" s="133"/>
      <c r="QVW33" s="133"/>
      <c r="QVX33" s="133"/>
      <c r="QVY33" s="133"/>
      <c r="QVZ33" s="133"/>
      <c r="QWA33" s="133"/>
      <c r="QWB33" s="133"/>
      <c r="QWC33" s="133"/>
      <c r="QWD33" s="133"/>
      <c r="QWE33" s="133"/>
      <c r="QWF33" s="133"/>
      <c r="QWG33" s="133"/>
      <c r="QWH33" s="133"/>
      <c r="QWI33" s="133"/>
      <c r="QWJ33" s="133"/>
      <c r="QWK33" s="133"/>
      <c r="QWL33" s="133"/>
      <c r="QWM33" s="133"/>
      <c r="QWN33" s="133"/>
      <c r="QWO33" s="133"/>
      <c r="QWP33" s="133"/>
      <c r="QWQ33" s="133"/>
      <c r="QWR33" s="133"/>
      <c r="QWS33" s="133"/>
      <c r="QWT33" s="133"/>
      <c r="QWU33" s="133"/>
      <c r="QWV33" s="133"/>
      <c r="QWW33" s="133"/>
      <c r="QWX33" s="133"/>
      <c r="QWY33" s="133"/>
      <c r="QWZ33" s="133"/>
      <c r="QXA33" s="133"/>
      <c r="QXB33" s="133"/>
      <c r="QXC33" s="133"/>
      <c r="QXD33" s="133"/>
      <c r="QXE33" s="133"/>
      <c r="QXF33" s="133"/>
      <c r="QXG33" s="133"/>
      <c r="QXH33" s="133"/>
      <c r="QXI33" s="133"/>
      <c r="QXJ33" s="133"/>
      <c r="QXK33" s="133"/>
      <c r="QXL33" s="133"/>
      <c r="QXM33" s="133"/>
      <c r="QXN33" s="133"/>
      <c r="QXO33" s="133"/>
      <c r="QXP33" s="133"/>
      <c r="QXQ33" s="133"/>
      <c r="QXR33" s="133"/>
      <c r="QXS33" s="133"/>
      <c r="QXT33" s="133"/>
      <c r="QXU33" s="133"/>
      <c r="QXV33" s="133"/>
      <c r="QXW33" s="133"/>
      <c r="QXX33" s="133"/>
      <c r="QXY33" s="133"/>
      <c r="QXZ33" s="133"/>
      <c r="QYA33" s="133"/>
      <c r="QYB33" s="133"/>
      <c r="QYC33" s="133"/>
      <c r="QYD33" s="133"/>
      <c r="QYE33" s="133"/>
      <c r="QYF33" s="133"/>
      <c r="QYG33" s="133"/>
      <c r="QYH33" s="133"/>
      <c r="QYI33" s="133"/>
      <c r="QYJ33" s="133"/>
      <c r="QYK33" s="133"/>
      <c r="QYL33" s="133"/>
      <c r="QYM33" s="133"/>
      <c r="QYN33" s="133"/>
      <c r="QYO33" s="133"/>
      <c r="QYP33" s="133"/>
      <c r="QYQ33" s="133"/>
      <c r="QYR33" s="133"/>
      <c r="QYS33" s="133"/>
      <c r="QYT33" s="133"/>
      <c r="QYU33" s="133"/>
      <c r="QYV33" s="133"/>
      <c r="QYW33" s="133"/>
      <c r="QYX33" s="133"/>
      <c r="QYY33" s="133"/>
      <c r="QYZ33" s="133"/>
      <c r="QZA33" s="133"/>
      <c r="QZB33" s="133"/>
      <c r="QZC33" s="133"/>
      <c r="QZD33" s="133"/>
      <c r="QZE33" s="133"/>
      <c r="QZF33" s="133"/>
      <c r="QZG33" s="133"/>
      <c r="QZH33" s="133"/>
      <c r="QZI33" s="133"/>
      <c r="QZJ33" s="133"/>
      <c r="QZK33" s="133"/>
      <c r="QZL33" s="133"/>
      <c r="QZM33" s="133"/>
      <c r="QZN33" s="133"/>
      <c r="QZO33" s="133"/>
      <c r="QZP33" s="133"/>
      <c r="QZQ33" s="133"/>
      <c r="QZR33" s="133"/>
      <c r="QZS33" s="133"/>
      <c r="QZT33" s="133"/>
      <c r="QZU33" s="133"/>
      <c r="QZV33" s="133"/>
      <c r="QZW33" s="133"/>
      <c r="QZX33" s="133"/>
      <c r="QZY33" s="133"/>
      <c r="QZZ33" s="133"/>
      <c r="RAA33" s="133"/>
      <c r="RAB33" s="133"/>
      <c r="RAC33" s="133"/>
      <c r="RAD33" s="133"/>
      <c r="RAE33" s="133"/>
      <c r="RAF33" s="133"/>
      <c r="RAG33" s="133"/>
      <c r="RAH33" s="133"/>
      <c r="RAI33" s="133"/>
      <c r="RAJ33" s="133"/>
      <c r="RAK33" s="133"/>
      <c r="RAL33" s="133"/>
      <c r="RAM33" s="133"/>
      <c r="RAN33" s="133"/>
      <c r="RAO33" s="133"/>
      <c r="RAP33" s="133"/>
      <c r="RAQ33" s="133"/>
      <c r="RAR33" s="133"/>
      <c r="RAS33" s="133"/>
      <c r="RAT33" s="133"/>
      <c r="RAU33" s="133"/>
      <c r="RAV33" s="133"/>
      <c r="RAW33" s="133"/>
      <c r="RAX33" s="133"/>
      <c r="RAY33" s="133"/>
      <c r="RAZ33" s="133"/>
      <c r="RBA33" s="133"/>
      <c r="RBB33" s="133"/>
      <c r="RBC33" s="133"/>
      <c r="RBD33" s="133"/>
      <c r="RBE33" s="133"/>
      <c r="RBF33" s="133"/>
      <c r="RBG33" s="133"/>
      <c r="RBH33" s="133"/>
      <c r="RBI33" s="133"/>
      <c r="RBJ33" s="133"/>
      <c r="RBK33" s="133"/>
      <c r="RBL33" s="133"/>
      <c r="RBM33" s="133"/>
      <c r="RBN33" s="133"/>
      <c r="RBO33" s="133"/>
      <c r="RBP33" s="133"/>
      <c r="RBQ33" s="133"/>
      <c r="RBR33" s="133"/>
      <c r="RBS33" s="133"/>
      <c r="RBT33" s="133"/>
      <c r="RBU33" s="133"/>
      <c r="RBV33" s="133"/>
      <c r="RBW33" s="133"/>
      <c r="RBX33" s="133"/>
      <c r="RBY33" s="133"/>
      <c r="RBZ33" s="133"/>
      <c r="RCA33" s="133"/>
      <c r="RCB33" s="133"/>
      <c r="RCC33" s="133"/>
      <c r="RCD33" s="133"/>
      <c r="RCE33" s="133"/>
      <c r="RCF33" s="133"/>
      <c r="RCG33" s="133"/>
      <c r="RCH33" s="133"/>
      <c r="RCI33" s="133"/>
      <c r="RCJ33" s="133"/>
      <c r="RCK33" s="133"/>
      <c r="RCL33" s="133"/>
      <c r="RCM33" s="133"/>
      <c r="RCN33" s="133"/>
      <c r="RCO33" s="133"/>
      <c r="RCP33" s="133"/>
      <c r="RCQ33" s="133"/>
      <c r="RCR33" s="133"/>
      <c r="RCS33" s="133"/>
      <c r="RCT33" s="133"/>
      <c r="RCU33" s="133"/>
      <c r="RCV33" s="133"/>
      <c r="RCW33" s="133"/>
      <c r="RCX33" s="133"/>
      <c r="RCY33" s="133"/>
      <c r="RCZ33" s="133"/>
      <c r="RDA33" s="133"/>
      <c r="RDB33" s="133"/>
      <c r="RDC33" s="133"/>
      <c r="RDD33" s="133"/>
      <c r="RDE33" s="133"/>
      <c r="RDF33" s="133"/>
      <c r="RDG33" s="133"/>
      <c r="RDH33" s="133"/>
      <c r="RDI33" s="133"/>
      <c r="RDJ33" s="133"/>
      <c r="RDK33" s="133"/>
      <c r="RDL33" s="133"/>
      <c r="RDM33" s="133"/>
      <c r="RDN33" s="133"/>
      <c r="RDO33" s="133"/>
      <c r="RDP33" s="133"/>
      <c r="RDQ33" s="133"/>
      <c r="RDR33" s="133"/>
      <c r="RDS33" s="133"/>
      <c r="RDT33" s="133"/>
      <c r="RDU33" s="133"/>
      <c r="RDV33" s="133"/>
      <c r="RDW33" s="133"/>
      <c r="RDX33" s="133"/>
      <c r="RDY33" s="133"/>
      <c r="RDZ33" s="133"/>
      <c r="REA33" s="133"/>
      <c r="REB33" s="133"/>
      <c r="REC33" s="133"/>
      <c r="RED33" s="133"/>
      <c r="REE33" s="133"/>
      <c r="REF33" s="133"/>
      <c r="REG33" s="133"/>
      <c r="REH33" s="133"/>
      <c r="REI33" s="133"/>
      <c r="REJ33" s="133"/>
      <c r="REK33" s="133"/>
      <c r="REL33" s="133"/>
      <c r="REM33" s="133"/>
      <c r="REN33" s="133"/>
      <c r="REO33" s="133"/>
      <c r="REP33" s="133"/>
      <c r="REQ33" s="133"/>
      <c r="RER33" s="133"/>
      <c r="RES33" s="133"/>
      <c r="RET33" s="133"/>
      <c r="REU33" s="133"/>
      <c r="REV33" s="133"/>
      <c r="REW33" s="133"/>
      <c r="REX33" s="133"/>
      <c r="REY33" s="133"/>
      <c r="REZ33" s="133"/>
      <c r="RFA33" s="133"/>
      <c r="RFB33" s="133"/>
      <c r="RFC33" s="133"/>
      <c r="RFD33" s="133"/>
      <c r="RFE33" s="133"/>
      <c r="RFF33" s="133"/>
      <c r="RFG33" s="133"/>
      <c r="RFH33" s="133"/>
      <c r="RFI33" s="133"/>
      <c r="RFJ33" s="133"/>
      <c r="RFK33" s="133"/>
      <c r="RFL33" s="133"/>
      <c r="RFM33" s="133"/>
      <c r="RFN33" s="133"/>
      <c r="RFO33" s="133"/>
      <c r="RFP33" s="133"/>
      <c r="RFQ33" s="133"/>
      <c r="RFR33" s="133"/>
      <c r="RFS33" s="133"/>
      <c r="RFT33" s="133"/>
      <c r="RFU33" s="133"/>
      <c r="RFV33" s="133"/>
      <c r="RFW33" s="133"/>
      <c r="RFX33" s="133"/>
      <c r="RFY33" s="133"/>
      <c r="RFZ33" s="133"/>
      <c r="RGA33" s="133"/>
      <c r="RGB33" s="133"/>
      <c r="RGC33" s="133"/>
      <c r="RGD33" s="133"/>
      <c r="RGE33" s="133"/>
      <c r="RGF33" s="133"/>
      <c r="RGG33" s="133"/>
      <c r="RGH33" s="133"/>
      <c r="RGI33" s="133"/>
      <c r="RGJ33" s="133"/>
      <c r="RGK33" s="133"/>
      <c r="RGL33" s="133"/>
      <c r="RGM33" s="133"/>
      <c r="RGN33" s="133"/>
      <c r="RGO33" s="133"/>
      <c r="RGP33" s="133"/>
      <c r="RGQ33" s="133"/>
      <c r="RGR33" s="133"/>
      <c r="RGS33" s="133"/>
      <c r="RGT33" s="133"/>
      <c r="RGU33" s="133"/>
      <c r="RGV33" s="133"/>
      <c r="RGW33" s="133"/>
      <c r="RGX33" s="133"/>
      <c r="RGY33" s="133"/>
      <c r="RGZ33" s="133"/>
      <c r="RHA33" s="133"/>
      <c r="RHB33" s="133"/>
      <c r="RHC33" s="133"/>
      <c r="RHD33" s="133"/>
      <c r="RHE33" s="133"/>
      <c r="RHF33" s="133"/>
      <c r="RHG33" s="133"/>
      <c r="RHH33" s="133"/>
      <c r="RHI33" s="133"/>
      <c r="RHJ33" s="133"/>
      <c r="RHK33" s="133"/>
      <c r="RHL33" s="133"/>
      <c r="RHM33" s="133"/>
      <c r="RHN33" s="133"/>
      <c r="RHO33" s="133"/>
      <c r="RHP33" s="133"/>
      <c r="RHQ33" s="133"/>
      <c r="RHR33" s="133"/>
      <c r="RHS33" s="133"/>
      <c r="RHT33" s="133"/>
      <c r="RHU33" s="133"/>
      <c r="RHV33" s="133"/>
      <c r="RHW33" s="133"/>
      <c r="RHX33" s="133"/>
      <c r="RHY33" s="133"/>
      <c r="RHZ33" s="133"/>
      <c r="RIA33" s="133"/>
      <c r="RIB33" s="133"/>
      <c r="RIC33" s="133"/>
      <c r="RID33" s="133"/>
      <c r="RIE33" s="133"/>
      <c r="RIF33" s="133"/>
      <c r="RIG33" s="133"/>
      <c r="RIH33" s="133"/>
      <c r="RII33" s="133"/>
      <c r="RIJ33" s="133"/>
      <c r="RIK33" s="133"/>
      <c r="RIL33" s="133"/>
      <c r="RIM33" s="133"/>
      <c r="RIN33" s="133"/>
      <c r="RIO33" s="133"/>
      <c r="RIP33" s="133"/>
      <c r="RIQ33" s="133"/>
      <c r="RIR33" s="133"/>
      <c r="RIS33" s="133"/>
      <c r="RIT33" s="133"/>
      <c r="RIU33" s="133"/>
      <c r="RIV33" s="133"/>
      <c r="RIW33" s="133"/>
      <c r="RIX33" s="133"/>
      <c r="RIY33" s="133"/>
      <c r="RIZ33" s="133"/>
      <c r="RJA33" s="133"/>
      <c r="RJB33" s="133"/>
      <c r="RJC33" s="133"/>
      <c r="RJD33" s="133"/>
      <c r="RJE33" s="133"/>
      <c r="RJF33" s="133"/>
      <c r="RJG33" s="133"/>
      <c r="RJH33" s="133"/>
      <c r="RJI33" s="133"/>
      <c r="RJJ33" s="133"/>
      <c r="RJK33" s="133"/>
      <c r="RJL33" s="133"/>
      <c r="RJM33" s="133"/>
      <c r="RJN33" s="133"/>
      <c r="RJO33" s="133"/>
      <c r="RJP33" s="133"/>
      <c r="RJQ33" s="133"/>
      <c r="RJR33" s="133"/>
      <c r="RJS33" s="133"/>
      <c r="RJT33" s="133"/>
      <c r="RJU33" s="133"/>
      <c r="RJV33" s="133"/>
      <c r="RJW33" s="133"/>
      <c r="RJX33" s="133"/>
      <c r="RJY33" s="133"/>
      <c r="RJZ33" s="133"/>
      <c r="RKA33" s="133"/>
      <c r="RKB33" s="133"/>
      <c r="RKC33" s="133"/>
      <c r="RKD33" s="133"/>
      <c r="RKE33" s="133"/>
      <c r="RKF33" s="133"/>
      <c r="RKG33" s="133"/>
      <c r="RKH33" s="133"/>
      <c r="RKI33" s="133"/>
      <c r="RKJ33" s="133"/>
      <c r="RKK33" s="133"/>
      <c r="RKL33" s="133"/>
      <c r="RKM33" s="133"/>
      <c r="RKN33" s="133"/>
      <c r="RKO33" s="133"/>
      <c r="RKP33" s="133"/>
      <c r="RKQ33" s="133"/>
      <c r="RKR33" s="133"/>
      <c r="RKS33" s="133"/>
      <c r="RKT33" s="133"/>
      <c r="RKU33" s="133"/>
      <c r="RKV33" s="133"/>
      <c r="RKW33" s="133"/>
      <c r="RKX33" s="133"/>
      <c r="RKY33" s="133"/>
      <c r="RKZ33" s="133"/>
      <c r="RLA33" s="133"/>
      <c r="RLB33" s="133"/>
      <c r="RLC33" s="133"/>
      <c r="RLD33" s="133"/>
      <c r="RLE33" s="133"/>
      <c r="RLF33" s="133"/>
      <c r="RLG33" s="133"/>
      <c r="RLH33" s="133"/>
      <c r="RLI33" s="133"/>
      <c r="RLJ33" s="133"/>
      <c r="RLK33" s="133"/>
      <c r="RLL33" s="133"/>
      <c r="RLM33" s="133"/>
      <c r="RLN33" s="133"/>
      <c r="RLO33" s="133"/>
      <c r="RLP33" s="133"/>
      <c r="RLQ33" s="133"/>
      <c r="RLR33" s="133"/>
      <c r="RLS33" s="133"/>
      <c r="RLT33" s="133"/>
      <c r="RLU33" s="133"/>
      <c r="RLV33" s="133"/>
      <c r="RLW33" s="133"/>
      <c r="RLX33" s="133"/>
      <c r="RLY33" s="133"/>
      <c r="RLZ33" s="133"/>
      <c r="RMA33" s="133"/>
      <c r="RMB33" s="133"/>
      <c r="RMC33" s="133"/>
      <c r="RMD33" s="133"/>
      <c r="RME33" s="133"/>
      <c r="RMF33" s="133"/>
      <c r="RMG33" s="133"/>
      <c r="RMH33" s="133"/>
      <c r="RMI33" s="133"/>
      <c r="RMJ33" s="133"/>
      <c r="RMK33" s="133"/>
      <c r="RML33" s="133"/>
      <c r="RMM33" s="133"/>
      <c r="RMN33" s="133"/>
      <c r="RMO33" s="133"/>
      <c r="RMP33" s="133"/>
      <c r="RMQ33" s="133"/>
      <c r="RMR33" s="133"/>
      <c r="RMS33" s="133"/>
      <c r="RMT33" s="133"/>
      <c r="RMU33" s="133"/>
      <c r="RMV33" s="133"/>
      <c r="RMW33" s="133"/>
      <c r="RMX33" s="133"/>
      <c r="RMY33" s="133"/>
      <c r="RMZ33" s="133"/>
      <c r="RNA33" s="133"/>
      <c r="RNB33" s="133"/>
      <c r="RNC33" s="133"/>
      <c r="RND33" s="133"/>
      <c r="RNE33" s="133"/>
      <c r="RNF33" s="133"/>
      <c r="RNG33" s="133"/>
      <c r="RNH33" s="133"/>
      <c r="RNI33" s="133"/>
      <c r="RNJ33" s="133"/>
      <c r="RNK33" s="133"/>
      <c r="RNL33" s="133"/>
      <c r="RNM33" s="133"/>
      <c r="RNN33" s="133"/>
      <c r="RNO33" s="133"/>
      <c r="RNP33" s="133"/>
      <c r="RNQ33" s="133"/>
      <c r="RNR33" s="133"/>
      <c r="RNS33" s="133"/>
      <c r="RNT33" s="133"/>
      <c r="RNU33" s="133"/>
      <c r="RNV33" s="133"/>
      <c r="RNW33" s="133"/>
      <c r="RNX33" s="133"/>
      <c r="RNY33" s="133"/>
      <c r="RNZ33" s="133"/>
      <c r="ROA33" s="133"/>
      <c r="ROB33" s="133"/>
      <c r="ROC33" s="133"/>
      <c r="ROD33" s="133"/>
      <c r="ROE33" s="133"/>
      <c r="ROF33" s="133"/>
      <c r="ROG33" s="133"/>
      <c r="ROH33" s="133"/>
      <c r="ROI33" s="133"/>
      <c r="ROJ33" s="133"/>
      <c r="ROK33" s="133"/>
      <c r="ROL33" s="133"/>
      <c r="ROM33" s="133"/>
      <c r="RON33" s="133"/>
      <c r="ROO33" s="133"/>
      <c r="ROP33" s="133"/>
      <c r="ROQ33" s="133"/>
      <c r="ROR33" s="133"/>
      <c r="ROS33" s="133"/>
      <c r="ROT33" s="133"/>
      <c r="ROU33" s="133"/>
      <c r="ROV33" s="133"/>
      <c r="ROW33" s="133"/>
      <c r="ROX33" s="133"/>
      <c r="ROY33" s="133"/>
      <c r="ROZ33" s="133"/>
      <c r="RPA33" s="133"/>
      <c r="RPB33" s="133"/>
      <c r="RPC33" s="133"/>
      <c r="RPD33" s="133"/>
      <c r="RPE33" s="133"/>
      <c r="RPF33" s="133"/>
      <c r="RPG33" s="133"/>
      <c r="RPH33" s="133"/>
      <c r="RPI33" s="133"/>
      <c r="RPJ33" s="133"/>
      <c r="RPK33" s="133"/>
      <c r="RPL33" s="133"/>
      <c r="RPM33" s="133"/>
      <c r="RPN33" s="133"/>
      <c r="RPO33" s="133"/>
      <c r="RPP33" s="133"/>
      <c r="RPQ33" s="133"/>
      <c r="RPR33" s="133"/>
      <c r="RPS33" s="133"/>
      <c r="RPT33" s="133"/>
      <c r="RPU33" s="133"/>
      <c r="RPV33" s="133"/>
      <c r="RPW33" s="133"/>
      <c r="RPX33" s="133"/>
      <c r="RPY33" s="133"/>
      <c r="RPZ33" s="133"/>
      <c r="RQA33" s="133"/>
      <c r="RQB33" s="133"/>
      <c r="RQC33" s="133"/>
      <c r="RQD33" s="133"/>
      <c r="RQE33" s="133"/>
      <c r="RQF33" s="133"/>
      <c r="RQG33" s="133"/>
      <c r="RQH33" s="133"/>
      <c r="RQI33" s="133"/>
      <c r="RQJ33" s="133"/>
      <c r="RQK33" s="133"/>
      <c r="RQL33" s="133"/>
      <c r="RQM33" s="133"/>
      <c r="RQN33" s="133"/>
      <c r="RQO33" s="133"/>
      <c r="RQP33" s="133"/>
      <c r="RQQ33" s="133"/>
      <c r="RQR33" s="133"/>
      <c r="RQS33" s="133"/>
      <c r="RQT33" s="133"/>
      <c r="RQU33" s="133"/>
      <c r="RQV33" s="133"/>
      <c r="RQW33" s="133"/>
      <c r="RQX33" s="133"/>
      <c r="RQY33" s="133"/>
      <c r="RQZ33" s="133"/>
      <c r="RRA33" s="133"/>
      <c r="RRB33" s="133"/>
      <c r="RRC33" s="133"/>
      <c r="RRD33" s="133"/>
      <c r="RRE33" s="133"/>
      <c r="RRF33" s="133"/>
      <c r="RRG33" s="133"/>
      <c r="RRH33" s="133"/>
      <c r="RRI33" s="133"/>
      <c r="RRJ33" s="133"/>
      <c r="RRK33" s="133"/>
      <c r="RRL33" s="133"/>
      <c r="RRM33" s="133"/>
      <c r="RRN33" s="133"/>
      <c r="RRO33" s="133"/>
      <c r="RRP33" s="133"/>
      <c r="RRQ33" s="133"/>
      <c r="RRR33" s="133"/>
      <c r="RRS33" s="133"/>
      <c r="RRT33" s="133"/>
      <c r="RRU33" s="133"/>
      <c r="RRV33" s="133"/>
      <c r="RRW33" s="133"/>
      <c r="RRX33" s="133"/>
      <c r="RRY33" s="133"/>
      <c r="RRZ33" s="133"/>
      <c r="RSA33" s="133"/>
      <c r="RSB33" s="133"/>
      <c r="RSC33" s="133"/>
      <c r="RSD33" s="133"/>
      <c r="RSE33" s="133"/>
      <c r="RSF33" s="133"/>
      <c r="RSG33" s="133"/>
      <c r="RSH33" s="133"/>
      <c r="RSI33" s="133"/>
      <c r="RSJ33" s="133"/>
      <c r="RSK33" s="133"/>
      <c r="RSL33" s="133"/>
      <c r="RSM33" s="133"/>
      <c r="RSN33" s="133"/>
      <c r="RSO33" s="133"/>
      <c r="RSP33" s="133"/>
      <c r="RSQ33" s="133"/>
      <c r="RSR33" s="133"/>
      <c r="RSS33" s="133"/>
      <c r="RST33" s="133"/>
      <c r="RSU33" s="133"/>
      <c r="RSV33" s="133"/>
      <c r="RSW33" s="133"/>
      <c r="RSX33" s="133"/>
      <c r="RSY33" s="133"/>
      <c r="RSZ33" s="133"/>
      <c r="RTA33" s="133"/>
      <c r="RTB33" s="133"/>
      <c r="RTC33" s="133"/>
      <c r="RTD33" s="133"/>
      <c r="RTE33" s="133"/>
      <c r="RTF33" s="133"/>
      <c r="RTG33" s="133"/>
      <c r="RTH33" s="133"/>
      <c r="RTI33" s="133"/>
      <c r="RTJ33" s="133"/>
      <c r="RTK33" s="133"/>
      <c r="RTL33" s="133"/>
      <c r="RTM33" s="133"/>
      <c r="RTN33" s="133"/>
      <c r="RTO33" s="133"/>
      <c r="RTP33" s="133"/>
      <c r="RTQ33" s="133"/>
      <c r="RTR33" s="133"/>
      <c r="RTS33" s="133"/>
      <c r="RTT33" s="133"/>
      <c r="RTU33" s="133"/>
      <c r="RTV33" s="133"/>
      <c r="RTW33" s="133"/>
      <c r="RTX33" s="133"/>
      <c r="RTY33" s="133"/>
      <c r="RTZ33" s="133"/>
      <c r="RUA33" s="133"/>
      <c r="RUB33" s="133"/>
      <c r="RUC33" s="133"/>
      <c r="RUD33" s="133"/>
      <c r="RUE33" s="133"/>
      <c r="RUF33" s="133"/>
      <c r="RUG33" s="133"/>
      <c r="RUH33" s="133"/>
      <c r="RUI33" s="133"/>
      <c r="RUJ33" s="133"/>
      <c r="RUK33" s="133"/>
      <c r="RUL33" s="133"/>
      <c r="RUM33" s="133"/>
      <c r="RUN33" s="133"/>
      <c r="RUO33" s="133"/>
      <c r="RUP33" s="133"/>
      <c r="RUQ33" s="133"/>
      <c r="RUR33" s="133"/>
      <c r="RUS33" s="133"/>
      <c r="RUT33" s="133"/>
      <c r="RUU33" s="133"/>
      <c r="RUV33" s="133"/>
      <c r="RUW33" s="133"/>
      <c r="RUX33" s="133"/>
      <c r="RUY33" s="133"/>
      <c r="RUZ33" s="133"/>
      <c r="RVA33" s="133"/>
      <c r="RVB33" s="133"/>
      <c r="RVC33" s="133"/>
      <c r="RVD33" s="133"/>
      <c r="RVE33" s="133"/>
      <c r="RVF33" s="133"/>
      <c r="RVG33" s="133"/>
      <c r="RVH33" s="133"/>
      <c r="RVI33" s="133"/>
      <c r="RVJ33" s="133"/>
      <c r="RVK33" s="133"/>
      <c r="RVL33" s="133"/>
      <c r="RVM33" s="133"/>
      <c r="RVN33" s="133"/>
      <c r="RVO33" s="133"/>
      <c r="RVP33" s="133"/>
      <c r="RVQ33" s="133"/>
      <c r="RVR33" s="133"/>
      <c r="RVS33" s="133"/>
      <c r="RVT33" s="133"/>
      <c r="RVU33" s="133"/>
      <c r="RVV33" s="133"/>
      <c r="RVW33" s="133"/>
      <c r="RVX33" s="133"/>
      <c r="RVY33" s="133"/>
      <c r="RVZ33" s="133"/>
      <c r="RWA33" s="133"/>
      <c r="RWB33" s="133"/>
      <c r="RWC33" s="133"/>
      <c r="RWD33" s="133"/>
      <c r="RWE33" s="133"/>
      <c r="RWF33" s="133"/>
      <c r="RWG33" s="133"/>
      <c r="RWH33" s="133"/>
      <c r="RWI33" s="133"/>
      <c r="RWJ33" s="133"/>
      <c r="RWK33" s="133"/>
      <c r="RWL33" s="133"/>
      <c r="RWM33" s="133"/>
      <c r="RWN33" s="133"/>
      <c r="RWO33" s="133"/>
      <c r="RWP33" s="133"/>
      <c r="RWQ33" s="133"/>
      <c r="RWR33" s="133"/>
      <c r="RWS33" s="133"/>
      <c r="RWT33" s="133"/>
      <c r="RWU33" s="133"/>
      <c r="RWV33" s="133"/>
      <c r="RWW33" s="133"/>
      <c r="RWX33" s="133"/>
      <c r="RWY33" s="133"/>
      <c r="RWZ33" s="133"/>
      <c r="RXA33" s="133"/>
      <c r="RXB33" s="133"/>
      <c r="RXC33" s="133"/>
      <c r="RXD33" s="133"/>
      <c r="RXE33" s="133"/>
      <c r="RXF33" s="133"/>
      <c r="RXG33" s="133"/>
      <c r="RXH33" s="133"/>
      <c r="RXI33" s="133"/>
      <c r="RXJ33" s="133"/>
      <c r="RXK33" s="133"/>
      <c r="RXL33" s="133"/>
      <c r="RXM33" s="133"/>
      <c r="RXN33" s="133"/>
      <c r="RXO33" s="133"/>
      <c r="RXP33" s="133"/>
      <c r="RXQ33" s="133"/>
      <c r="RXR33" s="133"/>
      <c r="RXS33" s="133"/>
      <c r="RXT33" s="133"/>
      <c r="RXU33" s="133"/>
      <c r="RXV33" s="133"/>
      <c r="RXW33" s="133"/>
      <c r="RXX33" s="133"/>
      <c r="RXY33" s="133"/>
      <c r="RXZ33" s="133"/>
      <c r="RYA33" s="133"/>
      <c r="RYB33" s="133"/>
      <c r="RYC33" s="133"/>
      <c r="RYD33" s="133"/>
      <c r="RYE33" s="133"/>
      <c r="RYF33" s="133"/>
      <c r="RYG33" s="133"/>
      <c r="RYH33" s="133"/>
      <c r="RYI33" s="133"/>
      <c r="RYJ33" s="133"/>
      <c r="RYK33" s="133"/>
      <c r="RYL33" s="133"/>
      <c r="RYM33" s="133"/>
      <c r="RYN33" s="133"/>
      <c r="RYO33" s="133"/>
      <c r="RYP33" s="133"/>
      <c r="RYQ33" s="133"/>
      <c r="RYR33" s="133"/>
      <c r="RYS33" s="133"/>
      <c r="RYT33" s="133"/>
      <c r="RYU33" s="133"/>
      <c r="RYV33" s="133"/>
      <c r="RYW33" s="133"/>
      <c r="RYX33" s="133"/>
      <c r="RYY33" s="133"/>
      <c r="RYZ33" s="133"/>
      <c r="RZA33" s="133"/>
      <c r="RZB33" s="133"/>
      <c r="RZC33" s="133"/>
      <c r="RZD33" s="133"/>
      <c r="RZE33" s="133"/>
      <c r="RZF33" s="133"/>
      <c r="RZG33" s="133"/>
      <c r="RZH33" s="133"/>
      <c r="RZI33" s="133"/>
      <c r="RZJ33" s="133"/>
      <c r="RZK33" s="133"/>
      <c r="RZL33" s="133"/>
      <c r="RZM33" s="133"/>
      <c r="RZN33" s="133"/>
      <c r="RZO33" s="133"/>
      <c r="RZP33" s="133"/>
      <c r="RZQ33" s="133"/>
      <c r="RZR33" s="133"/>
      <c r="RZS33" s="133"/>
      <c r="RZT33" s="133"/>
      <c r="RZU33" s="133"/>
      <c r="RZV33" s="133"/>
      <c r="RZW33" s="133"/>
      <c r="RZX33" s="133"/>
      <c r="RZY33" s="133"/>
      <c r="RZZ33" s="133"/>
      <c r="SAA33" s="133"/>
      <c r="SAB33" s="133"/>
      <c r="SAC33" s="133"/>
      <c r="SAD33" s="133"/>
      <c r="SAE33" s="133"/>
      <c r="SAF33" s="133"/>
      <c r="SAG33" s="133"/>
      <c r="SAH33" s="133"/>
      <c r="SAI33" s="133"/>
      <c r="SAJ33" s="133"/>
      <c r="SAK33" s="133"/>
      <c r="SAL33" s="133"/>
      <c r="SAM33" s="133"/>
      <c r="SAN33" s="133"/>
      <c r="SAO33" s="133"/>
      <c r="SAP33" s="133"/>
      <c r="SAQ33" s="133"/>
      <c r="SAR33" s="133"/>
      <c r="SAS33" s="133"/>
      <c r="SAT33" s="133"/>
      <c r="SAU33" s="133"/>
      <c r="SAV33" s="133"/>
      <c r="SAW33" s="133"/>
      <c r="SAX33" s="133"/>
      <c r="SAY33" s="133"/>
      <c r="SAZ33" s="133"/>
      <c r="SBA33" s="133"/>
      <c r="SBB33" s="133"/>
      <c r="SBC33" s="133"/>
      <c r="SBD33" s="133"/>
      <c r="SBE33" s="133"/>
      <c r="SBF33" s="133"/>
      <c r="SBG33" s="133"/>
      <c r="SBH33" s="133"/>
      <c r="SBI33" s="133"/>
      <c r="SBJ33" s="133"/>
      <c r="SBK33" s="133"/>
      <c r="SBL33" s="133"/>
      <c r="SBM33" s="133"/>
      <c r="SBN33" s="133"/>
      <c r="SBO33" s="133"/>
      <c r="SBP33" s="133"/>
      <c r="SBQ33" s="133"/>
      <c r="SBR33" s="133"/>
      <c r="SBS33" s="133"/>
      <c r="SBT33" s="133"/>
      <c r="SBU33" s="133"/>
      <c r="SBV33" s="133"/>
      <c r="SBW33" s="133"/>
      <c r="SBX33" s="133"/>
      <c r="SBY33" s="133"/>
      <c r="SBZ33" s="133"/>
      <c r="SCA33" s="133"/>
      <c r="SCB33" s="133"/>
      <c r="SCC33" s="133"/>
      <c r="SCD33" s="133"/>
      <c r="SCE33" s="133"/>
      <c r="SCF33" s="133"/>
      <c r="SCG33" s="133"/>
      <c r="SCH33" s="133"/>
      <c r="SCI33" s="133"/>
      <c r="SCJ33" s="133"/>
      <c r="SCK33" s="133"/>
      <c r="SCL33" s="133"/>
      <c r="SCM33" s="133"/>
      <c r="SCN33" s="133"/>
      <c r="SCO33" s="133"/>
      <c r="SCP33" s="133"/>
      <c r="SCQ33" s="133"/>
      <c r="SCR33" s="133"/>
      <c r="SCS33" s="133"/>
      <c r="SCT33" s="133"/>
      <c r="SCU33" s="133"/>
      <c r="SCV33" s="133"/>
      <c r="SCW33" s="133"/>
      <c r="SCX33" s="133"/>
      <c r="SCY33" s="133"/>
      <c r="SCZ33" s="133"/>
      <c r="SDA33" s="133"/>
      <c r="SDB33" s="133"/>
      <c r="SDC33" s="133"/>
      <c r="SDD33" s="133"/>
      <c r="SDE33" s="133"/>
      <c r="SDF33" s="133"/>
      <c r="SDG33" s="133"/>
      <c r="SDH33" s="133"/>
      <c r="SDI33" s="133"/>
      <c r="SDJ33" s="133"/>
      <c r="SDK33" s="133"/>
      <c r="SDL33" s="133"/>
      <c r="SDM33" s="133"/>
      <c r="SDN33" s="133"/>
      <c r="SDO33" s="133"/>
      <c r="SDP33" s="133"/>
      <c r="SDQ33" s="133"/>
      <c r="SDR33" s="133"/>
      <c r="SDS33" s="133"/>
      <c r="SDT33" s="133"/>
      <c r="SDU33" s="133"/>
      <c r="SDV33" s="133"/>
      <c r="SDW33" s="133"/>
      <c r="SDX33" s="133"/>
      <c r="SDY33" s="133"/>
      <c r="SDZ33" s="133"/>
      <c r="SEA33" s="133"/>
      <c r="SEB33" s="133"/>
      <c r="SEC33" s="133"/>
      <c r="SED33" s="133"/>
      <c r="SEE33" s="133"/>
      <c r="SEF33" s="133"/>
      <c r="SEG33" s="133"/>
      <c r="SEH33" s="133"/>
      <c r="SEI33" s="133"/>
      <c r="SEJ33" s="133"/>
      <c r="SEK33" s="133"/>
      <c r="SEL33" s="133"/>
      <c r="SEM33" s="133"/>
      <c r="SEN33" s="133"/>
      <c r="SEO33" s="133"/>
      <c r="SEP33" s="133"/>
      <c r="SEQ33" s="133"/>
      <c r="SER33" s="133"/>
      <c r="SES33" s="133"/>
      <c r="SET33" s="133"/>
      <c r="SEU33" s="133"/>
      <c r="SEV33" s="133"/>
      <c r="SEW33" s="133"/>
      <c r="SEX33" s="133"/>
      <c r="SEY33" s="133"/>
      <c r="SEZ33" s="133"/>
      <c r="SFA33" s="133"/>
      <c r="SFB33" s="133"/>
      <c r="SFC33" s="133"/>
      <c r="SFD33" s="133"/>
      <c r="SFE33" s="133"/>
      <c r="SFF33" s="133"/>
      <c r="SFG33" s="133"/>
      <c r="SFH33" s="133"/>
      <c r="SFI33" s="133"/>
      <c r="SFJ33" s="133"/>
      <c r="SFK33" s="133"/>
      <c r="SFL33" s="133"/>
      <c r="SFM33" s="133"/>
      <c r="SFN33" s="133"/>
      <c r="SFO33" s="133"/>
      <c r="SFP33" s="133"/>
      <c r="SFQ33" s="133"/>
      <c r="SFR33" s="133"/>
      <c r="SFS33" s="133"/>
      <c r="SFT33" s="133"/>
      <c r="SFU33" s="133"/>
      <c r="SFV33" s="133"/>
      <c r="SFW33" s="133"/>
      <c r="SFX33" s="133"/>
      <c r="SFY33" s="133"/>
      <c r="SFZ33" s="133"/>
      <c r="SGA33" s="133"/>
      <c r="SGB33" s="133"/>
      <c r="SGC33" s="133"/>
      <c r="SGD33" s="133"/>
      <c r="SGE33" s="133"/>
      <c r="SGF33" s="133"/>
      <c r="SGG33" s="133"/>
      <c r="SGH33" s="133"/>
      <c r="SGI33" s="133"/>
      <c r="SGJ33" s="133"/>
      <c r="SGK33" s="133"/>
      <c r="SGL33" s="133"/>
      <c r="SGM33" s="133"/>
      <c r="SGN33" s="133"/>
      <c r="SGO33" s="133"/>
      <c r="SGP33" s="133"/>
      <c r="SGQ33" s="133"/>
      <c r="SGR33" s="133"/>
      <c r="SGS33" s="133"/>
      <c r="SGT33" s="133"/>
      <c r="SGU33" s="133"/>
      <c r="SGV33" s="133"/>
      <c r="SGW33" s="133"/>
      <c r="SGX33" s="133"/>
      <c r="SGY33" s="133"/>
      <c r="SGZ33" s="133"/>
      <c r="SHA33" s="133"/>
      <c r="SHB33" s="133"/>
      <c r="SHC33" s="133"/>
      <c r="SHD33" s="133"/>
      <c r="SHE33" s="133"/>
      <c r="SHF33" s="133"/>
      <c r="SHG33" s="133"/>
      <c r="SHH33" s="133"/>
      <c r="SHI33" s="133"/>
      <c r="SHJ33" s="133"/>
      <c r="SHK33" s="133"/>
      <c r="SHL33" s="133"/>
      <c r="SHM33" s="133"/>
      <c r="SHN33" s="133"/>
      <c r="SHO33" s="133"/>
      <c r="SHP33" s="133"/>
      <c r="SHQ33" s="133"/>
      <c r="SHR33" s="133"/>
      <c r="SHS33" s="133"/>
      <c r="SHT33" s="133"/>
      <c r="SHU33" s="133"/>
      <c r="SHV33" s="133"/>
      <c r="SHW33" s="133"/>
      <c r="SHX33" s="133"/>
      <c r="SHY33" s="133"/>
      <c r="SHZ33" s="133"/>
      <c r="SIA33" s="133"/>
      <c r="SIB33" s="133"/>
      <c r="SIC33" s="133"/>
      <c r="SID33" s="133"/>
      <c r="SIE33" s="133"/>
      <c r="SIF33" s="133"/>
      <c r="SIG33" s="133"/>
      <c r="SIH33" s="133"/>
      <c r="SII33" s="133"/>
      <c r="SIJ33" s="133"/>
      <c r="SIK33" s="133"/>
      <c r="SIL33" s="133"/>
      <c r="SIM33" s="133"/>
      <c r="SIN33" s="133"/>
      <c r="SIO33" s="133"/>
      <c r="SIP33" s="133"/>
      <c r="SIQ33" s="133"/>
      <c r="SIR33" s="133"/>
      <c r="SIS33" s="133"/>
      <c r="SIT33" s="133"/>
      <c r="SIU33" s="133"/>
      <c r="SIV33" s="133"/>
      <c r="SIW33" s="133"/>
      <c r="SIX33" s="133"/>
      <c r="SIY33" s="133"/>
      <c r="SIZ33" s="133"/>
      <c r="SJA33" s="133"/>
      <c r="SJB33" s="133"/>
      <c r="SJC33" s="133"/>
      <c r="SJD33" s="133"/>
      <c r="SJE33" s="133"/>
      <c r="SJF33" s="133"/>
      <c r="SJG33" s="133"/>
      <c r="SJH33" s="133"/>
      <c r="SJI33" s="133"/>
      <c r="SJJ33" s="133"/>
      <c r="SJK33" s="133"/>
      <c r="SJL33" s="133"/>
      <c r="SJM33" s="133"/>
      <c r="SJN33" s="133"/>
      <c r="SJO33" s="133"/>
      <c r="SJP33" s="133"/>
      <c r="SJQ33" s="133"/>
      <c r="SJR33" s="133"/>
      <c r="SJS33" s="133"/>
      <c r="SJT33" s="133"/>
      <c r="SJU33" s="133"/>
      <c r="SJV33" s="133"/>
      <c r="SJW33" s="133"/>
      <c r="SJX33" s="133"/>
      <c r="SJY33" s="133"/>
      <c r="SJZ33" s="133"/>
      <c r="SKA33" s="133"/>
      <c r="SKB33" s="133"/>
      <c r="SKC33" s="133"/>
      <c r="SKD33" s="133"/>
      <c r="SKE33" s="133"/>
      <c r="SKF33" s="133"/>
      <c r="SKG33" s="133"/>
      <c r="SKH33" s="133"/>
      <c r="SKI33" s="133"/>
      <c r="SKJ33" s="133"/>
      <c r="SKK33" s="133"/>
      <c r="SKL33" s="133"/>
      <c r="SKM33" s="133"/>
      <c r="SKN33" s="133"/>
      <c r="SKO33" s="133"/>
      <c r="SKP33" s="133"/>
      <c r="SKQ33" s="133"/>
      <c r="SKR33" s="133"/>
      <c r="SKS33" s="133"/>
      <c r="SKT33" s="133"/>
      <c r="SKU33" s="133"/>
      <c r="SKV33" s="133"/>
      <c r="SKW33" s="133"/>
      <c r="SKX33" s="133"/>
      <c r="SKY33" s="133"/>
      <c r="SKZ33" s="133"/>
      <c r="SLA33" s="133"/>
      <c r="SLB33" s="133"/>
      <c r="SLC33" s="133"/>
      <c r="SLD33" s="133"/>
      <c r="SLE33" s="133"/>
      <c r="SLF33" s="133"/>
      <c r="SLG33" s="133"/>
      <c r="SLH33" s="133"/>
      <c r="SLI33" s="133"/>
      <c r="SLJ33" s="133"/>
      <c r="SLK33" s="133"/>
      <c r="SLL33" s="133"/>
      <c r="SLM33" s="133"/>
      <c r="SLN33" s="133"/>
      <c r="SLO33" s="133"/>
      <c r="SLP33" s="133"/>
      <c r="SLQ33" s="133"/>
      <c r="SLR33" s="133"/>
      <c r="SLS33" s="133"/>
      <c r="SLT33" s="133"/>
      <c r="SLU33" s="133"/>
      <c r="SLV33" s="133"/>
      <c r="SLW33" s="133"/>
      <c r="SLX33" s="133"/>
      <c r="SLY33" s="133"/>
      <c r="SLZ33" s="133"/>
      <c r="SMA33" s="133"/>
      <c r="SMB33" s="133"/>
      <c r="SMC33" s="133"/>
      <c r="SMD33" s="133"/>
      <c r="SME33" s="133"/>
      <c r="SMF33" s="133"/>
      <c r="SMG33" s="133"/>
      <c r="SMH33" s="133"/>
      <c r="SMI33" s="133"/>
      <c r="SMJ33" s="133"/>
      <c r="SMK33" s="133"/>
      <c r="SML33" s="133"/>
      <c r="SMM33" s="133"/>
      <c r="SMN33" s="133"/>
      <c r="SMO33" s="133"/>
      <c r="SMP33" s="133"/>
      <c r="SMQ33" s="133"/>
      <c r="SMR33" s="133"/>
      <c r="SMS33" s="133"/>
      <c r="SMT33" s="133"/>
      <c r="SMU33" s="133"/>
      <c r="SMV33" s="133"/>
      <c r="SMW33" s="133"/>
      <c r="SMX33" s="133"/>
      <c r="SMY33" s="133"/>
      <c r="SMZ33" s="133"/>
      <c r="SNA33" s="133"/>
      <c r="SNB33" s="133"/>
      <c r="SNC33" s="133"/>
      <c r="SND33" s="133"/>
      <c r="SNE33" s="133"/>
      <c r="SNF33" s="133"/>
      <c r="SNG33" s="133"/>
      <c r="SNH33" s="133"/>
      <c r="SNI33" s="133"/>
      <c r="SNJ33" s="133"/>
      <c r="SNK33" s="133"/>
      <c r="SNL33" s="133"/>
      <c r="SNM33" s="133"/>
      <c r="SNN33" s="133"/>
      <c r="SNO33" s="133"/>
      <c r="SNP33" s="133"/>
      <c r="SNQ33" s="133"/>
      <c r="SNR33" s="133"/>
      <c r="SNS33" s="133"/>
      <c r="SNT33" s="133"/>
      <c r="SNU33" s="133"/>
      <c r="SNV33" s="133"/>
      <c r="SNW33" s="133"/>
      <c r="SNX33" s="133"/>
      <c r="SNY33" s="133"/>
      <c r="SNZ33" s="133"/>
      <c r="SOA33" s="133"/>
      <c r="SOB33" s="133"/>
      <c r="SOC33" s="133"/>
      <c r="SOD33" s="133"/>
      <c r="SOE33" s="133"/>
      <c r="SOF33" s="133"/>
      <c r="SOG33" s="133"/>
      <c r="SOH33" s="133"/>
      <c r="SOI33" s="133"/>
      <c r="SOJ33" s="133"/>
      <c r="SOK33" s="133"/>
      <c r="SOL33" s="133"/>
      <c r="SOM33" s="133"/>
      <c r="SON33" s="133"/>
      <c r="SOO33" s="133"/>
      <c r="SOP33" s="133"/>
      <c r="SOQ33" s="133"/>
      <c r="SOR33" s="133"/>
      <c r="SOS33" s="133"/>
      <c r="SOT33" s="133"/>
      <c r="SOU33" s="133"/>
      <c r="SOV33" s="133"/>
      <c r="SOW33" s="133"/>
      <c r="SOX33" s="133"/>
      <c r="SOY33" s="133"/>
      <c r="SOZ33" s="133"/>
      <c r="SPA33" s="133"/>
      <c r="SPB33" s="133"/>
      <c r="SPC33" s="133"/>
      <c r="SPD33" s="133"/>
      <c r="SPE33" s="133"/>
      <c r="SPF33" s="133"/>
      <c r="SPG33" s="133"/>
      <c r="SPH33" s="133"/>
      <c r="SPI33" s="133"/>
      <c r="SPJ33" s="133"/>
      <c r="SPK33" s="133"/>
      <c r="SPL33" s="133"/>
      <c r="SPM33" s="133"/>
      <c r="SPN33" s="133"/>
      <c r="SPO33" s="133"/>
      <c r="SPP33" s="133"/>
      <c r="SPQ33" s="133"/>
      <c r="SPR33" s="133"/>
      <c r="SPS33" s="133"/>
      <c r="SPT33" s="133"/>
      <c r="SPU33" s="133"/>
      <c r="SPV33" s="133"/>
      <c r="SPW33" s="133"/>
      <c r="SPX33" s="133"/>
      <c r="SPY33" s="133"/>
      <c r="SPZ33" s="133"/>
      <c r="SQA33" s="133"/>
      <c r="SQB33" s="133"/>
      <c r="SQC33" s="133"/>
      <c r="SQD33" s="133"/>
      <c r="SQE33" s="133"/>
      <c r="SQF33" s="133"/>
      <c r="SQG33" s="133"/>
      <c r="SQH33" s="133"/>
      <c r="SQI33" s="133"/>
      <c r="SQJ33" s="133"/>
      <c r="SQK33" s="133"/>
      <c r="SQL33" s="133"/>
      <c r="SQM33" s="133"/>
      <c r="SQN33" s="133"/>
      <c r="SQO33" s="133"/>
      <c r="SQP33" s="133"/>
      <c r="SQQ33" s="133"/>
      <c r="SQR33" s="133"/>
      <c r="SQS33" s="133"/>
      <c r="SQT33" s="133"/>
      <c r="SQU33" s="133"/>
      <c r="SQV33" s="133"/>
      <c r="SQW33" s="133"/>
      <c r="SQX33" s="133"/>
      <c r="SQY33" s="133"/>
      <c r="SQZ33" s="133"/>
      <c r="SRA33" s="133"/>
      <c r="SRB33" s="133"/>
      <c r="SRC33" s="133"/>
      <c r="SRD33" s="133"/>
      <c r="SRE33" s="133"/>
      <c r="SRF33" s="133"/>
      <c r="SRG33" s="133"/>
      <c r="SRH33" s="133"/>
      <c r="SRI33" s="133"/>
      <c r="SRJ33" s="133"/>
      <c r="SRK33" s="133"/>
      <c r="SRL33" s="133"/>
      <c r="SRM33" s="133"/>
      <c r="SRN33" s="133"/>
      <c r="SRO33" s="133"/>
      <c r="SRP33" s="133"/>
      <c r="SRQ33" s="133"/>
      <c r="SRR33" s="133"/>
      <c r="SRS33" s="133"/>
      <c r="SRT33" s="133"/>
      <c r="SRU33" s="133"/>
      <c r="SRV33" s="133"/>
      <c r="SRW33" s="133"/>
      <c r="SRX33" s="133"/>
      <c r="SRY33" s="133"/>
      <c r="SRZ33" s="133"/>
      <c r="SSA33" s="133"/>
      <c r="SSB33" s="133"/>
      <c r="SSC33" s="133"/>
      <c r="SSD33" s="133"/>
      <c r="SSE33" s="133"/>
      <c r="SSF33" s="133"/>
      <c r="SSG33" s="133"/>
      <c r="SSH33" s="133"/>
      <c r="SSI33" s="133"/>
      <c r="SSJ33" s="133"/>
      <c r="SSK33" s="133"/>
      <c r="SSL33" s="133"/>
      <c r="SSM33" s="133"/>
      <c r="SSN33" s="133"/>
      <c r="SSO33" s="133"/>
      <c r="SSP33" s="133"/>
      <c r="SSQ33" s="133"/>
      <c r="SSR33" s="133"/>
      <c r="SSS33" s="133"/>
      <c r="SST33" s="133"/>
      <c r="SSU33" s="133"/>
      <c r="SSV33" s="133"/>
      <c r="SSW33" s="133"/>
      <c r="SSX33" s="133"/>
      <c r="SSY33" s="133"/>
      <c r="SSZ33" s="133"/>
      <c r="STA33" s="133"/>
      <c r="STB33" s="133"/>
      <c r="STC33" s="133"/>
      <c r="STD33" s="133"/>
      <c r="STE33" s="133"/>
      <c r="STF33" s="133"/>
      <c r="STG33" s="133"/>
      <c r="STH33" s="133"/>
      <c r="STI33" s="133"/>
      <c r="STJ33" s="133"/>
      <c r="STK33" s="133"/>
      <c r="STL33" s="133"/>
      <c r="STM33" s="133"/>
      <c r="STN33" s="133"/>
      <c r="STO33" s="133"/>
      <c r="STP33" s="133"/>
      <c r="STQ33" s="133"/>
      <c r="STR33" s="133"/>
      <c r="STS33" s="133"/>
      <c r="STT33" s="133"/>
      <c r="STU33" s="133"/>
      <c r="STV33" s="133"/>
      <c r="STW33" s="133"/>
      <c r="STX33" s="133"/>
      <c r="STY33" s="133"/>
      <c r="STZ33" s="133"/>
      <c r="SUA33" s="133"/>
      <c r="SUB33" s="133"/>
      <c r="SUC33" s="133"/>
      <c r="SUD33" s="133"/>
      <c r="SUE33" s="133"/>
      <c r="SUF33" s="133"/>
      <c r="SUG33" s="133"/>
      <c r="SUH33" s="133"/>
      <c r="SUI33" s="133"/>
      <c r="SUJ33" s="133"/>
      <c r="SUK33" s="133"/>
      <c r="SUL33" s="133"/>
      <c r="SUM33" s="133"/>
      <c r="SUN33" s="133"/>
      <c r="SUO33" s="133"/>
      <c r="SUP33" s="133"/>
      <c r="SUQ33" s="133"/>
      <c r="SUR33" s="133"/>
      <c r="SUS33" s="133"/>
      <c r="SUT33" s="133"/>
      <c r="SUU33" s="133"/>
      <c r="SUV33" s="133"/>
      <c r="SUW33" s="133"/>
      <c r="SUX33" s="133"/>
      <c r="SUY33" s="133"/>
      <c r="SUZ33" s="133"/>
      <c r="SVA33" s="133"/>
      <c r="SVB33" s="133"/>
      <c r="SVC33" s="133"/>
      <c r="SVD33" s="133"/>
      <c r="SVE33" s="133"/>
      <c r="SVF33" s="133"/>
      <c r="SVG33" s="133"/>
      <c r="SVH33" s="133"/>
      <c r="SVI33" s="133"/>
      <c r="SVJ33" s="133"/>
      <c r="SVK33" s="133"/>
      <c r="SVL33" s="133"/>
      <c r="SVM33" s="133"/>
      <c r="SVN33" s="133"/>
      <c r="SVO33" s="133"/>
      <c r="SVP33" s="133"/>
      <c r="SVQ33" s="133"/>
      <c r="SVR33" s="133"/>
      <c r="SVS33" s="133"/>
      <c r="SVT33" s="133"/>
      <c r="SVU33" s="133"/>
      <c r="SVV33" s="133"/>
      <c r="SVW33" s="133"/>
      <c r="SVX33" s="133"/>
      <c r="SVY33" s="133"/>
      <c r="SVZ33" s="133"/>
      <c r="SWA33" s="133"/>
      <c r="SWB33" s="133"/>
      <c r="SWC33" s="133"/>
      <c r="SWD33" s="133"/>
      <c r="SWE33" s="133"/>
      <c r="SWF33" s="133"/>
      <c r="SWG33" s="133"/>
      <c r="SWH33" s="133"/>
      <c r="SWI33" s="133"/>
      <c r="SWJ33" s="133"/>
      <c r="SWK33" s="133"/>
      <c r="SWL33" s="133"/>
      <c r="SWM33" s="133"/>
      <c r="SWN33" s="133"/>
      <c r="SWO33" s="133"/>
      <c r="SWP33" s="133"/>
      <c r="SWQ33" s="133"/>
      <c r="SWR33" s="133"/>
      <c r="SWS33" s="133"/>
      <c r="SWT33" s="133"/>
      <c r="SWU33" s="133"/>
      <c r="SWV33" s="133"/>
      <c r="SWW33" s="133"/>
      <c r="SWX33" s="133"/>
      <c r="SWY33" s="133"/>
      <c r="SWZ33" s="133"/>
      <c r="SXA33" s="133"/>
      <c r="SXB33" s="133"/>
      <c r="SXC33" s="133"/>
      <c r="SXD33" s="133"/>
      <c r="SXE33" s="133"/>
      <c r="SXF33" s="133"/>
      <c r="SXG33" s="133"/>
      <c r="SXH33" s="133"/>
      <c r="SXI33" s="133"/>
      <c r="SXJ33" s="133"/>
      <c r="SXK33" s="133"/>
      <c r="SXL33" s="133"/>
      <c r="SXM33" s="133"/>
      <c r="SXN33" s="133"/>
      <c r="SXO33" s="133"/>
      <c r="SXP33" s="133"/>
      <c r="SXQ33" s="133"/>
      <c r="SXR33" s="133"/>
      <c r="SXS33" s="133"/>
      <c r="SXT33" s="133"/>
      <c r="SXU33" s="133"/>
      <c r="SXV33" s="133"/>
      <c r="SXW33" s="133"/>
      <c r="SXX33" s="133"/>
      <c r="SXY33" s="133"/>
      <c r="SXZ33" s="133"/>
      <c r="SYA33" s="133"/>
      <c r="SYB33" s="133"/>
      <c r="SYC33" s="133"/>
      <c r="SYD33" s="133"/>
      <c r="SYE33" s="133"/>
      <c r="SYF33" s="133"/>
      <c r="SYG33" s="133"/>
      <c r="SYH33" s="133"/>
      <c r="SYI33" s="133"/>
      <c r="SYJ33" s="133"/>
      <c r="SYK33" s="133"/>
      <c r="SYL33" s="133"/>
      <c r="SYM33" s="133"/>
      <c r="SYN33" s="133"/>
      <c r="SYO33" s="133"/>
      <c r="SYP33" s="133"/>
      <c r="SYQ33" s="133"/>
      <c r="SYR33" s="133"/>
      <c r="SYS33" s="133"/>
      <c r="SYT33" s="133"/>
      <c r="SYU33" s="133"/>
      <c r="SYV33" s="133"/>
      <c r="SYW33" s="133"/>
      <c r="SYX33" s="133"/>
      <c r="SYY33" s="133"/>
      <c r="SYZ33" s="133"/>
      <c r="SZA33" s="133"/>
      <c r="SZB33" s="133"/>
      <c r="SZC33" s="133"/>
      <c r="SZD33" s="133"/>
      <c r="SZE33" s="133"/>
      <c r="SZF33" s="133"/>
      <c r="SZG33" s="133"/>
      <c r="SZH33" s="133"/>
      <c r="SZI33" s="133"/>
      <c r="SZJ33" s="133"/>
      <c r="SZK33" s="133"/>
      <c r="SZL33" s="133"/>
      <c r="SZM33" s="133"/>
      <c r="SZN33" s="133"/>
      <c r="SZO33" s="133"/>
      <c r="SZP33" s="133"/>
      <c r="SZQ33" s="133"/>
      <c r="SZR33" s="133"/>
      <c r="SZS33" s="133"/>
      <c r="SZT33" s="133"/>
      <c r="SZU33" s="133"/>
      <c r="SZV33" s="133"/>
      <c r="SZW33" s="133"/>
      <c r="SZX33" s="133"/>
      <c r="SZY33" s="133"/>
      <c r="SZZ33" s="133"/>
      <c r="TAA33" s="133"/>
      <c r="TAB33" s="133"/>
      <c r="TAC33" s="133"/>
      <c r="TAD33" s="133"/>
      <c r="TAE33" s="133"/>
      <c r="TAF33" s="133"/>
      <c r="TAG33" s="133"/>
      <c r="TAH33" s="133"/>
      <c r="TAI33" s="133"/>
      <c r="TAJ33" s="133"/>
      <c r="TAK33" s="133"/>
      <c r="TAL33" s="133"/>
      <c r="TAM33" s="133"/>
      <c r="TAN33" s="133"/>
      <c r="TAO33" s="133"/>
      <c r="TAP33" s="133"/>
      <c r="TAQ33" s="133"/>
      <c r="TAR33" s="133"/>
      <c r="TAS33" s="133"/>
      <c r="TAT33" s="133"/>
      <c r="TAU33" s="133"/>
      <c r="TAV33" s="133"/>
      <c r="TAW33" s="133"/>
      <c r="TAX33" s="133"/>
      <c r="TAY33" s="133"/>
      <c r="TAZ33" s="133"/>
      <c r="TBA33" s="133"/>
      <c r="TBB33" s="133"/>
      <c r="TBC33" s="133"/>
      <c r="TBD33" s="133"/>
      <c r="TBE33" s="133"/>
      <c r="TBF33" s="133"/>
      <c r="TBG33" s="133"/>
      <c r="TBH33" s="133"/>
      <c r="TBI33" s="133"/>
      <c r="TBJ33" s="133"/>
      <c r="TBK33" s="133"/>
      <c r="TBL33" s="133"/>
      <c r="TBM33" s="133"/>
      <c r="TBN33" s="133"/>
      <c r="TBO33" s="133"/>
      <c r="TBP33" s="133"/>
      <c r="TBQ33" s="133"/>
      <c r="TBR33" s="133"/>
      <c r="TBS33" s="133"/>
      <c r="TBT33" s="133"/>
      <c r="TBU33" s="133"/>
      <c r="TBV33" s="133"/>
      <c r="TBW33" s="133"/>
      <c r="TBX33" s="133"/>
      <c r="TBY33" s="133"/>
      <c r="TBZ33" s="133"/>
      <c r="TCA33" s="133"/>
      <c r="TCB33" s="133"/>
      <c r="TCC33" s="133"/>
      <c r="TCD33" s="133"/>
      <c r="TCE33" s="133"/>
      <c r="TCF33" s="133"/>
      <c r="TCG33" s="133"/>
      <c r="TCH33" s="133"/>
      <c r="TCI33" s="133"/>
      <c r="TCJ33" s="133"/>
      <c r="TCK33" s="133"/>
      <c r="TCL33" s="133"/>
      <c r="TCM33" s="133"/>
      <c r="TCN33" s="133"/>
      <c r="TCO33" s="133"/>
      <c r="TCP33" s="133"/>
      <c r="TCQ33" s="133"/>
      <c r="TCR33" s="133"/>
      <c r="TCS33" s="133"/>
      <c r="TCT33" s="133"/>
      <c r="TCU33" s="133"/>
      <c r="TCV33" s="133"/>
      <c r="TCW33" s="133"/>
      <c r="TCX33" s="133"/>
      <c r="TCY33" s="133"/>
      <c r="TCZ33" s="133"/>
      <c r="TDA33" s="133"/>
      <c r="TDB33" s="133"/>
      <c r="TDC33" s="133"/>
      <c r="TDD33" s="133"/>
      <c r="TDE33" s="133"/>
      <c r="TDF33" s="133"/>
      <c r="TDG33" s="133"/>
      <c r="TDH33" s="133"/>
      <c r="TDI33" s="133"/>
      <c r="TDJ33" s="133"/>
      <c r="TDK33" s="133"/>
      <c r="TDL33" s="133"/>
      <c r="TDM33" s="133"/>
      <c r="TDN33" s="133"/>
      <c r="TDO33" s="133"/>
      <c r="TDP33" s="133"/>
      <c r="TDQ33" s="133"/>
      <c r="TDR33" s="133"/>
      <c r="TDS33" s="133"/>
      <c r="TDT33" s="133"/>
      <c r="TDU33" s="133"/>
      <c r="TDV33" s="133"/>
      <c r="TDW33" s="133"/>
      <c r="TDX33" s="133"/>
      <c r="TDY33" s="133"/>
      <c r="TDZ33" s="133"/>
      <c r="TEA33" s="133"/>
      <c r="TEB33" s="133"/>
      <c r="TEC33" s="133"/>
      <c r="TED33" s="133"/>
      <c r="TEE33" s="133"/>
      <c r="TEF33" s="133"/>
      <c r="TEG33" s="133"/>
      <c r="TEH33" s="133"/>
      <c r="TEI33" s="133"/>
      <c r="TEJ33" s="133"/>
      <c r="TEK33" s="133"/>
      <c r="TEL33" s="133"/>
      <c r="TEM33" s="133"/>
      <c r="TEN33" s="133"/>
      <c r="TEO33" s="133"/>
      <c r="TEP33" s="133"/>
      <c r="TEQ33" s="133"/>
      <c r="TER33" s="133"/>
      <c r="TES33" s="133"/>
      <c r="TET33" s="133"/>
      <c r="TEU33" s="133"/>
      <c r="TEV33" s="133"/>
      <c r="TEW33" s="133"/>
      <c r="TEX33" s="133"/>
      <c r="TEY33" s="133"/>
      <c r="TEZ33" s="133"/>
      <c r="TFA33" s="133"/>
      <c r="TFB33" s="133"/>
      <c r="TFC33" s="133"/>
      <c r="TFD33" s="133"/>
      <c r="TFE33" s="133"/>
      <c r="TFF33" s="133"/>
      <c r="TFG33" s="133"/>
      <c r="TFH33" s="133"/>
      <c r="TFI33" s="133"/>
      <c r="TFJ33" s="133"/>
      <c r="TFK33" s="133"/>
      <c r="TFL33" s="133"/>
      <c r="TFM33" s="133"/>
      <c r="TFN33" s="133"/>
      <c r="TFO33" s="133"/>
      <c r="TFP33" s="133"/>
      <c r="TFQ33" s="133"/>
      <c r="TFR33" s="133"/>
      <c r="TFS33" s="133"/>
      <c r="TFT33" s="133"/>
      <c r="TFU33" s="133"/>
      <c r="TFV33" s="133"/>
      <c r="TFW33" s="133"/>
      <c r="TFX33" s="133"/>
      <c r="TFY33" s="133"/>
      <c r="TFZ33" s="133"/>
      <c r="TGA33" s="133"/>
      <c r="TGB33" s="133"/>
      <c r="TGC33" s="133"/>
      <c r="TGD33" s="133"/>
      <c r="TGE33" s="133"/>
      <c r="TGF33" s="133"/>
      <c r="TGG33" s="133"/>
      <c r="TGH33" s="133"/>
      <c r="TGI33" s="133"/>
      <c r="TGJ33" s="133"/>
      <c r="TGK33" s="133"/>
      <c r="TGL33" s="133"/>
      <c r="TGM33" s="133"/>
      <c r="TGN33" s="133"/>
      <c r="TGO33" s="133"/>
      <c r="TGP33" s="133"/>
      <c r="TGQ33" s="133"/>
      <c r="TGR33" s="133"/>
      <c r="TGS33" s="133"/>
      <c r="TGT33" s="133"/>
      <c r="TGU33" s="133"/>
      <c r="TGV33" s="133"/>
      <c r="TGW33" s="133"/>
      <c r="TGX33" s="133"/>
      <c r="TGY33" s="133"/>
      <c r="TGZ33" s="133"/>
      <c r="THA33" s="133"/>
      <c r="THB33" s="133"/>
      <c r="THC33" s="133"/>
      <c r="THD33" s="133"/>
      <c r="THE33" s="133"/>
      <c r="THF33" s="133"/>
      <c r="THG33" s="133"/>
      <c r="THH33" s="133"/>
      <c r="THI33" s="133"/>
      <c r="THJ33" s="133"/>
      <c r="THK33" s="133"/>
      <c r="THL33" s="133"/>
      <c r="THM33" s="133"/>
      <c r="THN33" s="133"/>
      <c r="THO33" s="133"/>
      <c r="THP33" s="133"/>
      <c r="THQ33" s="133"/>
      <c r="THR33" s="133"/>
      <c r="THS33" s="133"/>
      <c r="THT33" s="133"/>
      <c r="THU33" s="133"/>
      <c r="THV33" s="133"/>
      <c r="THW33" s="133"/>
      <c r="THX33" s="133"/>
      <c r="THY33" s="133"/>
      <c r="THZ33" s="133"/>
      <c r="TIA33" s="133"/>
      <c r="TIB33" s="133"/>
      <c r="TIC33" s="133"/>
      <c r="TID33" s="133"/>
      <c r="TIE33" s="133"/>
      <c r="TIF33" s="133"/>
      <c r="TIG33" s="133"/>
      <c r="TIH33" s="133"/>
      <c r="TII33" s="133"/>
      <c r="TIJ33" s="133"/>
      <c r="TIK33" s="133"/>
      <c r="TIL33" s="133"/>
      <c r="TIM33" s="133"/>
      <c r="TIN33" s="133"/>
      <c r="TIO33" s="133"/>
      <c r="TIP33" s="133"/>
      <c r="TIQ33" s="133"/>
      <c r="TIR33" s="133"/>
      <c r="TIS33" s="133"/>
      <c r="TIT33" s="133"/>
      <c r="TIU33" s="133"/>
      <c r="TIV33" s="133"/>
      <c r="TIW33" s="133"/>
      <c r="TIX33" s="133"/>
      <c r="TIY33" s="133"/>
      <c r="TIZ33" s="133"/>
      <c r="TJA33" s="133"/>
      <c r="TJB33" s="133"/>
      <c r="TJC33" s="133"/>
      <c r="TJD33" s="133"/>
      <c r="TJE33" s="133"/>
      <c r="TJF33" s="133"/>
      <c r="TJG33" s="133"/>
      <c r="TJH33" s="133"/>
      <c r="TJI33" s="133"/>
      <c r="TJJ33" s="133"/>
      <c r="TJK33" s="133"/>
      <c r="TJL33" s="133"/>
      <c r="TJM33" s="133"/>
      <c r="TJN33" s="133"/>
      <c r="TJO33" s="133"/>
      <c r="TJP33" s="133"/>
      <c r="TJQ33" s="133"/>
      <c r="TJR33" s="133"/>
      <c r="TJS33" s="133"/>
      <c r="TJT33" s="133"/>
      <c r="TJU33" s="133"/>
      <c r="TJV33" s="133"/>
      <c r="TJW33" s="133"/>
      <c r="TJX33" s="133"/>
      <c r="TJY33" s="133"/>
      <c r="TJZ33" s="133"/>
      <c r="TKA33" s="133"/>
      <c r="TKB33" s="133"/>
      <c r="TKC33" s="133"/>
      <c r="TKD33" s="133"/>
      <c r="TKE33" s="133"/>
      <c r="TKF33" s="133"/>
      <c r="TKG33" s="133"/>
      <c r="TKH33" s="133"/>
      <c r="TKI33" s="133"/>
      <c r="TKJ33" s="133"/>
      <c r="TKK33" s="133"/>
      <c r="TKL33" s="133"/>
      <c r="TKM33" s="133"/>
      <c r="TKN33" s="133"/>
      <c r="TKO33" s="133"/>
      <c r="TKP33" s="133"/>
      <c r="TKQ33" s="133"/>
      <c r="TKR33" s="133"/>
      <c r="TKS33" s="133"/>
      <c r="TKT33" s="133"/>
      <c r="TKU33" s="133"/>
      <c r="TKV33" s="133"/>
      <c r="TKW33" s="133"/>
      <c r="TKX33" s="133"/>
      <c r="TKY33" s="133"/>
      <c r="TKZ33" s="133"/>
      <c r="TLA33" s="133"/>
      <c r="TLB33" s="133"/>
      <c r="TLC33" s="133"/>
      <c r="TLD33" s="133"/>
      <c r="TLE33" s="133"/>
      <c r="TLF33" s="133"/>
      <c r="TLG33" s="133"/>
      <c r="TLH33" s="133"/>
      <c r="TLI33" s="133"/>
      <c r="TLJ33" s="133"/>
      <c r="TLK33" s="133"/>
      <c r="TLL33" s="133"/>
      <c r="TLM33" s="133"/>
      <c r="TLN33" s="133"/>
      <c r="TLO33" s="133"/>
      <c r="TLP33" s="133"/>
      <c r="TLQ33" s="133"/>
      <c r="TLR33" s="133"/>
      <c r="TLS33" s="133"/>
      <c r="TLT33" s="133"/>
      <c r="TLU33" s="133"/>
      <c r="TLV33" s="133"/>
      <c r="TLW33" s="133"/>
      <c r="TLX33" s="133"/>
      <c r="TLY33" s="133"/>
      <c r="TLZ33" s="133"/>
      <c r="TMA33" s="133"/>
      <c r="TMB33" s="133"/>
      <c r="TMC33" s="133"/>
      <c r="TMD33" s="133"/>
      <c r="TME33" s="133"/>
      <c r="TMF33" s="133"/>
      <c r="TMG33" s="133"/>
      <c r="TMH33" s="133"/>
      <c r="TMI33" s="133"/>
      <c r="TMJ33" s="133"/>
      <c r="TMK33" s="133"/>
      <c r="TML33" s="133"/>
      <c r="TMM33" s="133"/>
      <c r="TMN33" s="133"/>
      <c r="TMO33" s="133"/>
      <c r="TMP33" s="133"/>
      <c r="TMQ33" s="133"/>
      <c r="TMR33" s="133"/>
      <c r="TMS33" s="133"/>
      <c r="TMT33" s="133"/>
      <c r="TMU33" s="133"/>
      <c r="TMV33" s="133"/>
      <c r="TMW33" s="133"/>
      <c r="TMX33" s="133"/>
      <c r="TMY33" s="133"/>
      <c r="TMZ33" s="133"/>
      <c r="TNA33" s="133"/>
      <c r="TNB33" s="133"/>
      <c r="TNC33" s="133"/>
      <c r="TND33" s="133"/>
      <c r="TNE33" s="133"/>
      <c r="TNF33" s="133"/>
      <c r="TNG33" s="133"/>
      <c r="TNH33" s="133"/>
      <c r="TNI33" s="133"/>
      <c r="TNJ33" s="133"/>
      <c r="TNK33" s="133"/>
      <c r="TNL33" s="133"/>
      <c r="TNM33" s="133"/>
      <c r="TNN33" s="133"/>
      <c r="TNO33" s="133"/>
      <c r="TNP33" s="133"/>
      <c r="TNQ33" s="133"/>
      <c r="TNR33" s="133"/>
      <c r="TNS33" s="133"/>
      <c r="TNT33" s="133"/>
      <c r="TNU33" s="133"/>
      <c r="TNV33" s="133"/>
      <c r="TNW33" s="133"/>
      <c r="TNX33" s="133"/>
      <c r="TNY33" s="133"/>
      <c r="TNZ33" s="133"/>
      <c r="TOA33" s="133"/>
      <c r="TOB33" s="133"/>
      <c r="TOC33" s="133"/>
      <c r="TOD33" s="133"/>
      <c r="TOE33" s="133"/>
      <c r="TOF33" s="133"/>
      <c r="TOG33" s="133"/>
      <c r="TOH33" s="133"/>
      <c r="TOI33" s="133"/>
      <c r="TOJ33" s="133"/>
      <c r="TOK33" s="133"/>
      <c r="TOL33" s="133"/>
      <c r="TOM33" s="133"/>
      <c r="TON33" s="133"/>
      <c r="TOO33" s="133"/>
      <c r="TOP33" s="133"/>
      <c r="TOQ33" s="133"/>
      <c r="TOR33" s="133"/>
      <c r="TOS33" s="133"/>
      <c r="TOT33" s="133"/>
      <c r="TOU33" s="133"/>
      <c r="TOV33" s="133"/>
      <c r="TOW33" s="133"/>
      <c r="TOX33" s="133"/>
      <c r="TOY33" s="133"/>
      <c r="TOZ33" s="133"/>
      <c r="TPA33" s="133"/>
      <c r="TPB33" s="133"/>
      <c r="TPC33" s="133"/>
      <c r="TPD33" s="133"/>
      <c r="TPE33" s="133"/>
      <c r="TPF33" s="133"/>
      <c r="TPG33" s="133"/>
      <c r="TPH33" s="133"/>
      <c r="TPI33" s="133"/>
      <c r="TPJ33" s="133"/>
      <c r="TPK33" s="133"/>
      <c r="TPL33" s="133"/>
      <c r="TPM33" s="133"/>
      <c r="TPN33" s="133"/>
      <c r="TPO33" s="133"/>
      <c r="TPP33" s="133"/>
      <c r="TPQ33" s="133"/>
      <c r="TPR33" s="133"/>
      <c r="TPS33" s="133"/>
      <c r="TPT33" s="133"/>
      <c r="TPU33" s="133"/>
      <c r="TPV33" s="133"/>
      <c r="TPW33" s="133"/>
      <c r="TPX33" s="133"/>
      <c r="TPY33" s="133"/>
      <c r="TPZ33" s="133"/>
      <c r="TQA33" s="133"/>
      <c r="TQB33" s="133"/>
      <c r="TQC33" s="133"/>
      <c r="TQD33" s="133"/>
      <c r="TQE33" s="133"/>
      <c r="TQF33" s="133"/>
      <c r="TQG33" s="133"/>
      <c r="TQH33" s="133"/>
      <c r="TQI33" s="133"/>
      <c r="TQJ33" s="133"/>
      <c r="TQK33" s="133"/>
      <c r="TQL33" s="133"/>
      <c r="TQM33" s="133"/>
      <c r="TQN33" s="133"/>
      <c r="TQO33" s="133"/>
      <c r="TQP33" s="133"/>
      <c r="TQQ33" s="133"/>
      <c r="TQR33" s="133"/>
      <c r="TQS33" s="133"/>
      <c r="TQT33" s="133"/>
      <c r="TQU33" s="133"/>
      <c r="TQV33" s="133"/>
      <c r="TQW33" s="133"/>
      <c r="TQX33" s="133"/>
      <c r="TQY33" s="133"/>
      <c r="TQZ33" s="133"/>
      <c r="TRA33" s="133"/>
      <c r="TRB33" s="133"/>
      <c r="TRC33" s="133"/>
      <c r="TRD33" s="133"/>
      <c r="TRE33" s="133"/>
      <c r="TRF33" s="133"/>
      <c r="TRG33" s="133"/>
      <c r="TRH33" s="133"/>
      <c r="TRI33" s="133"/>
      <c r="TRJ33" s="133"/>
      <c r="TRK33" s="133"/>
      <c r="TRL33" s="133"/>
      <c r="TRM33" s="133"/>
      <c r="TRN33" s="133"/>
      <c r="TRO33" s="133"/>
      <c r="TRP33" s="133"/>
      <c r="TRQ33" s="133"/>
      <c r="TRR33" s="133"/>
      <c r="TRS33" s="133"/>
      <c r="TRT33" s="133"/>
      <c r="TRU33" s="133"/>
      <c r="TRV33" s="133"/>
      <c r="TRW33" s="133"/>
      <c r="TRX33" s="133"/>
      <c r="TRY33" s="133"/>
      <c r="TRZ33" s="133"/>
      <c r="TSA33" s="133"/>
      <c r="TSB33" s="133"/>
      <c r="TSC33" s="133"/>
      <c r="TSD33" s="133"/>
      <c r="TSE33" s="133"/>
      <c r="TSF33" s="133"/>
      <c r="TSG33" s="133"/>
      <c r="TSH33" s="133"/>
      <c r="TSI33" s="133"/>
      <c r="TSJ33" s="133"/>
      <c r="TSK33" s="133"/>
      <c r="TSL33" s="133"/>
      <c r="TSM33" s="133"/>
      <c r="TSN33" s="133"/>
      <c r="TSO33" s="133"/>
      <c r="TSP33" s="133"/>
      <c r="TSQ33" s="133"/>
      <c r="TSR33" s="133"/>
      <c r="TSS33" s="133"/>
      <c r="TST33" s="133"/>
      <c r="TSU33" s="133"/>
      <c r="TSV33" s="133"/>
      <c r="TSW33" s="133"/>
      <c r="TSX33" s="133"/>
      <c r="TSY33" s="133"/>
      <c r="TSZ33" s="133"/>
      <c r="TTA33" s="133"/>
      <c r="TTB33" s="133"/>
      <c r="TTC33" s="133"/>
      <c r="TTD33" s="133"/>
      <c r="TTE33" s="133"/>
      <c r="TTF33" s="133"/>
      <c r="TTG33" s="133"/>
      <c r="TTH33" s="133"/>
      <c r="TTI33" s="133"/>
      <c r="TTJ33" s="133"/>
      <c r="TTK33" s="133"/>
      <c r="TTL33" s="133"/>
      <c r="TTM33" s="133"/>
      <c r="TTN33" s="133"/>
      <c r="TTO33" s="133"/>
      <c r="TTP33" s="133"/>
      <c r="TTQ33" s="133"/>
      <c r="TTR33" s="133"/>
      <c r="TTS33" s="133"/>
      <c r="TTT33" s="133"/>
      <c r="TTU33" s="133"/>
      <c r="TTV33" s="133"/>
      <c r="TTW33" s="133"/>
      <c r="TTX33" s="133"/>
      <c r="TTY33" s="133"/>
      <c r="TTZ33" s="133"/>
      <c r="TUA33" s="133"/>
      <c r="TUB33" s="133"/>
      <c r="TUC33" s="133"/>
      <c r="TUD33" s="133"/>
      <c r="TUE33" s="133"/>
      <c r="TUF33" s="133"/>
      <c r="TUG33" s="133"/>
      <c r="TUH33" s="133"/>
      <c r="TUI33" s="133"/>
      <c r="TUJ33" s="133"/>
      <c r="TUK33" s="133"/>
      <c r="TUL33" s="133"/>
      <c r="TUM33" s="133"/>
      <c r="TUN33" s="133"/>
      <c r="TUO33" s="133"/>
      <c r="TUP33" s="133"/>
      <c r="TUQ33" s="133"/>
      <c r="TUR33" s="133"/>
      <c r="TUS33" s="133"/>
      <c r="TUT33" s="133"/>
      <c r="TUU33" s="133"/>
      <c r="TUV33" s="133"/>
      <c r="TUW33" s="133"/>
      <c r="TUX33" s="133"/>
      <c r="TUY33" s="133"/>
      <c r="TUZ33" s="133"/>
      <c r="TVA33" s="133"/>
      <c r="TVB33" s="133"/>
      <c r="TVC33" s="133"/>
      <c r="TVD33" s="133"/>
      <c r="TVE33" s="133"/>
      <c r="TVF33" s="133"/>
      <c r="TVG33" s="133"/>
      <c r="TVH33" s="133"/>
      <c r="TVI33" s="133"/>
      <c r="TVJ33" s="133"/>
      <c r="TVK33" s="133"/>
      <c r="TVL33" s="133"/>
      <c r="TVM33" s="133"/>
      <c r="TVN33" s="133"/>
      <c r="TVO33" s="133"/>
      <c r="TVP33" s="133"/>
      <c r="TVQ33" s="133"/>
      <c r="TVR33" s="133"/>
      <c r="TVS33" s="133"/>
      <c r="TVT33" s="133"/>
      <c r="TVU33" s="133"/>
      <c r="TVV33" s="133"/>
      <c r="TVW33" s="133"/>
      <c r="TVX33" s="133"/>
      <c r="TVY33" s="133"/>
      <c r="TVZ33" s="133"/>
      <c r="TWA33" s="133"/>
      <c r="TWB33" s="133"/>
      <c r="TWC33" s="133"/>
      <c r="TWD33" s="133"/>
      <c r="TWE33" s="133"/>
      <c r="TWF33" s="133"/>
      <c r="TWG33" s="133"/>
      <c r="TWH33" s="133"/>
      <c r="TWI33" s="133"/>
      <c r="TWJ33" s="133"/>
      <c r="TWK33" s="133"/>
      <c r="TWL33" s="133"/>
      <c r="TWM33" s="133"/>
      <c r="TWN33" s="133"/>
      <c r="TWO33" s="133"/>
      <c r="TWP33" s="133"/>
      <c r="TWQ33" s="133"/>
      <c r="TWR33" s="133"/>
      <c r="TWS33" s="133"/>
      <c r="TWT33" s="133"/>
      <c r="TWU33" s="133"/>
      <c r="TWV33" s="133"/>
      <c r="TWW33" s="133"/>
      <c r="TWX33" s="133"/>
      <c r="TWY33" s="133"/>
      <c r="TWZ33" s="133"/>
      <c r="TXA33" s="133"/>
      <c r="TXB33" s="133"/>
      <c r="TXC33" s="133"/>
      <c r="TXD33" s="133"/>
      <c r="TXE33" s="133"/>
      <c r="TXF33" s="133"/>
      <c r="TXG33" s="133"/>
      <c r="TXH33" s="133"/>
      <c r="TXI33" s="133"/>
      <c r="TXJ33" s="133"/>
      <c r="TXK33" s="133"/>
      <c r="TXL33" s="133"/>
      <c r="TXM33" s="133"/>
      <c r="TXN33" s="133"/>
      <c r="TXO33" s="133"/>
      <c r="TXP33" s="133"/>
      <c r="TXQ33" s="133"/>
      <c r="TXR33" s="133"/>
      <c r="TXS33" s="133"/>
      <c r="TXT33" s="133"/>
      <c r="TXU33" s="133"/>
      <c r="TXV33" s="133"/>
      <c r="TXW33" s="133"/>
      <c r="TXX33" s="133"/>
      <c r="TXY33" s="133"/>
      <c r="TXZ33" s="133"/>
      <c r="TYA33" s="133"/>
      <c r="TYB33" s="133"/>
      <c r="TYC33" s="133"/>
      <c r="TYD33" s="133"/>
      <c r="TYE33" s="133"/>
      <c r="TYF33" s="133"/>
      <c r="TYG33" s="133"/>
      <c r="TYH33" s="133"/>
      <c r="TYI33" s="133"/>
      <c r="TYJ33" s="133"/>
      <c r="TYK33" s="133"/>
      <c r="TYL33" s="133"/>
      <c r="TYM33" s="133"/>
      <c r="TYN33" s="133"/>
      <c r="TYO33" s="133"/>
      <c r="TYP33" s="133"/>
      <c r="TYQ33" s="133"/>
      <c r="TYR33" s="133"/>
      <c r="TYS33" s="133"/>
      <c r="TYT33" s="133"/>
      <c r="TYU33" s="133"/>
      <c r="TYV33" s="133"/>
      <c r="TYW33" s="133"/>
      <c r="TYX33" s="133"/>
      <c r="TYY33" s="133"/>
      <c r="TYZ33" s="133"/>
      <c r="TZA33" s="133"/>
      <c r="TZB33" s="133"/>
      <c r="TZC33" s="133"/>
      <c r="TZD33" s="133"/>
      <c r="TZE33" s="133"/>
      <c r="TZF33" s="133"/>
      <c r="TZG33" s="133"/>
      <c r="TZH33" s="133"/>
      <c r="TZI33" s="133"/>
      <c r="TZJ33" s="133"/>
      <c r="TZK33" s="133"/>
      <c r="TZL33" s="133"/>
      <c r="TZM33" s="133"/>
      <c r="TZN33" s="133"/>
      <c r="TZO33" s="133"/>
      <c r="TZP33" s="133"/>
      <c r="TZQ33" s="133"/>
      <c r="TZR33" s="133"/>
      <c r="TZS33" s="133"/>
      <c r="TZT33" s="133"/>
      <c r="TZU33" s="133"/>
      <c r="TZV33" s="133"/>
      <c r="TZW33" s="133"/>
      <c r="TZX33" s="133"/>
      <c r="TZY33" s="133"/>
      <c r="TZZ33" s="133"/>
      <c r="UAA33" s="133"/>
      <c r="UAB33" s="133"/>
      <c r="UAC33" s="133"/>
      <c r="UAD33" s="133"/>
      <c r="UAE33" s="133"/>
      <c r="UAF33" s="133"/>
      <c r="UAG33" s="133"/>
      <c r="UAH33" s="133"/>
      <c r="UAI33" s="133"/>
      <c r="UAJ33" s="133"/>
      <c r="UAK33" s="133"/>
      <c r="UAL33" s="133"/>
      <c r="UAM33" s="133"/>
      <c r="UAN33" s="133"/>
      <c r="UAO33" s="133"/>
      <c r="UAP33" s="133"/>
      <c r="UAQ33" s="133"/>
      <c r="UAR33" s="133"/>
      <c r="UAS33" s="133"/>
      <c r="UAT33" s="133"/>
      <c r="UAU33" s="133"/>
      <c r="UAV33" s="133"/>
      <c r="UAW33" s="133"/>
      <c r="UAX33" s="133"/>
      <c r="UAY33" s="133"/>
      <c r="UAZ33" s="133"/>
      <c r="UBA33" s="133"/>
      <c r="UBB33" s="133"/>
      <c r="UBC33" s="133"/>
      <c r="UBD33" s="133"/>
      <c r="UBE33" s="133"/>
      <c r="UBF33" s="133"/>
      <c r="UBG33" s="133"/>
      <c r="UBH33" s="133"/>
      <c r="UBI33" s="133"/>
      <c r="UBJ33" s="133"/>
      <c r="UBK33" s="133"/>
      <c r="UBL33" s="133"/>
      <c r="UBM33" s="133"/>
      <c r="UBN33" s="133"/>
      <c r="UBO33" s="133"/>
      <c r="UBP33" s="133"/>
      <c r="UBQ33" s="133"/>
      <c r="UBR33" s="133"/>
      <c r="UBS33" s="133"/>
      <c r="UBT33" s="133"/>
      <c r="UBU33" s="133"/>
      <c r="UBV33" s="133"/>
      <c r="UBW33" s="133"/>
      <c r="UBX33" s="133"/>
      <c r="UBY33" s="133"/>
      <c r="UBZ33" s="133"/>
      <c r="UCA33" s="133"/>
      <c r="UCB33" s="133"/>
      <c r="UCC33" s="133"/>
      <c r="UCD33" s="133"/>
      <c r="UCE33" s="133"/>
      <c r="UCF33" s="133"/>
      <c r="UCG33" s="133"/>
      <c r="UCH33" s="133"/>
      <c r="UCI33" s="133"/>
      <c r="UCJ33" s="133"/>
      <c r="UCK33" s="133"/>
      <c r="UCL33" s="133"/>
      <c r="UCM33" s="133"/>
      <c r="UCN33" s="133"/>
      <c r="UCO33" s="133"/>
      <c r="UCP33" s="133"/>
      <c r="UCQ33" s="133"/>
      <c r="UCR33" s="133"/>
      <c r="UCS33" s="133"/>
      <c r="UCT33" s="133"/>
      <c r="UCU33" s="133"/>
      <c r="UCV33" s="133"/>
      <c r="UCW33" s="133"/>
      <c r="UCX33" s="133"/>
      <c r="UCY33" s="133"/>
      <c r="UCZ33" s="133"/>
      <c r="UDA33" s="133"/>
      <c r="UDB33" s="133"/>
      <c r="UDC33" s="133"/>
      <c r="UDD33" s="133"/>
      <c r="UDE33" s="133"/>
      <c r="UDF33" s="133"/>
      <c r="UDG33" s="133"/>
      <c r="UDH33" s="133"/>
      <c r="UDI33" s="133"/>
      <c r="UDJ33" s="133"/>
      <c r="UDK33" s="133"/>
      <c r="UDL33" s="133"/>
      <c r="UDM33" s="133"/>
      <c r="UDN33" s="133"/>
      <c r="UDO33" s="133"/>
      <c r="UDP33" s="133"/>
      <c r="UDQ33" s="133"/>
      <c r="UDR33" s="133"/>
      <c r="UDS33" s="133"/>
      <c r="UDT33" s="133"/>
      <c r="UDU33" s="133"/>
      <c r="UDV33" s="133"/>
      <c r="UDW33" s="133"/>
      <c r="UDX33" s="133"/>
      <c r="UDY33" s="133"/>
      <c r="UDZ33" s="133"/>
      <c r="UEA33" s="133"/>
      <c r="UEB33" s="133"/>
      <c r="UEC33" s="133"/>
      <c r="UED33" s="133"/>
      <c r="UEE33" s="133"/>
      <c r="UEF33" s="133"/>
      <c r="UEG33" s="133"/>
      <c r="UEH33" s="133"/>
      <c r="UEI33" s="133"/>
      <c r="UEJ33" s="133"/>
      <c r="UEK33" s="133"/>
      <c r="UEL33" s="133"/>
      <c r="UEM33" s="133"/>
      <c r="UEN33" s="133"/>
      <c r="UEO33" s="133"/>
      <c r="UEP33" s="133"/>
      <c r="UEQ33" s="133"/>
      <c r="UER33" s="133"/>
      <c r="UES33" s="133"/>
      <c r="UET33" s="133"/>
      <c r="UEU33" s="133"/>
      <c r="UEV33" s="133"/>
      <c r="UEW33" s="133"/>
      <c r="UEX33" s="133"/>
      <c r="UEY33" s="133"/>
      <c r="UEZ33" s="133"/>
      <c r="UFA33" s="133"/>
      <c r="UFB33" s="133"/>
      <c r="UFC33" s="133"/>
      <c r="UFD33" s="133"/>
      <c r="UFE33" s="133"/>
      <c r="UFF33" s="133"/>
      <c r="UFG33" s="133"/>
      <c r="UFH33" s="133"/>
      <c r="UFI33" s="133"/>
      <c r="UFJ33" s="133"/>
      <c r="UFK33" s="133"/>
      <c r="UFL33" s="133"/>
      <c r="UFM33" s="133"/>
      <c r="UFN33" s="133"/>
      <c r="UFO33" s="133"/>
      <c r="UFP33" s="133"/>
      <c r="UFQ33" s="133"/>
      <c r="UFR33" s="133"/>
      <c r="UFS33" s="133"/>
      <c r="UFT33" s="133"/>
      <c r="UFU33" s="133"/>
      <c r="UFV33" s="133"/>
      <c r="UFW33" s="133"/>
      <c r="UFX33" s="133"/>
      <c r="UFY33" s="133"/>
      <c r="UFZ33" s="133"/>
      <c r="UGA33" s="133"/>
      <c r="UGB33" s="133"/>
      <c r="UGC33" s="133"/>
      <c r="UGD33" s="133"/>
      <c r="UGE33" s="133"/>
      <c r="UGF33" s="133"/>
      <c r="UGG33" s="133"/>
      <c r="UGH33" s="133"/>
      <c r="UGI33" s="133"/>
      <c r="UGJ33" s="133"/>
      <c r="UGK33" s="133"/>
      <c r="UGL33" s="133"/>
      <c r="UGM33" s="133"/>
      <c r="UGN33" s="133"/>
      <c r="UGO33" s="133"/>
      <c r="UGP33" s="133"/>
      <c r="UGQ33" s="133"/>
      <c r="UGR33" s="133"/>
      <c r="UGS33" s="133"/>
      <c r="UGT33" s="133"/>
      <c r="UGU33" s="133"/>
      <c r="UGV33" s="133"/>
      <c r="UGW33" s="133"/>
      <c r="UGX33" s="133"/>
      <c r="UGY33" s="133"/>
      <c r="UGZ33" s="133"/>
      <c r="UHA33" s="133"/>
      <c r="UHB33" s="133"/>
      <c r="UHC33" s="133"/>
      <c r="UHD33" s="133"/>
      <c r="UHE33" s="133"/>
      <c r="UHF33" s="133"/>
      <c r="UHG33" s="133"/>
      <c r="UHH33" s="133"/>
      <c r="UHI33" s="133"/>
      <c r="UHJ33" s="133"/>
      <c r="UHK33" s="133"/>
      <c r="UHL33" s="133"/>
      <c r="UHM33" s="133"/>
      <c r="UHN33" s="133"/>
      <c r="UHO33" s="133"/>
      <c r="UHP33" s="133"/>
      <c r="UHQ33" s="133"/>
      <c r="UHR33" s="133"/>
      <c r="UHS33" s="133"/>
      <c r="UHT33" s="133"/>
      <c r="UHU33" s="133"/>
      <c r="UHV33" s="133"/>
      <c r="UHW33" s="133"/>
      <c r="UHX33" s="133"/>
      <c r="UHY33" s="133"/>
      <c r="UHZ33" s="133"/>
      <c r="UIA33" s="133"/>
      <c r="UIB33" s="133"/>
      <c r="UIC33" s="133"/>
      <c r="UID33" s="133"/>
      <c r="UIE33" s="133"/>
      <c r="UIF33" s="133"/>
      <c r="UIG33" s="133"/>
      <c r="UIH33" s="133"/>
      <c r="UII33" s="133"/>
      <c r="UIJ33" s="133"/>
      <c r="UIK33" s="133"/>
      <c r="UIL33" s="133"/>
      <c r="UIM33" s="133"/>
      <c r="UIN33" s="133"/>
      <c r="UIO33" s="133"/>
      <c r="UIP33" s="133"/>
      <c r="UIQ33" s="133"/>
      <c r="UIR33" s="133"/>
      <c r="UIS33" s="133"/>
      <c r="UIT33" s="133"/>
      <c r="UIU33" s="133"/>
      <c r="UIV33" s="133"/>
      <c r="UIW33" s="133"/>
      <c r="UIX33" s="133"/>
      <c r="UIY33" s="133"/>
      <c r="UIZ33" s="133"/>
      <c r="UJA33" s="133"/>
      <c r="UJB33" s="133"/>
      <c r="UJC33" s="133"/>
      <c r="UJD33" s="133"/>
      <c r="UJE33" s="133"/>
      <c r="UJF33" s="133"/>
      <c r="UJG33" s="133"/>
      <c r="UJH33" s="133"/>
      <c r="UJI33" s="133"/>
      <c r="UJJ33" s="133"/>
      <c r="UJK33" s="133"/>
      <c r="UJL33" s="133"/>
      <c r="UJM33" s="133"/>
      <c r="UJN33" s="133"/>
      <c r="UJO33" s="133"/>
      <c r="UJP33" s="133"/>
      <c r="UJQ33" s="133"/>
      <c r="UJR33" s="133"/>
      <c r="UJS33" s="133"/>
      <c r="UJT33" s="133"/>
      <c r="UJU33" s="133"/>
      <c r="UJV33" s="133"/>
      <c r="UJW33" s="133"/>
      <c r="UJX33" s="133"/>
      <c r="UJY33" s="133"/>
      <c r="UJZ33" s="133"/>
      <c r="UKA33" s="133"/>
      <c r="UKB33" s="133"/>
      <c r="UKC33" s="133"/>
      <c r="UKD33" s="133"/>
      <c r="UKE33" s="133"/>
      <c r="UKF33" s="133"/>
      <c r="UKG33" s="133"/>
      <c r="UKH33" s="133"/>
      <c r="UKI33" s="133"/>
      <c r="UKJ33" s="133"/>
      <c r="UKK33" s="133"/>
      <c r="UKL33" s="133"/>
      <c r="UKM33" s="133"/>
      <c r="UKN33" s="133"/>
      <c r="UKO33" s="133"/>
      <c r="UKP33" s="133"/>
      <c r="UKQ33" s="133"/>
      <c r="UKR33" s="133"/>
      <c r="UKS33" s="133"/>
      <c r="UKT33" s="133"/>
      <c r="UKU33" s="133"/>
      <c r="UKV33" s="133"/>
      <c r="UKW33" s="133"/>
      <c r="UKX33" s="133"/>
      <c r="UKY33" s="133"/>
      <c r="UKZ33" s="133"/>
      <c r="ULA33" s="133"/>
      <c r="ULB33" s="133"/>
      <c r="ULC33" s="133"/>
      <c r="ULD33" s="133"/>
      <c r="ULE33" s="133"/>
      <c r="ULF33" s="133"/>
      <c r="ULG33" s="133"/>
      <c r="ULH33" s="133"/>
      <c r="ULI33" s="133"/>
      <c r="ULJ33" s="133"/>
      <c r="ULK33" s="133"/>
      <c r="ULL33" s="133"/>
      <c r="ULM33" s="133"/>
      <c r="ULN33" s="133"/>
      <c r="ULO33" s="133"/>
      <c r="ULP33" s="133"/>
      <c r="ULQ33" s="133"/>
      <c r="ULR33" s="133"/>
      <c r="ULS33" s="133"/>
      <c r="ULT33" s="133"/>
      <c r="ULU33" s="133"/>
      <c r="ULV33" s="133"/>
      <c r="ULW33" s="133"/>
      <c r="ULX33" s="133"/>
      <c r="ULY33" s="133"/>
      <c r="ULZ33" s="133"/>
      <c r="UMA33" s="133"/>
      <c r="UMB33" s="133"/>
      <c r="UMC33" s="133"/>
      <c r="UMD33" s="133"/>
      <c r="UME33" s="133"/>
      <c r="UMF33" s="133"/>
      <c r="UMG33" s="133"/>
      <c r="UMH33" s="133"/>
      <c r="UMI33" s="133"/>
      <c r="UMJ33" s="133"/>
      <c r="UMK33" s="133"/>
      <c r="UML33" s="133"/>
      <c r="UMM33" s="133"/>
      <c r="UMN33" s="133"/>
      <c r="UMO33" s="133"/>
      <c r="UMP33" s="133"/>
      <c r="UMQ33" s="133"/>
      <c r="UMR33" s="133"/>
      <c r="UMS33" s="133"/>
      <c r="UMT33" s="133"/>
      <c r="UMU33" s="133"/>
      <c r="UMV33" s="133"/>
      <c r="UMW33" s="133"/>
      <c r="UMX33" s="133"/>
      <c r="UMY33" s="133"/>
      <c r="UMZ33" s="133"/>
      <c r="UNA33" s="133"/>
      <c r="UNB33" s="133"/>
      <c r="UNC33" s="133"/>
      <c r="UND33" s="133"/>
      <c r="UNE33" s="133"/>
      <c r="UNF33" s="133"/>
      <c r="UNG33" s="133"/>
      <c r="UNH33" s="133"/>
      <c r="UNI33" s="133"/>
      <c r="UNJ33" s="133"/>
      <c r="UNK33" s="133"/>
      <c r="UNL33" s="133"/>
      <c r="UNM33" s="133"/>
      <c r="UNN33" s="133"/>
      <c r="UNO33" s="133"/>
      <c r="UNP33" s="133"/>
      <c r="UNQ33" s="133"/>
      <c r="UNR33" s="133"/>
      <c r="UNS33" s="133"/>
      <c r="UNT33" s="133"/>
      <c r="UNU33" s="133"/>
      <c r="UNV33" s="133"/>
      <c r="UNW33" s="133"/>
      <c r="UNX33" s="133"/>
      <c r="UNY33" s="133"/>
      <c r="UNZ33" s="133"/>
      <c r="UOA33" s="133"/>
      <c r="UOB33" s="133"/>
      <c r="UOC33" s="133"/>
      <c r="UOD33" s="133"/>
      <c r="UOE33" s="133"/>
      <c r="UOF33" s="133"/>
      <c r="UOG33" s="133"/>
      <c r="UOH33" s="133"/>
      <c r="UOI33" s="133"/>
      <c r="UOJ33" s="133"/>
      <c r="UOK33" s="133"/>
      <c r="UOL33" s="133"/>
      <c r="UOM33" s="133"/>
      <c r="UON33" s="133"/>
      <c r="UOO33" s="133"/>
      <c r="UOP33" s="133"/>
      <c r="UOQ33" s="133"/>
      <c r="UOR33" s="133"/>
      <c r="UOS33" s="133"/>
      <c r="UOT33" s="133"/>
      <c r="UOU33" s="133"/>
      <c r="UOV33" s="133"/>
      <c r="UOW33" s="133"/>
      <c r="UOX33" s="133"/>
      <c r="UOY33" s="133"/>
      <c r="UOZ33" s="133"/>
      <c r="UPA33" s="133"/>
      <c r="UPB33" s="133"/>
      <c r="UPC33" s="133"/>
      <c r="UPD33" s="133"/>
      <c r="UPE33" s="133"/>
      <c r="UPF33" s="133"/>
      <c r="UPG33" s="133"/>
      <c r="UPH33" s="133"/>
      <c r="UPI33" s="133"/>
      <c r="UPJ33" s="133"/>
      <c r="UPK33" s="133"/>
      <c r="UPL33" s="133"/>
      <c r="UPM33" s="133"/>
      <c r="UPN33" s="133"/>
      <c r="UPO33" s="133"/>
      <c r="UPP33" s="133"/>
      <c r="UPQ33" s="133"/>
      <c r="UPR33" s="133"/>
      <c r="UPS33" s="133"/>
      <c r="UPT33" s="133"/>
      <c r="UPU33" s="133"/>
      <c r="UPV33" s="133"/>
      <c r="UPW33" s="133"/>
      <c r="UPX33" s="133"/>
      <c r="UPY33" s="133"/>
      <c r="UPZ33" s="133"/>
      <c r="UQA33" s="133"/>
      <c r="UQB33" s="133"/>
      <c r="UQC33" s="133"/>
      <c r="UQD33" s="133"/>
      <c r="UQE33" s="133"/>
      <c r="UQF33" s="133"/>
      <c r="UQG33" s="133"/>
      <c r="UQH33" s="133"/>
      <c r="UQI33" s="133"/>
      <c r="UQJ33" s="133"/>
      <c r="UQK33" s="133"/>
      <c r="UQL33" s="133"/>
      <c r="UQM33" s="133"/>
      <c r="UQN33" s="133"/>
      <c r="UQO33" s="133"/>
      <c r="UQP33" s="133"/>
      <c r="UQQ33" s="133"/>
      <c r="UQR33" s="133"/>
      <c r="UQS33" s="133"/>
      <c r="UQT33" s="133"/>
      <c r="UQU33" s="133"/>
      <c r="UQV33" s="133"/>
      <c r="UQW33" s="133"/>
      <c r="UQX33" s="133"/>
      <c r="UQY33" s="133"/>
      <c r="UQZ33" s="133"/>
      <c r="URA33" s="133"/>
      <c r="URB33" s="133"/>
      <c r="URC33" s="133"/>
      <c r="URD33" s="133"/>
      <c r="URE33" s="133"/>
      <c r="URF33" s="133"/>
      <c r="URG33" s="133"/>
      <c r="URH33" s="133"/>
      <c r="URI33" s="133"/>
      <c r="URJ33" s="133"/>
      <c r="URK33" s="133"/>
      <c r="URL33" s="133"/>
      <c r="URM33" s="133"/>
      <c r="URN33" s="133"/>
      <c r="URO33" s="133"/>
      <c r="URP33" s="133"/>
      <c r="URQ33" s="133"/>
      <c r="URR33" s="133"/>
      <c r="URS33" s="133"/>
      <c r="URT33" s="133"/>
      <c r="URU33" s="133"/>
      <c r="URV33" s="133"/>
      <c r="URW33" s="133"/>
      <c r="URX33" s="133"/>
      <c r="URY33" s="133"/>
      <c r="URZ33" s="133"/>
      <c r="USA33" s="133"/>
      <c r="USB33" s="133"/>
      <c r="USC33" s="133"/>
      <c r="USD33" s="133"/>
      <c r="USE33" s="133"/>
      <c r="USF33" s="133"/>
      <c r="USG33" s="133"/>
      <c r="USH33" s="133"/>
      <c r="USI33" s="133"/>
      <c r="USJ33" s="133"/>
      <c r="USK33" s="133"/>
      <c r="USL33" s="133"/>
      <c r="USM33" s="133"/>
      <c r="USN33" s="133"/>
      <c r="USO33" s="133"/>
      <c r="USP33" s="133"/>
      <c r="USQ33" s="133"/>
      <c r="USR33" s="133"/>
      <c r="USS33" s="133"/>
      <c r="UST33" s="133"/>
      <c r="USU33" s="133"/>
      <c r="USV33" s="133"/>
      <c r="USW33" s="133"/>
      <c r="USX33" s="133"/>
      <c r="USY33" s="133"/>
      <c r="USZ33" s="133"/>
      <c r="UTA33" s="133"/>
      <c r="UTB33" s="133"/>
      <c r="UTC33" s="133"/>
      <c r="UTD33" s="133"/>
      <c r="UTE33" s="133"/>
      <c r="UTF33" s="133"/>
      <c r="UTG33" s="133"/>
      <c r="UTH33" s="133"/>
      <c r="UTI33" s="133"/>
      <c r="UTJ33" s="133"/>
      <c r="UTK33" s="133"/>
      <c r="UTL33" s="133"/>
      <c r="UTM33" s="133"/>
      <c r="UTN33" s="133"/>
      <c r="UTO33" s="133"/>
      <c r="UTP33" s="133"/>
      <c r="UTQ33" s="133"/>
      <c r="UTR33" s="133"/>
      <c r="UTS33" s="133"/>
      <c r="UTT33" s="133"/>
      <c r="UTU33" s="133"/>
      <c r="UTV33" s="133"/>
      <c r="UTW33" s="133"/>
      <c r="UTX33" s="133"/>
      <c r="UTY33" s="133"/>
      <c r="UTZ33" s="133"/>
      <c r="UUA33" s="133"/>
      <c r="UUB33" s="133"/>
      <c r="UUC33" s="133"/>
      <c r="UUD33" s="133"/>
      <c r="UUE33" s="133"/>
      <c r="UUF33" s="133"/>
      <c r="UUG33" s="133"/>
      <c r="UUH33" s="133"/>
      <c r="UUI33" s="133"/>
      <c r="UUJ33" s="133"/>
      <c r="UUK33" s="133"/>
      <c r="UUL33" s="133"/>
      <c r="UUM33" s="133"/>
      <c r="UUN33" s="133"/>
      <c r="UUO33" s="133"/>
      <c r="UUP33" s="133"/>
      <c r="UUQ33" s="133"/>
      <c r="UUR33" s="133"/>
      <c r="UUS33" s="133"/>
      <c r="UUT33" s="133"/>
      <c r="UUU33" s="133"/>
      <c r="UUV33" s="133"/>
      <c r="UUW33" s="133"/>
      <c r="UUX33" s="133"/>
      <c r="UUY33" s="133"/>
      <c r="UUZ33" s="133"/>
      <c r="UVA33" s="133"/>
      <c r="UVB33" s="133"/>
      <c r="UVC33" s="133"/>
      <c r="UVD33" s="133"/>
      <c r="UVE33" s="133"/>
      <c r="UVF33" s="133"/>
      <c r="UVG33" s="133"/>
      <c r="UVH33" s="133"/>
      <c r="UVI33" s="133"/>
      <c r="UVJ33" s="133"/>
      <c r="UVK33" s="133"/>
      <c r="UVL33" s="133"/>
      <c r="UVM33" s="133"/>
      <c r="UVN33" s="133"/>
      <c r="UVO33" s="133"/>
      <c r="UVP33" s="133"/>
      <c r="UVQ33" s="133"/>
      <c r="UVR33" s="133"/>
      <c r="UVS33" s="133"/>
      <c r="UVT33" s="133"/>
      <c r="UVU33" s="133"/>
      <c r="UVV33" s="133"/>
      <c r="UVW33" s="133"/>
      <c r="UVX33" s="133"/>
      <c r="UVY33" s="133"/>
      <c r="UVZ33" s="133"/>
      <c r="UWA33" s="133"/>
      <c r="UWB33" s="133"/>
      <c r="UWC33" s="133"/>
      <c r="UWD33" s="133"/>
      <c r="UWE33" s="133"/>
      <c r="UWF33" s="133"/>
      <c r="UWG33" s="133"/>
      <c r="UWH33" s="133"/>
      <c r="UWI33" s="133"/>
      <c r="UWJ33" s="133"/>
      <c r="UWK33" s="133"/>
      <c r="UWL33" s="133"/>
      <c r="UWM33" s="133"/>
      <c r="UWN33" s="133"/>
      <c r="UWO33" s="133"/>
      <c r="UWP33" s="133"/>
      <c r="UWQ33" s="133"/>
      <c r="UWR33" s="133"/>
      <c r="UWS33" s="133"/>
      <c r="UWT33" s="133"/>
      <c r="UWU33" s="133"/>
      <c r="UWV33" s="133"/>
      <c r="UWW33" s="133"/>
      <c r="UWX33" s="133"/>
      <c r="UWY33" s="133"/>
      <c r="UWZ33" s="133"/>
      <c r="UXA33" s="133"/>
      <c r="UXB33" s="133"/>
      <c r="UXC33" s="133"/>
      <c r="UXD33" s="133"/>
      <c r="UXE33" s="133"/>
      <c r="UXF33" s="133"/>
      <c r="UXG33" s="133"/>
      <c r="UXH33" s="133"/>
      <c r="UXI33" s="133"/>
      <c r="UXJ33" s="133"/>
      <c r="UXK33" s="133"/>
      <c r="UXL33" s="133"/>
      <c r="UXM33" s="133"/>
      <c r="UXN33" s="133"/>
      <c r="UXO33" s="133"/>
      <c r="UXP33" s="133"/>
      <c r="UXQ33" s="133"/>
      <c r="UXR33" s="133"/>
      <c r="UXS33" s="133"/>
      <c r="UXT33" s="133"/>
      <c r="UXU33" s="133"/>
      <c r="UXV33" s="133"/>
      <c r="UXW33" s="133"/>
      <c r="UXX33" s="133"/>
      <c r="UXY33" s="133"/>
      <c r="UXZ33" s="133"/>
      <c r="UYA33" s="133"/>
      <c r="UYB33" s="133"/>
      <c r="UYC33" s="133"/>
      <c r="UYD33" s="133"/>
      <c r="UYE33" s="133"/>
      <c r="UYF33" s="133"/>
      <c r="UYG33" s="133"/>
      <c r="UYH33" s="133"/>
      <c r="UYI33" s="133"/>
      <c r="UYJ33" s="133"/>
      <c r="UYK33" s="133"/>
      <c r="UYL33" s="133"/>
      <c r="UYM33" s="133"/>
      <c r="UYN33" s="133"/>
      <c r="UYO33" s="133"/>
      <c r="UYP33" s="133"/>
      <c r="UYQ33" s="133"/>
      <c r="UYR33" s="133"/>
      <c r="UYS33" s="133"/>
      <c r="UYT33" s="133"/>
      <c r="UYU33" s="133"/>
      <c r="UYV33" s="133"/>
      <c r="UYW33" s="133"/>
      <c r="UYX33" s="133"/>
      <c r="UYY33" s="133"/>
      <c r="UYZ33" s="133"/>
      <c r="UZA33" s="133"/>
      <c r="UZB33" s="133"/>
      <c r="UZC33" s="133"/>
      <c r="UZD33" s="133"/>
      <c r="UZE33" s="133"/>
      <c r="UZF33" s="133"/>
      <c r="UZG33" s="133"/>
      <c r="UZH33" s="133"/>
      <c r="UZI33" s="133"/>
      <c r="UZJ33" s="133"/>
      <c r="UZK33" s="133"/>
      <c r="UZL33" s="133"/>
      <c r="UZM33" s="133"/>
      <c r="UZN33" s="133"/>
      <c r="UZO33" s="133"/>
      <c r="UZP33" s="133"/>
      <c r="UZQ33" s="133"/>
      <c r="UZR33" s="133"/>
      <c r="UZS33" s="133"/>
      <c r="UZT33" s="133"/>
      <c r="UZU33" s="133"/>
      <c r="UZV33" s="133"/>
      <c r="UZW33" s="133"/>
      <c r="UZX33" s="133"/>
      <c r="UZY33" s="133"/>
      <c r="UZZ33" s="133"/>
      <c r="VAA33" s="133"/>
      <c r="VAB33" s="133"/>
      <c r="VAC33" s="133"/>
      <c r="VAD33" s="133"/>
      <c r="VAE33" s="133"/>
      <c r="VAF33" s="133"/>
      <c r="VAG33" s="133"/>
      <c r="VAH33" s="133"/>
      <c r="VAI33" s="133"/>
      <c r="VAJ33" s="133"/>
      <c r="VAK33" s="133"/>
      <c r="VAL33" s="133"/>
      <c r="VAM33" s="133"/>
      <c r="VAN33" s="133"/>
      <c r="VAO33" s="133"/>
      <c r="VAP33" s="133"/>
      <c r="VAQ33" s="133"/>
      <c r="VAR33" s="133"/>
      <c r="VAS33" s="133"/>
      <c r="VAT33" s="133"/>
      <c r="VAU33" s="133"/>
      <c r="VAV33" s="133"/>
      <c r="VAW33" s="133"/>
      <c r="VAX33" s="133"/>
      <c r="VAY33" s="133"/>
      <c r="VAZ33" s="133"/>
      <c r="VBA33" s="133"/>
      <c r="VBB33" s="133"/>
      <c r="VBC33" s="133"/>
      <c r="VBD33" s="133"/>
      <c r="VBE33" s="133"/>
      <c r="VBF33" s="133"/>
      <c r="VBG33" s="133"/>
      <c r="VBH33" s="133"/>
      <c r="VBI33" s="133"/>
      <c r="VBJ33" s="133"/>
      <c r="VBK33" s="133"/>
      <c r="VBL33" s="133"/>
      <c r="VBM33" s="133"/>
      <c r="VBN33" s="133"/>
      <c r="VBO33" s="133"/>
      <c r="VBP33" s="133"/>
      <c r="VBQ33" s="133"/>
      <c r="VBR33" s="133"/>
      <c r="VBS33" s="133"/>
      <c r="VBT33" s="133"/>
      <c r="VBU33" s="133"/>
      <c r="VBV33" s="133"/>
      <c r="VBW33" s="133"/>
      <c r="VBX33" s="133"/>
      <c r="VBY33" s="133"/>
      <c r="VBZ33" s="133"/>
      <c r="VCA33" s="133"/>
      <c r="VCB33" s="133"/>
      <c r="VCC33" s="133"/>
      <c r="VCD33" s="133"/>
      <c r="VCE33" s="133"/>
      <c r="VCF33" s="133"/>
      <c r="VCG33" s="133"/>
      <c r="VCH33" s="133"/>
      <c r="VCI33" s="133"/>
      <c r="VCJ33" s="133"/>
      <c r="VCK33" s="133"/>
      <c r="VCL33" s="133"/>
      <c r="VCM33" s="133"/>
      <c r="VCN33" s="133"/>
      <c r="VCO33" s="133"/>
      <c r="VCP33" s="133"/>
      <c r="VCQ33" s="133"/>
      <c r="VCR33" s="133"/>
      <c r="VCS33" s="133"/>
      <c r="VCT33" s="133"/>
      <c r="VCU33" s="133"/>
      <c r="VCV33" s="133"/>
      <c r="VCW33" s="133"/>
      <c r="VCX33" s="133"/>
      <c r="VCY33" s="133"/>
      <c r="VCZ33" s="133"/>
      <c r="VDA33" s="133"/>
      <c r="VDB33" s="133"/>
      <c r="VDC33" s="133"/>
      <c r="VDD33" s="133"/>
      <c r="VDE33" s="133"/>
      <c r="VDF33" s="133"/>
      <c r="VDG33" s="133"/>
      <c r="VDH33" s="133"/>
      <c r="VDI33" s="133"/>
      <c r="VDJ33" s="133"/>
      <c r="VDK33" s="133"/>
      <c r="VDL33" s="133"/>
      <c r="VDM33" s="133"/>
      <c r="VDN33" s="133"/>
      <c r="VDO33" s="133"/>
      <c r="VDP33" s="133"/>
      <c r="VDQ33" s="133"/>
      <c r="VDR33" s="133"/>
      <c r="VDS33" s="133"/>
      <c r="VDT33" s="133"/>
      <c r="VDU33" s="133"/>
      <c r="VDV33" s="133"/>
      <c r="VDW33" s="133"/>
      <c r="VDX33" s="133"/>
      <c r="VDY33" s="133"/>
      <c r="VDZ33" s="133"/>
      <c r="VEA33" s="133"/>
      <c r="VEB33" s="133"/>
      <c r="VEC33" s="133"/>
      <c r="VED33" s="133"/>
      <c r="VEE33" s="133"/>
      <c r="VEF33" s="133"/>
      <c r="VEG33" s="133"/>
      <c r="VEH33" s="133"/>
      <c r="VEI33" s="133"/>
      <c r="VEJ33" s="133"/>
      <c r="VEK33" s="133"/>
      <c r="VEL33" s="133"/>
      <c r="VEM33" s="133"/>
      <c r="VEN33" s="133"/>
      <c r="VEO33" s="133"/>
      <c r="VEP33" s="133"/>
      <c r="VEQ33" s="133"/>
      <c r="VER33" s="133"/>
      <c r="VES33" s="133"/>
      <c r="VET33" s="133"/>
      <c r="VEU33" s="133"/>
      <c r="VEV33" s="133"/>
      <c r="VEW33" s="133"/>
      <c r="VEX33" s="133"/>
      <c r="VEY33" s="133"/>
      <c r="VEZ33" s="133"/>
      <c r="VFA33" s="133"/>
      <c r="VFB33" s="133"/>
      <c r="VFC33" s="133"/>
      <c r="VFD33" s="133"/>
      <c r="VFE33" s="133"/>
      <c r="VFF33" s="133"/>
      <c r="VFG33" s="133"/>
      <c r="VFH33" s="133"/>
      <c r="VFI33" s="133"/>
      <c r="VFJ33" s="133"/>
      <c r="VFK33" s="133"/>
      <c r="VFL33" s="133"/>
      <c r="VFM33" s="133"/>
      <c r="VFN33" s="133"/>
      <c r="VFO33" s="133"/>
      <c r="VFP33" s="133"/>
      <c r="VFQ33" s="133"/>
      <c r="VFR33" s="133"/>
      <c r="VFS33" s="133"/>
      <c r="VFT33" s="133"/>
      <c r="VFU33" s="133"/>
      <c r="VFV33" s="133"/>
      <c r="VFW33" s="133"/>
      <c r="VFX33" s="133"/>
      <c r="VFY33" s="133"/>
      <c r="VFZ33" s="133"/>
      <c r="VGA33" s="133"/>
      <c r="VGB33" s="133"/>
      <c r="VGC33" s="133"/>
      <c r="VGD33" s="133"/>
      <c r="VGE33" s="133"/>
      <c r="VGF33" s="133"/>
      <c r="VGG33" s="133"/>
      <c r="VGH33" s="133"/>
      <c r="VGI33" s="133"/>
      <c r="VGJ33" s="133"/>
      <c r="VGK33" s="133"/>
      <c r="VGL33" s="133"/>
      <c r="VGM33" s="133"/>
      <c r="VGN33" s="133"/>
      <c r="VGO33" s="133"/>
      <c r="VGP33" s="133"/>
      <c r="VGQ33" s="133"/>
      <c r="VGR33" s="133"/>
      <c r="VGS33" s="133"/>
      <c r="VGT33" s="133"/>
      <c r="VGU33" s="133"/>
      <c r="VGV33" s="133"/>
      <c r="VGW33" s="133"/>
      <c r="VGX33" s="133"/>
      <c r="VGY33" s="133"/>
      <c r="VGZ33" s="133"/>
      <c r="VHA33" s="133"/>
      <c r="VHB33" s="133"/>
      <c r="VHC33" s="133"/>
      <c r="VHD33" s="133"/>
      <c r="VHE33" s="133"/>
      <c r="VHF33" s="133"/>
      <c r="VHG33" s="133"/>
      <c r="VHH33" s="133"/>
      <c r="VHI33" s="133"/>
      <c r="VHJ33" s="133"/>
      <c r="VHK33" s="133"/>
      <c r="VHL33" s="133"/>
      <c r="VHM33" s="133"/>
      <c r="VHN33" s="133"/>
      <c r="VHO33" s="133"/>
      <c r="VHP33" s="133"/>
      <c r="VHQ33" s="133"/>
      <c r="VHR33" s="133"/>
      <c r="VHS33" s="133"/>
      <c r="VHT33" s="133"/>
      <c r="VHU33" s="133"/>
      <c r="VHV33" s="133"/>
      <c r="VHW33" s="133"/>
      <c r="VHX33" s="133"/>
      <c r="VHY33" s="133"/>
      <c r="VHZ33" s="133"/>
      <c r="VIA33" s="133"/>
      <c r="VIB33" s="133"/>
      <c r="VIC33" s="133"/>
      <c r="VID33" s="133"/>
      <c r="VIE33" s="133"/>
      <c r="VIF33" s="133"/>
      <c r="VIG33" s="133"/>
      <c r="VIH33" s="133"/>
      <c r="VII33" s="133"/>
      <c r="VIJ33" s="133"/>
      <c r="VIK33" s="133"/>
      <c r="VIL33" s="133"/>
      <c r="VIM33" s="133"/>
      <c r="VIN33" s="133"/>
      <c r="VIO33" s="133"/>
      <c r="VIP33" s="133"/>
      <c r="VIQ33" s="133"/>
      <c r="VIR33" s="133"/>
      <c r="VIS33" s="133"/>
      <c r="VIT33" s="133"/>
      <c r="VIU33" s="133"/>
      <c r="VIV33" s="133"/>
      <c r="VIW33" s="133"/>
      <c r="VIX33" s="133"/>
      <c r="VIY33" s="133"/>
      <c r="VIZ33" s="133"/>
      <c r="VJA33" s="133"/>
      <c r="VJB33" s="133"/>
      <c r="VJC33" s="133"/>
      <c r="VJD33" s="133"/>
      <c r="VJE33" s="133"/>
      <c r="VJF33" s="133"/>
      <c r="VJG33" s="133"/>
      <c r="VJH33" s="133"/>
      <c r="VJI33" s="133"/>
      <c r="VJJ33" s="133"/>
      <c r="VJK33" s="133"/>
      <c r="VJL33" s="133"/>
      <c r="VJM33" s="133"/>
      <c r="VJN33" s="133"/>
      <c r="VJO33" s="133"/>
      <c r="VJP33" s="133"/>
      <c r="VJQ33" s="133"/>
      <c r="VJR33" s="133"/>
      <c r="VJS33" s="133"/>
      <c r="VJT33" s="133"/>
      <c r="VJU33" s="133"/>
      <c r="VJV33" s="133"/>
      <c r="VJW33" s="133"/>
      <c r="VJX33" s="133"/>
      <c r="VJY33" s="133"/>
      <c r="VJZ33" s="133"/>
      <c r="VKA33" s="133"/>
      <c r="VKB33" s="133"/>
      <c r="VKC33" s="133"/>
      <c r="VKD33" s="133"/>
      <c r="VKE33" s="133"/>
      <c r="VKF33" s="133"/>
      <c r="VKG33" s="133"/>
      <c r="VKH33" s="133"/>
      <c r="VKI33" s="133"/>
      <c r="VKJ33" s="133"/>
      <c r="VKK33" s="133"/>
      <c r="VKL33" s="133"/>
      <c r="VKM33" s="133"/>
      <c r="VKN33" s="133"/>
      <c r="VKO33" s="133"/>
      <c r="VKP33" s="133"/>
      <c r="VKQ33" s="133"/>
      <c r="VKR33" s="133"/>
      <c r="VKS33" s="133"/>
      <c r="VKT33" s="133"/>
      <c r="VKU33" s="133"/>
      <c r="VKV33" s="133"/>
      <c r="VKW33" s="133"/>
      <c r="VKX33" s="133"/>
      <c r="VKY33" s="133"/>
      <c r="VKZ33" s="133"/>
      <c r="VLA33" s="133"/>
      <c r="VLB33" s="133"/>
      <c r="VLC33" s="133"/>
      <c r="VLD33" s="133"/>
      <c r="VLE33" s="133"/>
      <c r="VLF33" s="133"/>
      <c r="VLG33" s="133"/>
      <c r="VLH33" s="133"/>
      <c r="VLI33" s="133"/>
      <c r="VLJ33" s="133"/>
      <c r="VLK33" s="133"/>
      <c r="VLL33" s="133"/>
      <c r="VLM33" s="133"/>
      <c r="VLN33" s="133"/>
      <c r="VLO33" s="133"/>
      <c r="VLP33" s="133"/>
      <c r="VLQ33" s="133"/>
      <c r="VLR33" s="133"/>
      <c r="VLS33" s="133"/>
      <c r="VLT33" s="133"/>
      <c r="VLU33" s="133"/>
      <c r="VLV33" s="133"/>
      <c r="VLW33" s="133"/>
      <c r="VLX33" s="133"/>
      <c r="VLY33" s="133"/>
      <c r="VLZ33" s="133"/>
      <c r="VMA33" s="133"/>
      <c r="VMB33" s="133"/>
      <c r="VMC33" s="133"/>
      <c r="VMD33" s="133"/>
      <c r="VME33" s="133"/>
      <c r="VMF33" s="133"/>
      <c r="VMG33" s="133"/>
      <c r="VMH33" s="133"/>
      <c r="VMI33" s="133"/>
      <c r="VMJ33" s="133"/>
      <c r="VMK33" s="133"/>
      <c r="VML33" s="133"/>
      <c r="VMM33" s="133"/>
      <c r="VMN33" s="133"/>
      <c r="VMO33" s="133"/>
      <c r="VMP33" s="133"/>
      <c r="VMQ33" s="133"/>
      <c r="VMR33" s="133"/>
      <c r="VMS33" s="133"/>
      <c r="VMT33" s="133"/>
      <c r="VMU33" s="133"/>
      <c r="VMV33" s="133"/>
      <c r="VMW33" s="133"/>
      <c r="VMX33" s="133"/>
      <c r="VMY33" s="133"/>
      <c r="VMZ33" s="133"/>
      <c r="VNA33" s="133"/>
      <c r="VNB33" s="133"/>
      <c r="VNC33" s="133"/>
      <c r="VND33" s="133"/>
      <c r="VNE33" s="133"/>
      <c r="VNF33" s="133"/>
      <c r="VNG33" s="133"/>
      <c r="VNH33" s="133"/>
      <c r="VNI33" s="133"/>
      <c r="VNJ33" s="133"/>
      <c r="VNK33" s="133"/>
      <c r="VNL33" s="133"/>
      <c r="VNM33" s="133"/>
      <c r="VNN33" s="133"/>
      <c r="VNO33" s="133"/>
      <c r="VNP33" s="133"/>
      <c r="VNQ33" s="133"/>
      <c r="VNR33" s="133"/>
      <c r="VNS33" s="133"/>
      <c r="VNT33" s="133"/>
      <c r="VNU33" s="133"/>
      <c r="VNV33" s="133"/>
      <c r="VNW33" s="133"/>
      <c r="VNX33" s="133"/>
      <c r="VNY33" s="133"/>
      <c r="VNZ33" s="133"/>
      <c r="VOA33" s="133"/>
      <c r="VOB33" s="133"/>
      <c r="VOC33" s="133"/>
      <c r="VOD33" s="133"/>
      <c r="VOE33" s="133"/>
      <c r="VOF33" s="133"/>
      <c r="VOG33" s="133"/>
      <c r="VOH33" s="133"/>
      <c r="VOI33" s="133"/>
      <c r="VOJ33" s="133"/>
      <c r="VOK33" s="133"/>
      <c r="VOL33" s="133"/>
      <c r="VOM33" s="133"/>
      <c r="VON33" s="133"/>
      <c r="VOO33" s="133"/>
      <c r="VOP33" s="133"/>
      <c r="VOQ33" s="133"/>
      <c r="VOR33" s="133"/>
      <c r="VOS33" s="133"/>
      <c r="VOT33" s="133"/>
      <c r="VOU33" s="133"/>
      <c r="VOV33" s="133"/>
      <c r="VOW33" s="133"/>
      <c r="VOX33" s="133"/>
      <c r="VOY33" s="133"/>
      <c r="VOZ33" s="133"/>
      <c r="VPA33" s="133"/>
      <c r="VPB33" s="133"/>
      <c r="VPC33" s="133"/>
      <c r="VPD33" s="133"/>
      <c r="VPE33" s="133"/>
      <c r="VPF33" s="133"/>
      <c r="VPG33" s="133"/>
      <c r="VPH33" s="133"/>
      <c r="VPI33" s="133"/>
      <c r="VPJ33" s="133"/>
      <c r="VPK33" s="133"/>
      <c r="VPL33" s="133"/>
      <c r="VPM33" s="133"/>
      <c r="VPN33" s="133"/>
      <c r="VPO33" s="133"/>
      <c r="VPP33" s="133"/>
      <c r="VPQ33" s="133"/>
      <c r="VPR33" s="133"/>
      <c r="VPS33" s="133"/>
      <c r="VPT33" s="133"/>
      <c r="VPU33" s="133"/>
      <c r="VPV33" s="133"/>
      <c r="VPW33" s="133"/>
      <c r="VPX33" s="133"/>
      <c r="VPY33" s="133"/>
      <c r="VPZ33" s="133"/>
      <c r="VQA33" s="133"/>
      <c r="VQB33" s="133"/>
      <c r="VQC33" s="133"/>
      <c r="VQD33" s="133"/>
      <c r="VQE33" s="133"/>
      <c r="VQF33" s="133"/>
      <c r="VQG33" s="133"/>
      <c r="VQH33" s="133"/>
      <c r="VQI33" s="133"/>
      <c r="VQJ33" s="133"/>
      <c r="VQK33" s="133"/>
      <c r="VQL33" s="133"/>
      <c r="VQM33" s="133"/>
      <c r="VQN33" s="133"/>
      <c r="VQO33" s="133"/>
      <c r="VQP33" s="133"/>
      <c r="VQQ33" s="133"/>
      <c r="VQR33" s="133"/>
      <c r="VQS33" s="133"/>
      <c r="VQT33" s="133"/>
      <c r="VQU33" s="133"/>
      <c r="VQV33" s="133"/>
      <c r="VQW33" s="133"/>
      <c r="VQX33" s="133"/>
      <c r="VQY33" s="133"/>
      <c r="VQZ33" s="133"/>
      <c r="VRA33" s="133"/>
      <c r="VRB33" s="133"/>
      <c r="VRC33" s="133"/>
      <c r="VRD33" s="133"/>
      <c r="VRE33" s="133"/>
      <c r="VRF33" s="133"/>
      <c r="VRG33" s="133"/>
      <c r="VRH33" s="133"/>
      <c r="VRI33" s="133"/>
      <c r="VRJ33" s="133"/>
      <c r="VRK33" s="133"/>
      <c r="VRL33" s="133"/>
      <c r="VRM33" s="133"/>
      <c r="VRN33" s="133"/>
      <c r="VRO33" s="133"/>
      <c r="VRP33" s="133"/>
      <c r="VRQ33" s="133"/>
      <c r="VRR33" s="133"/>
      <c r="VRS33" s="133"/>
      <c r="VRT33" s="133"/>
      <c r="VRU33" s="133"/>
      <c r="VRV33" s="133"/>
      <c r="VRW33" s="133"/>
      <c r="VRX33" s="133"/>
      <c r="VRY33" s="133"/>
      <c r="VRZ33" s="133"/>
      <c r="VSA33" s="133"/>
      <c r="VSB33" s="133"/>
      <c r="VSC33" s="133"/>
      <c r="VSD33" s="133"/>
      <c r="VSE33" s="133"/>
      <c r="VSF33" s="133"/>
      <c r="VSG33" s="133"/>
      <c r="VSH33" s="133"/>
      <c r="VSI33" s="133"/>
      <c r="VSJ33" s="133"/>
      <c r="VSK33" s="133"/>
      <c r="VSL33" s="133"/>
      <c r="VSM33" s="133"/>
      <c r="VSN33" s="133"/>
      <c r="VSO33" s="133"/>
      <c r="VSP33" s="133"/>
      <c r="VSQ33" s="133"/>
      <c r="VSR33" s="133"/>
      <c r="VSS33" s="133"/>
      <c r="VST33" s="133"/>
      <c r="VSU33" s="133"/>
      <c r="VSV33" s="133"/>
      <c r="VSW33" s="133"/>
      <c r="VSX33" s="133"/>
      <c r="VSY33" s="133"/>
      <c r="VSZ33" s="133"/>
      <c r="VTA33" s="133"/>
      <c r="VTB33" s="133"/>
      <c r="VTC33" s="133"/>
      <c r="VTD33" s="133"/>
      <c r="VTE33" s="133"/>
      <c r="VTF33" s="133"/>
      <c r="VTG33" s="133"/>
      <c r="VTH33" s="133"/>
      <c r="VTI33" s="133"/>
      <c r="VTJ33" s="133"/>
      <c r="VTK33" s="133"/>
      <c r="VTL33" s="133"/>
      <c r="VTM33" s="133"/>
      <c r="VTN33" s="133"/>
      <c r="VTO33" s="133"/>
      <c r="VTP33" s="133"/>
      <c r="VTQ33" s="133"/>
      <c r="VTR33" s="133"/>
      <c r="VTS33" s="133"/>
      <c r="VTT33" s="133"/>
      <c r="VTU33" s="133"/>
      <c r="VTV33" s="133"/>
      <c r="VTW33" s="133"/>
      <c r="VTX33" s="133"/>
      <c r="VTY33" s="133"/>
      <c r="VTZ33" s="133"/>
      <c r="VUA33" s="133"/>
      <c r="VUB33" s="133"/>
      <c r="VUC33" s="133"/>
      <c r="VUD33" s="133"/>
      <c r="VUE33" s="133"/>
      <c r="VUF33" s="133"/>
      <c r="VUG33" s="133"/>
      <c r="VUH33" s="133"/>
      <c r="VUI33" s="133"/>
      <c r="VUJ33" s="133"/>
      <c r="VUK33" s="133"/>
      <c r="VUL33" s="133"/>
      <c r="VUM33" s="133"/>
      <c r="VUN33" s="133"/>
      <c r="VUO33" s="133"/>
      <c r="VUP33" s="133"/>
      <c r="VUQ33" s="133"/>
      <c r="VUR33" s="133"/>
      <c r="VUS33" s="133"/>
      <c r="VUT33" s="133"/>
      <c r="VUU33" s="133"/>
      <c r="VUV33" s="133"/>
      <c r="VUW33" s="133"/>
      <c r="VUX33" s="133"/>
      <c r="VUY33" s="133"/>
      <c r="VUZ33" s="133"/>
      <c r="VVA33" s="133"/>
      <c r="VVB33" s="133"/>
      <c r="VVC33" s="133"/>
      <c r="VVD33" s="133"/>
      <c r="VVE33" s="133"/>
      <c r="VVF33" s="133"/>
      <c r="VVG33" s="133"/>
      <c r="VVH33" s="133"/>
      <c r="VVI33" s="133"/>
      <c r="VVJ33" s="133"/>
      <c r="VVK33" s="133"/>
      <c r="VVL33" s="133"/>
      <c r="VVM33" s="133"/>
      <c r="VVN33" s="133"/>
      <c r="VVO33" s="133"/>
      <c r="VVP33" s="133"/>
      <c r="VVQ33" s="133"/>
      <c r="VVR33" s="133"/>
      <c r="VVS33" s="133"/>
      <c r="VVT33" s="133"/>
      <c r="VVU33" s="133"/>
      <c r="VVV33" s="133"/>
      <c r="VVW33" s="133"/>
      <c r="VVX33" s="133"/>
      <c r="VVY33" s="133"/>
      <c r="VVZ33" s="133"/>
      <c r="VWA33" s="133"/>
      <c r="VWB33" s="133"/>
      <c r="VWC33" s="133"/>
      <c r="VWD33" s="133"/>
      <c r="VWE33" s="133"/>
      <c r="VWF33" s="133"/>
      <c r="VWG33" s="133"/>
      <c r="VWH33" s="133"/>
      <c r="VWI33" s="133"/>
      <c r="VWJ33" s="133"/>
      <c r="VWK33" s="133"/>
      <c r="VWL33" s="133"/>
      <c r="VWM33" s="133"/>
      <c r="VWN33" s="133"/>
      <c r="VWO33" s="133"/>
      <c r="VWP33" s="133"/>
      <c r="VWQ33" s="133"/>
      <c r="VWR33" s="133"/>
      <c r="VWS33" s="133"/>
      <c r="VWT33" s="133"/>
      <c r="VWU33" s="133"/>
      <c r="VWV33" s="133"/>
      <c r="VWW33" s="133"/>
      <c r="VWX33" s="133"/>
      <c r="VWY33" s="133"/>
      <c r="VWZ33" s="133"/>
      <c r="VXA33" s="133"/>
      <c r="VXB33" s="133"/>
      <c r="VXC33" s="133"/>
      <c r="VXD33" s="133"/>
      <c r="VXE33" s="133"/>
      <c r="VXF33" s="133"/>
      <c r="VXG33" s="133"/>
      <c r="VXH33" s="133"/>
      <c r="VXI33" s="133"/>
      <c r="VXJ33" s="133"/>
      <c r="VXK33" s="133"/>
      <c r="VXL33" s="133"/>
      <c r="VXM33" s="133"/>
      <c r="VXN33" s="133"/>
      <c r="VXO33" s="133"/>
      <c r="VXP33" s="133"/>
      <c r="VXQ33" s="133"/>
      <c r="VXR33" s="133"/>
      <c r="VXS33" s="133"/>
      <c r="VXT33" s="133"/>
      <c r="VXU33" s="133"/>
      <c r="VXV33" s="133"/>
      <c r="VXW33" s="133"/>
      <c r="VXX33" s="133"/>
      <c r="VXY33" s="133"/>
      <c r="VXZ33" s="133"/>
      <c r="VYA33" s="133"/>
      <c r="VYB33" s="133"/>
      <c r="VYC33" s="133"/>
      <c r="VYD33" s="133"/>
      <c r="VYE33" s="133"/>
      <c r="VYF33" s="133"/>
      <c r="VYG33" s="133"/>
      <c r="VYH33" s="133"/>
      <c r="VYI33" s="133"/>
      <c r="VYJ33" s="133"/>
      <c r="VYK33" s="133"/>
      <c r="VYL33" s="133"/>
      <c r="VYM33" s="133"/>
      <c r="VYN33" s="133"/>
      <c r="VYO33" s="133"/>
      <c r="VYP33" s="133"/>
      <c r="VYQ33" s="133"/>
      <c r="VYR33" s="133"/>
      <c r="VYS33" s="133"/>
      <c r="VYT33" s="133"/>
      <c r="VYU33" s="133"/>
      <c r="VYV33" s="133"/>
      <c r="VYW33" s="133"/>
      <c r="VYX33" s="133"/>
      <c r="VYY33" s="133"/>
      <c r="VYZ33" s="133"/>
      <c r="VZA33" s="133"/>
      <c r="VZB33" s="133"/>
      <c r="VZC33" s="133"/>
      <c r="VZD33" s="133"/>
      <c r="VZE33" s="133"/>
      <c r="VZF33" s="133"/>
      <c r="VZG33" s="133"/>
      <c r="VZH33" s="133"/>
      <c r="VZI33" s="133"/>
      <c r="VZJ33" s="133"/>
      <c r="VZK33" s="133"/>
      <c r="VZL33" s="133"/>
      <c r="VZM33" s="133"/>
      <c r="VZN33" s="133"/>
      <c r="VZO33" s="133"/>
      <c r="VZP33" s="133"/>
      <c r="VZQ33" s="133"/>
      <c r="VZR33" s="133"/>
      <c r="VZS33" s="133"/>
      <c r="VZT33" s="133"/>
      <c r="VZU33" s="133"/>
      <c r="VZV33" s="133"/>
      <c r="VZW33" s="133"/>
      <c r="VZX33" s="133"/>
      <c r="VZY33" s="133"/>
      <c r="VZZ33" s="133"/>
      <c r="WAA33" s="133"/>
      <c r="WAB33" s="133"/>
      <c r="WAC33" s="133"/>
      <c r="WAD33" s="133"/>
      <c r="WAE33" s="133"/>
      <c r="WAF33" s="133"/>
      <c r="WAG33" s="133"/>
      <c r="WAH33" s="133"/>
      <c r="WAI33" s="133"/>
      <c r="WAJ33" s="133"/>
      <c r="WAK33" s="133"/>
      <c r="WAL33" s="133"/>
      <c r="WAM33" s="133"/>
      <c r="WAN33" s="133"/>
      <c r="WAO33" s="133"/>
      <c r="WAP33" s="133"/>
      <c r="WAQ33" s="133"/>
      <c r="WAR33" s="133"/>
      <c r="WAS33" s="133"/>
      <c r="WAT33" s="133"/>
      <c r="WAU33" s="133"/>
      <c r="WAV33" s="133"/>
      <c r="WAW33" s="133"/>
      <c r="WAX33" s="133"/>
      <c r="WAY33" s="133"/>
      <c r="WAZ33" s="133"/>
      <c r="WBA33" s="133"/>
      <c r="WBB33" s="133"/>
      <c r="WBC33" s="133"/>
      <c r="WBD33" s="133"/>
      <c r="WBE33" s="133"/>
      <c r="WBF33" s="133"/>
      <c r="WBG33" s="133"/>
      <c r="WBH33" s="133"/>
      <c r="WBI33" s="133"/>
      <c r="WBJ33" s="133"/>
      <c r="WBK33" s="133"/>
      <c r="WBL33" s="133"/>
      <c r="WBM33" s="133"/>
      <c r="WBN33" s="133"/>
      <c r="WBO33" s="133"/>
      <c r="WBP33" s="133"/>
      <c r="WBQ33" s="133"/>
      <c r="WBR33" s="133"/>
      <c r="WBS33" s="133"/>
      <c r="WBT33" s="133"/>
      <c r="WBU33" s="133"/>
      <c r="WBV33" s="133"/>
      <c r="WBW33" s="133"/>
      <c r="WBX33" s="133"/>
      <c r="WBY33" s="133"/>
      <c r="WBZ33" s="133"/>
      <c r="WCA33" s="133"/>
      <c r="WCB33" s="133"/>
      <c r="WCC33" s="133"/>
      <c r="WCD33" s="133"/>
      <c r="WCE33" s="133"/>
      <c r="WCF33" s="133"/>
      <c r="WCG33" s="133"/>
      <c r="WCH33" s="133"/>
      <c r="WCI33" s="133"/>
      <c r="WCJ33" s="133"/>
      <c r="WCK33" s="133"/>
      <c r="WCL33" s="133"/>
      <c r="WCM33" s="133"/>
      <c r="WCN33" s="133"/>
      <c r="WCO33" s="133"/>
      <c r="WCP33" s="133"/>
      <c r="WCQ33" s="133"/>
      <c r="WCR33" s="133"/>
      <c r="WCS33" s="133"/>
      <c r="WCT33" s="133"/>
      <c r="WCU33" s="133"/>
      <c r="WCV33" s="133"/>
      <c r="WCW33" s="133"/>
      <c r="WCX33" s="133"/>
      <c r="WCY33" s="133"/>
      <c r="WCZ33" s="133"/>
      <c r="WDA33" s="133"/>
      <c r="WDB33" s="133"/>
      <c r="WDC33" s="133"/>
      <c r="WDD33" s="133"/>
      <c r="WDE33" s="133"/>
      <c r="WDF33" s="133"/>
      <c r="WDG33" s="133"/>
      <c r="WDH33" s="133"/>
      <c r="WDI33" s="133"/>
      <c r="WDJ33" s="133"/>
      <c r="WDK33" s="133"/>
      <c r="WDL33" s="133"/>
      <c r="WDM33" s="133"/>
      <c r="WDN33" s="133"/>
      <c r="WDO33" s="133"/>
      <c r="WDP33" s="133"/>
      <c r="WDQ33" s="133"/>
      <c r="WDR33" s="133"/>
      <c r="WDS33" s="133"/>
      <c r="WDT33" s="133"/>
      <c r="WDU33" s="133"/>
      <c r="WDV33" s="133"/>
      <c r="WDW33" s="133"/>
      <c r="WDX33" s="133"/>
      <c r="WDY33" s="133"/>
      <c r="WDZ33" s="133"/>
      <c r="WEA33" s="133"/>
      <c r="WEB33" s="133"/>
      <c r="WEC33" s="133"/>
      <c r="WED33" s="133"/>
      <c r="WEE33" s="133"/>
      <c r="WEF33" s="133"/>
      <c r="WEG33" s="133"/>
      <c r="WEH33" s="133"/>
      <c r="WEI33" s="133"/>
      <c r="WEJ33" s="133"/>
      <c r="WEK33" s="133"/>
      <c r="WEL33" s="133"/>
      <c r="WEM33" s="133"/>
      <c r="WEN33" s="133"/>
      <c r="WEO33" s="133"/>
      <c r="WEP33" s="133"/>
      <c r="WEQ33" s="133"/>
      <c r="WER33" s="133"/>
      <c r="WES33" s="133"/>
      <c r="WET33" s="133"/>
      <c r="WEU33" s="133"/>
      <c r="WEV33" s="133"/>
      <c r="WEW33" s="133"/>
      <c r="WEX33" s="133"/>
      <c r="WEY33" s="133"/>
      <c r="WEZ33" s="133"/>
      <c r="WFA33" s="133"/>
      <c r="WFB33" s="133"/>
      <c r="WFC33" s="133"/>
      <c r="WFD33" s="133"/>
      <c r="WFE33" s="133"/>
      <c r="WFF33" s="133"/>
      <c r="WFG33" s="133"/>
      <c r="WFH33" s="133"/>
      <c r="WFI33" s="133"/>
      <c r="WFJ33" s="133"/>
      <c r="WFK33" s="133"/>
      <c r="WFL33" s="133"/>
      <c r="WFM33" s="133"/>
      <c r="WFN33" s="133"/>
      <c r="WFO33" s="133"/>
      <c r="WFP33" s="133"/>
      <c r="WFQ33" s="133"/>
      <c r="WFR33" s="133"/>
      <c r="WFS33" s="133"/>
      <c r="WFT33" s="133"/>
      <c r="WFU33" s="133"/>
      <c r="WFV33" s="133"/>
      <c r="WFW33" s="133"/>
      <c r="WFX33" s="133"/>
      <c r="WFY33" s="133"/>
      <c r="WFZ33" s="133"/>
      <c r="WGA33" s="133"/>
      <c r="WGB33" s="133"/>
      <c r="WGC33" s="133"/>
      <c r="WGD33" s="133"/>
      <c r="WGE33" s="133"/>
      <c r="WGF33" s="133"/>
      <c r="WGG33" s="133"/>
      <c r="WGH33" s="133"/>
      <c r="WGI33" s="133"/>
      <c r="WGJ33" s="133"/>
      <c r="WGK33" s="133"/>
      <c r="WGL33" s="133"/>
      <c r="WGM33" s="133"/>
      <c r="WGN33" s="133"/>
      <c r="WGO33" s="133"/>
      <c r="WGP33" s="133"/>
      <c r="WGQ33" s="133"/>
      <c r="WGR33" s="133"/>
      <c r="WGS33" s="133"/>
      <c r="WGT33" s="133"/>
      <c r="WGU33" s="133"/>
      <c r="WGV33" s="133"/>
      <c r="WGW33" s="133"/>
      <c r="WGX33" s="133"/>
      <c r="WGY33" s="133"/>
      <c r="WGZ33" s="133"/>
      <c r="WHA33" s="133"/>
      <c r="WHB33" s="133"/>
      <c r="WHC33" s="133"/>
      <c r="WHD33" s="133"/>
      <c r="WHE33" s="133"/>
      <c r="WHF33" s="133"/>
      <c r="WHG33" s="133"/>
      <c r="WHH33" s="133"/>
      <c r="WHI33" s="133"/>
      <c r="WHJ33" s="133"/>
      <c r="WHK33" s="133"/>
      <c r="WHL33" s="133"/>
      <c r="WHM33" s="133"/>
      <c r="WHN33" s="133"/>
      <c r="WHO33" s="133"/>
      <c r="WHP33" s="133"/>
      <c r="WHQ33" s="133"/>
      <c r="WHR33" s="133"/>
      <c r="WHS33" s="133"/>
      <c r="WHT33" s="133"/>
      <c r="WHU33" s="133"/>
      <c r="WHV33" s="133"/>
      <c r="WHW33" s="133"/>
      <c r="WHX33" s="133"/>
      <c r="WHY33" s="133"/>
      <c r="WHZ33" s="133"/>
      <c r="WIA33" s="133"/>
      <c r="WIB33" s="133"/>
      <c r="WIC33" s="133"/>
      <c r="WID33" s="133"/>
      <c r="WIE33" s="133"/>
      <c r="WIF33" s="133"/>
      <c r="WIG33" s="133"/>
      <c r="WIH33" s="133"/>
      <c r="WII33" s="133"/>
      <c r="WIJ33" s="133"/>
      <c r="WIK33" s="133"/>
      <c r="WIL33" s="133"/>
      <c r="WIM33" s="133"/>
      <c r="WIN33" s="133"/>
      <c r="WIO33" s="133"/>
      <c r="WIP33" s="133"/>
      <c r="WIQ33" s="133"/>
      <c r="WIR33" s="133"/>
      <c r="WIS33" s="133"/>
      <c r="WIT33" s="133"/>
      <c r="WIU33" s="133"/>
      <c r="WIV33" s="133"/>
      <c r="WIW33" s="133"/>
      <c r="WIX33" s="133"/>
      <c r="WIY33" s="133"/>
      <c r="WIZ33" s="133"/>
      <c r="WJA33" s="133"/>
      <c r="WJB33" s="133"/>
      <c r="WJC33" s="133"/>
      <c r="WJD33" s="133"/>
      <c r="WJE33" s="133"/>
      <c r="WJF33" s="133"/>
      <c r="WJG33" s="133"/>
      <c r="WJH33" s="133"/>
      <c r="WJI33" s="133"/>
      <c r="WJJ33" s="133"/>
      <c r="WJK33" s="133"/>
      <c r="WJL33" s="133"/>
      <c r="WJM33" s="133"/>
      <c r="WJN33" s="133"/>
      <c r="WJO33" s="133"/>
      <c r="WJP33" s="133"/>
      <c r="WJQ33" s="133"/>
      <c r="WJR33" s="133"/>
      <c r="WJS33" s="133"/>
      <c r="WJT33" s="133"/>
      <c r="WJU33" s="133"/>
      <c r="WJV33" s="133"/>
      <c r="WJW33" s="133"/>
      <c r="WJX33" s="133"/>
      <c r="WJY33" s="133"/>
      <c r="WJZ33" s="133"/>
      <c r="WKA33" s="133"/>
      <c r="WKB33" s="133"/>
      <c r="WKC33" s="133"/>
      <c r="WKD33" s="133"/>
      <c r="WKE33" s="133"/>
      <c r="WKF33" s="133"/>
      <c r="WKG33" s="133"/>
      <c r="WKH33" s="133"/>
      <c r="WKI33" s="133"/>
      <c r="WKJ33" s="133"/>
      <c r="WKK33" s="133"/>
      <c r="WKL33" s="133"/>
      <c r="WKM33" s="133"/>
      <c r="WKN33" s="133"/>
      <c r="WKO33" s="133"/>
      <c r="WKP33" s="133"/>
      <c r="WKQ33" s="133"/>
      <c r="WKR33" s="133"/>
      <c r="WKS33" s="133"/>
      <c r="WKT33" s="133"/>
      <c r="WKU33" s="133"/>
      <c r="WKV33" s="133"/>
      <c r="WKW33" s="133"/>
      <c r="WKX33" s="133"/>
      <c r="WKY33" s="133"/>
      <c r="WKZ33" s="133"/>
      <c r="WLA33" s="133"/>
      <c r="WLB33" s="133"/>
      <c r="WLC33" s="133"/>
      <c r="WLD33" s="133"/>
      <c r="WLE33" s="133"/>
      <c r="WLF33" s="133"/>
      <c r="WLG33" s="133"/>
      <c r="WLH33" s="133"/>
      <c r="WLI33" s="133"/>
      <c r="WLJ33" s="133"/>
      <c r="WLK33" s="133"/>
      <c r="WLL33" s="133"/>
      <c r="WLM33" s="133"/>
      <c r="WLN33" s="133"/>
      <c r="WLO33" s="133"/>
      <c r="WLP33" s="133"/>
      <c r="WLQ33" s="133"/>
      <c r="WLR33" s="133"/>
      <c r="WLS33" s="133"/>
      <c r="WLT33" s="133"/>
      <c r="WLU33" s="133"/>
      <c r="WLV33" s="133"/>
      <c r="WLW33" s="133"/>
      <c r="WLX33" s="133"/>
      <c r="WLY33" s="133"/>
      <c r="WLZ33" s="133"/>
      <c r="WMA33" s="133"/>
      <c r="WMB33" s="133"/>
      <c r="WMC33" s="133"/>
      <c r="WMD33" s="133"/>
      <c r="WME33" s="133"/>
      <c r="WMF33" s="133"/>
      <c r="WMG33" s="133"/>
      <c r="WMH33" s="133"/>
      <c r="WMI33" s="133"/>
      <c r="WMJ33" s="133"/>
      <c r="WMK33" s="133"/>
      <c r="WML33" s="133"/>
      <c r="WMM33" s="133"/>
      <c r="WMN33" s="133"/>
      <c r="WMO33" s="133"/>
      <c r="WMP33" s="133"/>
      <c r="WMQ33" s="133"/>
      <c r="WMR33" s="133"/>
      <c r="WMS33" s="133"/>
      <c r="WMT33" s="133"/>
      <c r="WMU33" s="133"/>
      <c r="WMV33" s="133"/>
      <c r="WMW33" s="133"/>
      <c r="WMX33" s="133"/>
      <c r="WMY33" s="133"/>
      <c r="WMZ33" s="133"/>
      <c r="WNA33" s="133"/>
      <c r="WNB33" s="133"/>
      <c r="WNC33" s="133"/>
      <c r="WND33" s="133"/>
      <c r="WNE33" s="133"/>
      <c r="WNF33" s="133"/>
      <c r="WNG33" s="133"/>
      <c r="WNH33" s="133"/>
      <c r="WNI33" s="133"/>
      <c r="WNJ33" s="133"/>
      <c r="WNK33" s="133"/>
      <c r="WNL33" s="133"/>
      <c r="WNM33" s="133"/>
      <c r="WNN33" s="133"/>
      <c r="WNO33" s="133"/>
      <c r="WNP33" s="133"/>
      <c r="WNQ33" s="133"/>
      <c r="WNR33" s="133"/>
      <c r="WNS33" s="133"/>
      <c r="WNT33" s="133"/>
      <c r="WNU33" s="133"/>
      <c r="WNV33" s="133"/>
      <c r="WNW33" s="133"/>
      <c r="WNX33" s="133"/>
      <c r="WNY33" s="133"/>
      <c r="WNZ33" s="133"/>
      <c r="WOA33" s="133"/>
      <c r="WOB33" s="133"/>
      <c r="WOC33" s="133"/>
      <c r="WOD33" s="133"/>
      <c r="WOE33" s="133"/>
      <c r="WOF33" s="133"/>
      <c r="WOG33" s="133"/>
      <c r="WOH33" s="133"/>
      <c r="WOI33" s="133"/>
      <c r="WOJ33" s="133"/>
      <c r="WOK33" s="133"/>
      <c r="WOL33" s="133"/>
      <c r="WOM33" s="133"/>
      <c r="WON33" s="133"/>
      <c r="WOO33" s="133"/>
      <c r="WOP33" s="133"/>
      <c r="WOQ33" s="133"/>
      <c r="WOR33" s="133"/>
      <c r="WOS33" s="133"/>
      <c r="WOT33" s="133"/>
      <c r="WOU33" s="133"/>
      <c r="WOV33" s="133"/>
      <c r="WOW33" s="133"/>
      <c r="WOX33" s="133"/>
      <c r="WOY33" s="133"/>
      <c r="WOZ33" s="133"/>
      <c r="WPA33" s="133"/>
      <c r="WPB33" s="133"/>
      <c r="WPC33" s="133"/>
      <c r="WPD33" s="133"/>
      <c r="WPE33" s="133"/>
      <c r="WPF33" s="133"/>
      <c r="WPG33" s="133"/>
      <c r="WPH33" s="133"/>
      <c r="WPI33" s="133"/>
      <c r="WPJ33" s="133"/>
      <c r="WPK33" s="133"/>
      <c r="WPL33" s="133"/>
      <c r="WPM33" s="133"/>
      <c r="WPN33" s="133"/>
      <c r="WPO33" s="133"/>
      <c r="WPP33" s="133"/>
      <c r="WPQ33" s="133"/>
      <c r="WPR33" s="133"/>
      <c r="WPS33" s="133"/>
      <c r="WPT33" s="133"/>
      <c r="WPU33" s="133"/>
      <c r="WPV33" s="133"/>
      <c r="WPW33" s="133"/>
      <c r="WPX33" s="133"/>
      <c r="WPY33" s="133"/>
      <c r="WPZ33" s="133"/>
      <c r="WQA33" s="133"/>
      <c r="WQB33" s="133"/>
      <c r="WQC33" s="133"/>
      <c r="WQD33" s="133"/>
      <c r="WQE33" s="133"/>
      <c r="WQF33" s="133"/>
      <c r="WQG33" s="133"/>
      <c r="WQH33" s="133"/>
      <c r="WQI33" s="133"/>
      <c r="WQJ33" s="133"/>
      <c r="WQK33" s="133"/>
      <c r="WQL33" s="133"/>
      <c r="WQM33" s="133"/>
      <c r="WQN33" s="133"/>
      <c r="WQO33" s="133"/>
      <c r="WQP33" s="133"/>
      <c r="WQQ33" s="133"/>
      <c r="WQR33" s="133"/>
      <c r="WQS33" s="133"/>
      <c r="WQT33" s="133"/>
      <c r="WQU33" s="133"/>
      <c r="WQV33" s="133"/>
      <c r="WQW33" s="133"/>
      <c r="WQX33" s="133"/>
      <c r="WQY33" s="133"/>
      <c r="WQZ33" s="133"/>
      <c r="WRA33" s="133"/>
      <c r="WRB33" s="133"/>
      <c r="WRC33" s="133"/>
      <c r="WRD33" s="133"/>
      <c r="WRE33" s="133"/>
      <c r="WRF33" s="133"/>
      <c r="WRG33" s="133"/>
      <c r="WRH33" s="133"/>
      <c r="WRI33" s="133"/>
      <c r="WRJ33" s="133"/>
      <c r="WRK33" s="133"/>
      <c r="WRL33" s="133"/>
      <c r="WRM33" s="133"/>
      <c r="WRN33" s="133"/>
      <c r="WRO33" s="133"/>
      <c r="WRP33" s="133"/>
      <c r="WRQ33" s="133"/>
      <c r="WRR33" s="133"/>
      <c r="WRS33" s="133"/>
      <c r="WRT33" s="133"/>
      <c r="WRU33" s="133"/>
      <c r="WRV33" s="133"/>
      <c r="WRW33" s="133"/>
      <c r="WRX33" s="133"/>
      <c r="WRY33" s="133"/>
      <c r="WRZ33" s="133"/>
      <c r="WSA33" s="133"/>
      <c r="WSB33" s="133"/>
      <c r="WSC33" s="133"/>
      <c r="WSD33" s="133"/>
      <c r="WSE33" s="133"/>
      <c r="WSF33" s="133"/>
      <c r="WSG33" s="133"/>
      <c r="WSH33" s="133"/>
      <c r="WSI33" s="133"/>
      <c r="WSJ33" s="133"/>
      <c r="WSK33" s="133"/>
      <c r="WSL33" s="133"/>
      <c r="WSM33" s="133"/>
      <c r="WSN33" s="133"/>
      <c r="WSO33" s="133"/>
      <c r="WSP33" s="133"/>
      <c r="WSQ33" s="133"/>
      <c r="WSR33" s="133"/>
      <c r="WSS33" s="133"/>
      <c r="WST33" s="133"/>
      <c r="WSU33" s="133"/>
      <c r="WSV33" s="133"/>
      <c r="WSW33" s="133"/>
      <c r="WSX33" s="133"/>
      <c r="WSY33" s="133"/>
      <c r="WSZ33" s="133"/>
      <c r="WTA33" s="133"/>
      <c r="WTB33" s="133"/>
      <c r="WTC33" s="133"/>
      <c r="WTD33" s="133"/>
      <c r="WTE33" s="133"/>
      <c r="WTF33" s="133"/>
      <c r="WTG33" s="133"/>
      <c r="WTH33" s="133"/>
      <c r="WTI33" s="133"/>
      <c r="WTJ33" s="133"/>
      <c r="WTK33" s="133"/>
      <c r="WTL33" s="133"/>
      <c r="WTM33" s="133"/>
      <c r="WTN33" s="133"/>
      <c r="WTO33" s="133"/>
      <c r="WTP33" s="133"/>
      <c r="WTQ33" s="133"/>
      <c r="WTR33" s="133"/>
      <c r="WTS33" s="133"/>
      <c r="WTT33" s="133"/>
      <c r="WTU33" s="133"/>
      <c r="WTV33" s="133"/>
      <c r="WTW33" s="133"/>
      <c r="WTX33" s="133"/>
      <c r="WTY33" s="133"/>
      <c r="WTZ33" s="133"/>
      <c r="WUA33" s="133"/>
      <c r="WUB33" s="133"/>
      <c r="WUC33" s="133"/>
      <c r="WUD33" s="133"/>
      <c r="WUE33" s="133"/>
      <c r="WUF33" s="133"/>
      <c r="WUG33" s="133"/>
      <c r="WUH33" s="133"/>
      <c r="WUI33" s="133"/>
      <c r="WUJ33" s="133"/>
      <c r="WUK33" s="133"/>
      <c r="WUL33" s="133"/>
      <c r="WUM33" s="133"/>
      <c r="WUN33" s="133"/>
      <c r="WUO33" s="133"/>
      <c r="WUP33" s="133"/>
      <c r="WUQ33" s="133"/>
      <c r="WUR33" s="133"/>
      <c r="WUS33" s="133"/>
      <c r="WUT33" s="133"/>
      <c r="WUU33" s="133"/>
      <c r="WUV33" s="133"/>
      <c r="WUW33" s="133"/>
      <c r="WUX33" s="133"/>
      <c r="WUY33" s="133"/>
      <c r="WUZ33" s="133"/>
      <c r="WVA33" s="133"/>
      <c r="WVB33" s="133"/>
      <c r="WVC33" s="133"/>
      <c r="WVD33" s="133"/>
      <c r="WVE33" s="133"/>
      <c r="WVF33" s="133"/>
      <c r="WVG33" s="133"/>
      <c r="WVH33" s="133"/>
      <c r="WVI33" s="133"/>
      <c r="WVJ33" s="133"/>
      <c r="WVK33" s="133"/>
      <c r="WVL33" s="133"/>
      <c r="WVM33" s="133"/>
      <c r="WVN33" s="133"/>
      <c r="WVO33" s="133"/>
      <c r="WVP33" s="133"/>
      <c r="WVQ33" s="133"/>
      <c r="WVR33" s="133"/>
      <c r="WVS33" s="133"/>
      <c r="WVT33" s="133"/>
      <c r="WVU33" s="133"/>
      <c r="WVV33" s="133"/>
      <c r="WVW33" s="133"/>
      <c r="WVX33" s="133"/>
      <c r="WVY33" s="133"/>
      <c r="WVZ33" s="133"/>
      <c r="WWA33" s="133"/>
      <c r="WWB33" s="133"/>
      <c r="WWC33" s="133"/>
      <c r="WWD33" s="133"/>
      <c r="WWE33" s="133"/>
      <c r="WWF33" s="133"/>
      <c r="WWG33" s="133"/>
      <c r="WWH33" s="133"/>
      <c r="WWI33" s="133"/>
      <c r="WWJ33" s="133"/>
      <c r="WWK33" s="133"/>
      <c r="WWL33" s="133"/>
      <c r="WWM33" s="133"/>
      <c r="WWN33" s="133"/>
      <c r="WWO33" s="133"/>
      <c r="WWP33" s="133"/>
      <c r="WWQ33" s="133"/>
      <c r="WWR33" s="133"/>
      <c r="WWS33" s="133"/>
      <c r="WWT33" s="133"/>
      <c r="WWU33" s="133"/>
      <c r="WWV33" s="133"/>
      <c r="WWW33" s="133"/>
      <c r="WWX33" s="133"/>
      <c r="WWY33" s="133"/>
      <c r="WWZ33" s="133"/>
      <c r="WXA33" s="133"/>
      <c r="WXB33" s="133"/>
      <c r="WXC33" s="133"/>
      <c r="WXD33" s="133"/>
      <c r="WXE33" s="133"/>
      <c r="WXF33" s="133"/>
      <c r="WXG33" s="133"/>
      <c r="WXH33" s="133"/>
      <c r="WXI33" s="133"/>
      <c r="WXJ33" s="133"/>
      <c r="WXK33" s="133"/>
      <c r="WXL33" s="133"/>
      <c r="WXM33" s="133"/>
      <c r="WXN33" s="133"/>
      <c r="WXO33" s="133"/>
      <c r="WXP33" s="133"/>
      <c r="WXQ33" s="133"/>
      <c r="WXR33" s="133"/>
      <c r="WXS33" s="133"/>
      <c r="WXT33" s="133"/>
      <c r="WXU33" s="133"/>
      <c r="WXV33" s="133"/>
      <c r="WXW33" s="133"/>
      <c r="WXX33" s="133"/>
      <c r="WXY33" s="133"/>
      <c r="WXZ33" s="133"/>
      <c r="WYA33" s="133"/>
      <c r="WYB33" s="133"/>
      <c r="WYC33" s="133"/>
      <c r="WYD33" s="133"/>
      <c r="WYE33" s="133"/>
      <c r="WYF33" s="133"/>
      <c r="WYG33" s="133"/>
      <c r="WYH33" s="133"/>
      <c r="WYI33" s="133"/>
      <c r="WYJ33" s="133"/>
      <c r="WYK33" s="133"/>
      <c r="WYL33" s="133"/>
      <c r="WYM33" s="133"/>
      <c r="WYN33" s="133"/>
      <c r="WYO33" s="133"/>
      <c r="WYP33" s="133"/>
      <c r="WYQ33" s="133"/>
      <c r="WYR33" s="133"/>
      <c r="WYS33" s="133"/>
      <c r="WYT33" s="133"/>
      <c r="WYU33" s="133"/>
      <c r="WYV33" s="133"/>
      <c r="WYW33" s="133"/>
      <c r="WYX33" s="133"/>
      <c r="WYY33" s="133"/>
      <c r="WYZ33" s="133"/>
      <c r="WZA33" s="133"/>
      <c r="WZB33" s="133"/>
      <c r="WZC33" s="133"/>
      <c r="WZD33" s="133"/>
      <c r="WZE33" s="133"/>
      <c r="WZF33" s="133"/>
      <c r="WZG33" s="133"/>
      <c r="WZH33" s="133"/>
      <c r="WZI33" s="133"/>
      <c r="WZJ33" s="133"/>
      <c r="WZK33" s="133"/>
      <c r="WZL33" s="133"/>
      <c r="WZM33" s="133"/>
      <c r="WZN33" s="133"/>
      <c r="WZO33" s="133"/>
      <c r="WZP33" s="133"/>
      <c r="WZQ33" s="133"/>
      <c r="WZR33" s="133"/>
      <c r="WZS33" s="133"/>
      <c r="WZT33" s="133"/>
      <c r="WZU33" s="133"/>
      <c r="WZV33" s="133"/>
      <c r="WZW33" s="133"/>
      <c r="WZX33" s="133"/>
      <c r="WZY33" s="133"/>
      <c r="WZZ33" s="133"/>
      <c r="XAA33" s="133"/>
      <c r="XAB33" s="133"/>
      <c r="XAC33" s="133"/>
      <c r="XAD33" s="133"/>
      <c r="XAE33" s="133"/>
      <c r="XAF33" s="133"/>
      <c r="XAG33" s="133"/>
      <c r="XAH33" s="133"/>
      <c r="XAI33" s="133"/>
      <c r="XAJ33" s="133"/>
      <c r="XAK33" s="133"/>
      <c r="XAL33" s="133"/>
      <c r="XAM33" s="133"/>
      <c r="XAN33" s="133"/>
      <c r="XAO33" s="133"/>
      <c r="XAP33" s="133"/>
      <c r="XAQ33" s="133"/>
      <c r="XAR33" s="133"/>
      <c r="XAS33" s="133"/>
      <c r="XAT33" s="133"/>
      <c r="XAU33" s="133"/>
      <c r="XAV33" s="133"/>
      <c r="XAW33" s="133"/>
      <c r="XAX33" s="133"/>
      <c r="XAY33" s="133"/>
      <c r="XAZ33" s="133"/>
      <c r="XBA33" s="133"/>
      <c r="XBB33" s="133"/>
      <c r="XBC33" s="133"/>
      <c r="XBD33" s="133"/>
      <c r="XBE33" s="133"/>
      <c r="XBF33" s="133"/>
    </row>
    <row r="34" spans="1:16282" x14ac:dyDescent="0.35">
      <c r="A34" s="14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  <c r="EA34" s="149"/>
      <c r="EB34" s="149"/>
      <c r="EC34" s="149"/>
      <c r="ED34" s="149"/>
      <c r="EE34" s="149"/>
      <c r="EF34" s="149"/>
      <c r="EG34" s="149"/>
      <c r="EH34" s="149"/>
      <c r="EI34" s="149"/>
      <c r="EJ34" s="149"/>
      <c r="EK34" s="149"/>
      <c r="EL34" s="149"/>
      <c r="EM34" s="149"/>
      <c r="EN34" s="149"/>
      <c r="EO34" s="149"/>
      <c r="EP34" s="149"/>
      <c r="EQ34" s="149"/>
      <c r="ER34" s="149"/>
      <c r="ES34" s="149"/>
      <c r="ET34" s="149"/>
      <c r="EU34" s="149"/>
      <c r="EV34" s="149"/>
      <c r="EW34" s="149"/>
      <c r="EX34" s="149"/>
      <c r="EY34" s="149"/>
      <c r="EZ34" s="149"/>
      <c r="FA34" s="149"/>
      <c r="FB34" s="149"/>
      <c r="FC34" s="149"/>
      <c r="FD34" s="149"/>
      <c r="FE34" s="149"/>
      <c r="FF34" s="149"/>
      <c r="FG34" s="149"/>
      <c r="FH34" s="149"/>
      <c r="FI34" s="149"/>
      <c r="FJ34" s="149"/>
      <c r="FK34" s="149"/>
      <c r="FL34" s="149"/>
      <c r="FM34" s="149"/>
      <c r="FN34" s="149"/>
      <c r="FO34" s="149"/>
      <c r="FP34" s="149"/>
      <c r="FQ34" s="149"/>
      <c r="FR34" s="149"/>
      <c r="FS34" s="149"/>
      <c r="FT34" s="149"/>
      <c r="FU34" s="149"/>
      <c r="FV34" s="149"/>
      <c r="FW34" s="149"/>
      <c r="FX34" s="149"/>
      <c r="FY34" s="149"/>
      <c r="FZ34" s="149"/>
      <c r="GA34" s="149"/>
      <c r="GB34" s="149"/>
      <c r="GC34" s="149"/>
      <c r="GD34" s="149"/>
      <c r="GE34" s="149"/>
      <c r="GF34" s="149"/>
      <c r="GG34" s="149"/>
      <c r="GH34" s="149"/>
      <c r="GI34" s="149"/>
      <c r="GJ34" s="149"/>
      <c r="GK34" s="149"/>
      <c r="GL34" s="149"/>
      <c r="GM34" s="149"/>
      <c r="GN34" s="149"/>
      <c r="GO34" s="149"/>
      <c r="GP34" s="149"/>
      <c r="GQ34" s="149"/>
      <c r="GR34" s="149"/>
      <c r="GS34" s="149"/>
      <c r="GT34" s="149"/>
      <c r="GU34" s="149"/>
      <c r="GV34" s="149"/>
      <c r="GW34" s="149"/>
      <c r="GX34" s="149"/>
      <c r="GY34" s="149"/>
      <c r="GZ34" s="149"/>
      <c r="HA34" s="149"/>
      <c r="HB34" s="149"/>
      <c r="HC34" s="149"/>
      <c r="HD34" s="149"/>
      <c r="HE34" s="149"/>
      <c r="HF34" s="149"/>
      <c r="HG34" s="149"/>
      <c r="HH34" s="149"/>
      <c r="HI34" s="149"/>
      <c r="HJ34" s="149"/>
      <c r="HK34" s="149"/>
      <c r="HL34" s="149"/>
      <c r="HM34" s="149"/>
      <c r="HN34" s="149"/>
      <c r="HO34" s="149"/>
      <c r="HP34" s="149"/>
      <c r="HQ34" s="149"/>
      <c r="HR34" s="149"/>
      <c r="HS34" s="149"/>
      <c r="HT34" s="149"/>
      <c r="HU34" s="149"/>
      <c r="HV34" s="149"/>
      <c r="HW34" s="149"/>
      <c r="HX34" s="149"/>
      <c r="HY34" s="149"/>
      <c r="HZ34" s="149"/>
      <c r="IA34" s="149"/>
      <c r="IB34" s="149"/>
      <c r="IC34" s="149"/>
      <c r="ID34" s="149"/>
      <c r="IE34" s="149"/>
      <c r="IF34" s="149"/>
      <c r="IG34" s="149"/>
      <c r="IH34" s="149"/>
      <c r="II34" s="149"/>
      <c r="IJ34" s="149"/>
      <c r="IK34" s="149"/>
      <c r="IL34" s="149"/>
      <c r="IM34" s="149"/>
      <c r="IN34" s="149"/>
      <c r="IO34" s="149"/>
      <c r="IP34" s="149"/>
      <c r="IQ34" s="149"/>
      <c r="IR34" s="149"/>
      <c r="IS34" s="149"/>
      <c r="IT34" s="149"/>
      <c r="IU34" s="149"/>
      <c r="IV34" s="149"/>
      <c r="IW34" s="149"/>
      <c r="IX34" s="149"/>
      <c r="IY34" s="149"/>
      <c r="IZ34" s="149"/>
      <c r="JA34" s="149"/>
      <c r="JB34" s="149"/>
      <c r="JC34" s="149"/>
      <c r="JD34" s="149"/>
      <c r="JE34" s="149"/>
      <c r="JF34" s="149"/>
      <c r="JG34" s="149"/>
      <c r="JH34" s="149"/>
      <c r="JI34" s="149"/>
      <c r="JJ34" s="149"/>
      <c r="JK34" s="149"/>
      <c r="JL34" s="149"/>
      <c r="JM34" s="149"/>
      <c r="JN34" s="149"/>
      <c r="JO34" s="149"/>
      <c r="JP34" s="149"/>
      <c r="JQ34" s="149"/>
      <c r="JR34" s="149"/>
      <c r="JS34" s="149"/>
      <c r="JT34" s="149"/>
      <c r="JU34" s="149"/>
      <c r="JV34" s="149"/>
      <c r="JW34" s="149"/>
      <c r="JX34" s="149"/>
      <c r="JY34" s="149"/>
      <c r="JZ34" s="149"/>
      <c r="KA34" s="149"/>
      <c r="KB34" s="149"/>
      <c r="KC34" s="149"/>
      <c r="KD34" s="149"/>
      <c r="KE34" s="149"/>
      <c r="KF34" s="149"/>
      <c r="KG34" s="149"/>
      <c r="KH34" s="149"/>
      <c r="KI34" s="149"/>
      <c r="KJ34" s="149"/>
      <c r="KK34" s="149"/>
      <c r="KL34" s="149"/>
      <c r="KM34" s="149"/>
      <c r="KN34" s="149"/>
      <c r="KO34" s="149"/>
      <c r="KP34" s="149"/>
      <c r="KQ34" s="149"/>
      <c r="KR34" s="149"/>
      <c r="KS34" s="149"/>
      <c r="KT34" s="149"/>
      <c r="KU34" s="149"/>
      <c r="KV34" s="149"/>
      <c r="KW34" s="149"/>
      <c r="KX34" s="149"/>
      <c r="KY34" s="149"/>
      <c r="KZ34" s="149"/>
      <c r="LA34" s="149"/>
      <c r="LB34" s="149"/>
      <c r="LC34" s="149"/>
      <c r="LD34" s="149"/>
      <c r="LE34" s="149"/>
      <c r="LF34" s="149"/>
      <c r="LG34" s="149"/>
      <c r="LH34" s="149"/>
      <c r="LI34" s="149"/>
      <c r="LJ34" s="149"/>
      <c r="LK34" s="149"/>
      <c r="LL34" s="149"/>
      <c r="LM34" s="149"/>
      <c r="LN34" s="149"/>
      <c r="LO34" s="149"/>
      <c r="LP34" s="149"/>
      <c r="LQ34" s="149"/>
      <c r="LR34" s="149"/>
      <c r="LS34" s="149"/>
      <c r="LT34" s="149"/>
      <c r="LU34" s="149"/>
      <c r="LV34" s="149"/>
      <c r="LW34" s="149"/>
      <c r="LX34" s="149"/>
      <c r="LY34" s="149"/>
      <c r="LZ34" s="149"/>
      <c r="MA34" s="149"/>
      <c r="MB34" s="149"/>
      <c r="MC34" s="149"/>
      <c r="MD34" s="149"/>
      <c r="ME34" s="149"/>
      <c r="MF34" s="149"/>
      <c r="MG34" s="149"/>
      <c r="MH34" s="149"/>
      <c r="MI34" s="149"/>
      <c r="MJ34" s="149"/>
      <c r="MK34" s="149"/>
      <c r="ML34" s="149"/>
      <c r="MM34" s="149"/>
      <c r="MN34" s="149"/>
      <c r="MO34" s="149"/>
      <c r="MP34" s="149"/>
      <c r="MQ34" s="149"/>
      <c r="MR34" s="149"/>
      <c r="MS34" s="149"/>
      <c r="MT34" s="149"/>
      <c r="MU34" s="149"/>
      <c r="MV34" s="149"/>
      <c r="MW34" s="149"/>
      <c r="MX34" s="149"/>
      <c r="MY34" s="149"/>
      <c r="MZ34" s="149"/>
      <c r="NA34" s="149"/>
      <c r="NB34" s="149"/>
      <c r="NC34" s="149"/>
      <c r="ND34" s="149"/>
      <c r="NE34" s="149"/>
      <c r="NF34" s="149"/>
      <c r="NG34" s="149"/>
      <c r="NH34" s="149"/>
      <c r="NI34" s="149"/>
      <c r="NJ34" s="149"/>
      <c r="NK34" s="149"/>
      <c r="NL34" s="149"/>
      <c r="NM34" s="149"/>
      <c r="NN34" s="149"/>
      <c r="NO34" s="149"/>
      <c r="NP34" s="149"/>
      <c r="NQ34" s="149"/>
      <c r="NR34" s="149"/>
      <c r="NS34" s="149"/>
      <c r="NT34" s="149"/>
      <c r="NU34" s="149"/>
      <c r="NV34" s="149"/>
      <c r="NW34" s="149"/>
      <c r="NX34" s="149"/>
      <c r="NY34" s="149"/>
      <c r="NZ34" s="149"/>
      <c r="OA34" s="149"/>
      <c r="OB34" s="149"/>
      <c r="OC34" s="149"/>
      <c r="OD34" s="149"/>
      <c r="OE34" s="149"/>
      <c r="OF34" s="149"/>
      <c r="OG34" s="149"/>
      <c r="OH34" s="149"/>
      <c r="OI34" s="149"/>
      <c r="OJ34" s="149"/>
      <c r="OK34" s="149"/>
      <c r="OL34" s="149"/>
      <c r="OM34" s="149"/>
      <c r="ON34" s="149"/>
      <c r="OO34" s="149"/>
      <c r="OP34" s="149"/>
      <c r="OQ34" s="149"/>
      <c r="OR34" s="149"/>
      <c r="OS34" s="149"/>
      <c r="OT34" s="149"/>
      <c r="OU34" s="149"/>
      <c r="OV34" s="149"/>
      <c r="OW34" s="149"/>
      <c r="OX34" s="149"/>
      <c r="OY34" s="149"/>
      <c r="OZ34" s="149"/>
      <c r="PA34" s="149"/>
      <c r="PB34" s="149"/>
      <c r="PC34" s="149"/>
      <c r="PD34" s="149"/>
      <c r="PE34" s="149"/>
      <c r="PF34" s="149"/>
      <c r="PG34" s="149"/>
      <c r="PH34" s="149"/>
      <c r="PI34" s="149"/>
      <c r="PJ34" s="149"/>
      <c r="PK34" s="149"/>
      <c r="PL34" s="149"/>
      <c r="PM34" s="149"/>
      <c r="PN34" s="149"/>
      <c r="PO34" s="149"/>
      <c r="PP34" s="149"/>
      <c r="PQ34" s="149"/>
      <c r="PR34" s="149"/>
      <c r="PS34" s="149"/>
      <c r="PT34" s="149"/>
      <c r="PU34" s="149"/>
      <c r="PV34" s="149"/>
      <c r="PW34" s="149"/>
      <c r="PX34" s="149"/>
      <c r="PY34" s="149"/>
      <c r="PZ34" s="149"/>
      <c r="QA34" s="149"/>
      <c r="QB34" s="149"/>
      <c r="QC34" s="149"/>
      <c r="QD34" s="149"/>
      <c r="QE34" s="149"/>
      <c r="QF34" s="149"/>
      <c r="QG34" s="149"/>
      <c r="QH34" s="149"/>
      <c r="QI34" s="149"/>
      <c r="QJ34" s="149"/>
      <c r="QK34" s="149"/>
      <c r="QL34" s="149"/>
      <c r="QM34" s="149"/>
      <c r="QN34" s="149"/>
      <c r="QO34" s="149"/>
      <c r="QP34" s="149"/>
      <c r="QQ34" s="149"/>
      <c r="QR34" s="149"/>
      <c r="QS34" s="149"/>
      <c r="QT34" s="149"/>
      <c r="QU34" s="149"/>
      <c r="QV34" s="149"/>
      <c r="QW34" s="149"/>
      <c r="QX34" s="149"/>
      <c r="QY34" s="149"/>
      <c r="QZ34" s="149"/>
      <c r="RA34" s="149"/>
      <c r="RB34" s="149"/>
      <c r="RC34" s="149"/>
      <c r="RD34" s="149"/>
      <c r="RE34" s="149"/>
      <c r="RF34" s="149"/>
      <c r="RG34" s="149"/>
      <c r="RH34" s="149"/>
      <c r="RI34" s="149"/>
      <c r="RJ34" s="149"/>
      <c r="RK34" s="149"/>
      <c r="RL34" s="149"/>
      <c r="RM34" s="149"/>
      <c r="RN34" s="149"/>
      <c r="RO34" s="149"/>
      <c r="RP34" s="149"/>
      <c r="RQ34" s="149"/>
      <c r="RR34" s="149"/>
      <c r="RS34" s="149"/>
      <c r="RT34" s="149"/>
      <c r="RU34" s="149"/>
      <c r="RV34" s="149"/>
      <c r="RW34" s="149"/>
      <c r="RX34" s="149"/>
      <c r="RY34" s="149"/>
      <c r="RZ34" s="149"/>
      <c r="SA34" s="149"/>
      <c r="SB34" s="149"/>
      <c r="SC34" s="149"/>
      <c r="SD34" s="149"/>
      <c r="SE34" s="149"/>
      <c r="SF34" s="149"/>
      <c r="SG34" s="149"/>
      <c r="SH34" s="149"/>
      <c r="SI34" s="149"/>
      <c r="SJ34" s="149"/>
      <c r="SK34" s="149"/>
      <c r="SL34" s="149"/>
      <c r="SM34" s="149"/>
      <c r="SN34" s="149"/>
      <c r="SO34" s="149"/>
      <c r="SP34" s="149"/>
      <c r="SQ34" s="149"/>
      <c r="SR34" s="149"/>
      <c r="SS34" s="149"/>
      <c r="ST34" s="149"/>
      <c r="SU34" s="149"/>
      <c r="SV34" s="149"/>
      <c r="SW34" s="149"/>
      <c r="SX34" s="149"/>
      <c r="SY34" s="149"/>
      <c r="SZ34" s="149"/>
      <c r="TA34" s="149"/>
      <c r="TB34" s="149"/>
      <c r="TC34" s="149"/>
      <c r="TD34" s="149"/>
      <c r="TE34" s="149"/>
      <c r="TF34" s="149"/>
      <c r="TG34" s="149"/>
      <c r="TH34" s="149"/>
      <c r="TI34" s="149"/>
      <c r="TJ34" s="149"/>
      <c r="TK34" s="149"/>
      <c r="TL34" s="149"/>
      <c r="TM34" s="149"/>
      <c r="TN34" s="149"/>
      <c r="TO34" s="149"/>
      <c r="TP34" s="149"/>
      <c r="TQ34" s="149"/>
      <c r="TR34" s="149"/>
      <c r="TS34" s="149"/>
      <c r="TT34" s="149"/>
      <c r="TU34" s="149"/>
      <c r="TV34" s="149"/>
      <c r="TW34" s="149"/>
      <c r="TX34" s="149"/>
      <c r="TY34" s="149"/>
      <c r="TZ34" s="149"/>
      <c r="UA34" s="149"/>
      <c r="UB34" s="149"/>
      <c r="UC34" s="149"/>
      <c r="UD34" s="149"/>
      <c r="UE34" s="149"/>
      <c r="UF34" s="149"/>
      <c r="UG34" s="149"/>
      <c r="UH34" s="149"/>
      <c r="UI34" s="149"/>
      <c r="UJ34" s="149"/>
      <c r="UK34" s="149"/>
      <c r="UL34" s="149"/>
      <c r="UM34" s="149"/>
      <c r="UN34" s="149"/>
      <c r="UO34" s="149"/>
      <c r="UP34" s="149"/>
      <c r="UQ34" s="149"/>
      <c r="UR34" s="149"/>
      <c r="US34" s="149"/>
      <c r="UT34" s="149"/>
      <c r="UU34" s="149"/>
      <c r="UV34" s="149"/>
      <c r="UW34" s="149"/>
      <c r="UX34" s="149"/>
      <c r="UY34" s="149"/>
      <c r="UZ34" s="149"/>
      <c r="VA34" s="149"/>
      <c r="VB34" s="149"/>
      <c r="VC34" s="149"/>
      <c r="VD34" s="149"/>
      <c r="VE34" s="149"/>
      <c r="VF34" s="149"/>
      <c r="VG34" s="149"/>
      <c r="VH34" s="149"/>
      <c r="VI34" s="149"/>
      <c r="VJ34" s="149"/>
      <c r="VK34" s="149"/>
      <c r="VL34" s="149"/>
      <c r="VM34" s="149"/>
      <c r="VN34" s="149"/>
      <c r="VO34" s="149"/>
      <c r="VP34" s="149"/>
      <c r="VQ34" s="149"/>
      <c r="VR34" s="149"/>
      <c r="VS34" s="149"/>
      <c r="VT34" s="149"/>
      <c r="VU34" s="149"/>
      <c r="VV34" s="149"/>
      <c r="VW34" s="149"/>
      <c r="VX34" s="149"/>
      <c r="VY34" s="149"/>
      <c r="VZ34" s="149"/>
      <c r="WA34" s="149"/>
      <c r="WB34" s="149"/>
      <c r="WC34" s="149"/>
      <c r="WD34" s="149"/>
      <c r="WE34" s="149"/>
      <c r="WF34" s="149"/>
      <c r="WG34" s="149"/>
      <c r="WH34" s="149"/>
      <c r="WI34" s="149"/>
      <c r="WJ34" s="149"/>
      <c r="WK34" s="149"/>
      <c r="WL34" s="149"/>
      <c r="WM34" s="149"/>
      <c r="WN34" s="149"/>
      <c r="WO34" s="149"/>
      <c r="WP34" s="149"/>
      <c r="WQ34" s="149"/>
      <c r="WR34" s="149"/>
      <c r="WS34" s="149"/>
      <c r="WT34" s="149"/>
      <c r="WU34" s="149"/>
      <c r="WV34" s="149"/>
      <c r="WW34" s="149"/>
      <c r="WX34" s="149"/>
      <c r="WY34" s="149"/>
      <c r="WZ34" s="149"/>
      <c r="XA34" s="149"/>
      <c r="XB34" s="149"/>
      <c r="XC34" s="149"/>
      <c r="XD34" s="149"/>
      <c r="XE34" s="149"/>
      <c r="XF34" s="149"/>
      <c r="XG34" s="149"/>
      <c r="XH34" s="149"/>
      <c r="XI34" s="149"/>
      <c r="XJ34" s="149"/>
      <c r="XK34" s="149"/>
      <c r="XL34" s="149"/>
      <c r="XM34" s="149"/>
      <c r="XN34" s="149"/>
      <c r="XO34" s="149"/>
      <c r="XP34" s="149"/>
      <c r="XQ34" s="149"/>
      <c r="XR34" s="149"/>
      <c r="XS34" s="149"/>
      <c r="XT34" s="149"/>
      <c r="XU34" s="149"/>
      <c r="XV34" s="149"/>
      <c r="XW34" s="149"/>
      <c r="XX34" s="149"/>
      <c r="XY34" s="149"/>
      <c r="XZ34" s="149"/>
      <c r="YA34" s="149"/>
      <c r="YB34" s="149"/>
      <c r="YC34" s="149"/>
      <c r="YD34" s="149"/>
      <c r="YE34" s="149"/>
      <c r="YF34" s="149"/>
      <c r="YG34" s="149"/>
      <c r="YH34" s="149"/>
      <c r="YI34" s="149"/>
      <c r="YJ34" s="149"/>
      <c r="YK34" s="149"/>
      <c r="YL34" s="149"/>
      <c r="YM34" s="149"/>
      <c r="YN34" s="149"/>
      <c r="YO34" s="149"/>
      <c r="YP34" s="149"/>
      <c r="YQ34" s="149"/>
      <c r="YR34" s="149"/>
      <c r="YS34" s="149"/>
      <c r="YT34" s="149"/>
      <c r="YU34" s="149"/>
      <c r="YV34" s="149"/>
      <c r="YW34" s="149"/>
      <c r="YX34" s="149"/>
      <c r="YY34" s="149"/>
      <c r="YZ34" s="149"/>
      <c r="ZA34" s="149"/>
      <c r="ZB34" s="149"/>
      <c r="ZC34" s="149"/>
      <c r="ZD34" s="149"/>
      <c r="ZE34" s="149"/>
      <c r="ZF34" s="149"/>
      <c r="ZG34" s="149"/>
      <c r="ZH34" s="149"/>
      <c r="ZI34" s="149"/>
      <c r="ZJ34" s="149"/>
      <c r="ZK34" s="149"/>
      <c r="ZL34" s="149"/>
      <c r="ZM34" s="149"/>
      <c r="ZN34" s="149"/>
      <c r="ZO34" s="149"/>
      <c r="ZP34" s="149"/>
      <c r="ZQ34" s="149"/>
      <c r="ZR34" s="149"/>
      <c r="ZS34" s="149"/>
      <c r="ZT34" s="149"/>
      <c r="ZU34" s="149"/>
      <c r="ZV34" s="149"/>
      <c r="ZW34" s="149"/>
      <c r="ZX34" s="149"/>
      <c r="ZY34" s="149"/>
      <c r="ZZ34" s="149"/>
      <c r="AAA34" s="149"/>
      <c r="AAB34" s="149"/>
      <c r="AAC34" s="149"/>
      <c r="AAD34" s="149"/>
      <c r="AAE34" s="149"/>
      <c r="AAF34" s="149"/>
      <c r="AAG34" s="149"/>
      <c r="AAH34" s="149"/>
      <c r="AAI34" s="149"/>
      <c r="AAJ34" s="149"/>
      <c r="AAK34" s="149"/>
      <c r="AAL34" s="149"/>
      <c r="AAM34" s="149"/>
      <c r="AAN34" s="149"/>
      <c r="AAO34" s="149"/>
      <c r="AAP34" s="149"/>
      <c r="AAQ34" s="149"/>
      <c r="AAR34" s="149"/>
      <c r="AAS34" s="149"/>
      <c r="AAT34" s="149"/>
      <c r="AAU34" s="149"/>
      <c r="AAV34" s="149"/>
      <c r="AAW34" s="149"/>
      <c r="AAX34" s="149"/>
      <c r="AAY34" s="149"/>
      <c r="AAZ34" s="149"/>
      <c r="ABA34" s="149"/>
      <c r="ABB34" s="149"/>
      <c r="ABC34" s="149"/>
      <c r="ABD34" s="149"/>
      <c r="ABE34" s="149"/>
      <c r="ABF34" s="149"/>
      <c r="ABG34" s="149"/>
      <c r="ABH34" s="149"/>
      <c r="ABI34" s="149"/>
      <c r="ABJ34" s="149"/>
      <c r="ABK34" s="149"/>
      <c r="ABL34" s="149"/>
      <c r="ABM34" s="149"/>
      <c r="ABN34" s="149"/>
      <c r="ABO34" s="149"/>
      <c r="ABP34" s="149"/>
      <c r="ABQ34" s="149"/>
      <c r="ABR34" s="149"/>
      <c r="ABS34" s="149"/>
      <c r="ABT34" s="149"/>
      <c r="ABU34" s="149"/>
      <c r="ABV34" s="149"/>
      <c r="ABW34" s="149"/>
      <c r="ABX34" s="149"/>
      <c r="ABY34" s="149"/>
      <c r="ABZ34" s="149"/>
      <c r="ACA34" s="149"/>
      <c r="ACB34" s="149"/>
      <c r="ACC34" s="149"/>
      <c r="ACD34" s="149"/>
      <c r="ACE34" s="149"/>
      <c r="ACF34" s="149"/>
      <c r="ACG34" s="149"/>
      <c r="ACH34" s="149"/>
      <c r="ACI34" s="149"/>
      <c r="ACJ34" s="149"/>
      <c r="ACK34" s="149"/>
      <c r="ACL34" s="149"/>
      <c r="ACM34" s="149"/>
      <c r="ACN34" s="149"/>
      <c r="ACO34" s="149"/>
      <c r="ACP34" s="149"/>
      <c r="ACQ34" s="149"/>
      <c r="ACR34" s="149"/>
      <c r="ACS34" s="149"/>
      <c r="ACT34" s="149"/>
      <c r="ACU34" s="149"/>
      <c r="ACV34" s="149"/>
      <c r="ACW34" s="149"/>
      <c r="ACX34" s="149"/>
      <c r="ACY34" s="149"/>
      <c r="ACZ34" s="149"/>
      <c r="ADA34" s="149"/>
      <c r="ADB34" s="149"/>
      <c r="ADC34" s="149"/>
      <c r="ADD34" s="149"/>
      <c r="ADE34" s="149"/>
      <c r="ADF34" s="149"/>
      <c r="ADG34" s="149"/>
      <c r="ADH34" s="149"/>
      <c r="ADI34" s="149"/>
      <c r="ADJ34" s="149"/>
      <c r="ADK34" s="149"/>
      <c r="ADL34" s="149"/>
      <c r="ADM34" s="149"/>
      <c r="ADN34" s="149"/>
      <c r="ADO34" s="149"/>
      <c r="ADP34" s="149"/>
      <c r="ADQ34" s="149"/>
      <c r="ADR34" s="149"/>
      <c r="ADS34" s="149"/>
      <c r="ADT34" s="149"/>
      <c r="ADU34" s="149"/>
      <c r="ADV34" s="149"/>
      <c r="ADW34" s="149"/>
      <c r="ADX34" s="149"/>
      <c r="ADY34" s="149"/>
      <c r="ADZ34" s="149"/>
      <c r="AEA34" s="149"/>
      <c r="AEB34" s="149"/>
      <c r="AEC34" s="149"/>
      <c r="AED34" s="149"/>
      <c r="AEE34" s="149"/>
      <c r="AEF34" s="149"/>
      <c r="AEG34" s="149"/>
      <c r="AEH34" s="149"/>
      <c r="AEI34" s="149"/>
      <c r="AEJ34" s="149"/>
      <c r="AEK34" s="149"/>
      <c r="AEL34" s="149"/>
      <c r="AEM34" s="149"/>
      <c r="AEN34" s="149"/>
      <c r="AEO34" s="149"/>
      <c r="AEP34" s="149"/>
      <c r="AEQ34" s="149"/>
      <c r="AER34" s="149"/>
      <c r="AES34" s="149"/>
      <c r="AET34" s="149"/>
      <c r="AEU34" s="149"/>
      <c r="AEV34" s="149"/>
      <c r="AEW34" s="149"/>
      <c r="AEX34" s="149"/>
      <c r="AEY34" s="149"/>
      <c r="AEZ34" s="149"/>
      <c r="AFA34" s="149"/>
      <c r="AFB34" s="149"/>
      <c r="AFC34" s="149"/>
      <c r="AFD34" s="149"/>
      <c r="AFE34" s="149"/>
      <c r="AFF34" s="149"/>
      <c r="AFG34" s="149"/>
      <c r="AFH34" s="149"/>
      <c r="AFI34" s="149"/>
      <c r="AFJ34" s="149"/>
      <c r="AFK34" s="149"/>
      <c r="AFL34" s="149"/>
      <c r="AFM34" s="149"/>
      <c r="AFN34" s="149"/>
      <c r="AFO34" s="149"/>
      <c r="AFP34" s="149"/>
      <c r="AFQ34" s="149"/>
      <c r="AFR34" s="149"/>
      <c r="AFS34" s="149"/>
      <c r="AFT34" s="149"/>
      <c r="AFU34" s="149"/>
      <c r="AFV34" s="149"/>
      <c r="AFW34" s="149"/>
      <c r="AFX34" s="149"/>
      <c r="AFY34" s="149"/>
      <c r="AFZ34" s="149"/>
      <c r="AGA34" s="149"/>
      <c r="AGB34" s="149"/>
      <c r="AGC34" s="149"/>
      <c r="AGD34" s="149"/>
      <c r="AGE34" s="149"/>
      <c r="AGF34" s="149"/>
      <c r="AGG34" s="149"/>
      <c r="AGH34" s="149"/>
      <c r="AGI34" s="149"/>
      <c r="AGJ34" s="149"/>
      <c r="AGK34" s="149"/>
      <c r="AGL34" s="149"/>
      <c r="AGM34" s="149"/>
      <c r="AGN34" s="149"/>
      <c r="AGO34" s="149"/>
      <c r="AGP34" s="149"/>
      <c r="AGQ34" s="149"/>
      <c r="AGR34" s="149"/>
      <c r="AGS34" s="149"/>
      <c r="AGT34" s="149"/>
      <c r="AGU34" s="149"/>
      <c r="AGV34" s="149"/>
      <c r="AGW34" s="149"/>
      <c r="AGX34" s="149"/>
      <c r="AGY34" s="149"/>
      <c r="AGZ34" s="149"/>
      <c r="AHA34" s="149"/>
      <c r="AHB34" s="149"/>
      <c r="AHC34" s="149"/>
      <c r="AHD34" s="149"/>
      <c r="AHE34" s="149"/>
      <c r="AHF34" s="149"/>
      <c r="AHG34" s="149"/>
      <c r="AHH34" s="149"/>
      <c r="AHI34" s="149"/>
      <c r="AHJ34" s="149"/>
      <c r="AHK34" s="149"/>
      <c r="AHL34" s="149"/>
      <c r="AHM34" s="149"/>
      <c r="AHN34" s="149"/>
      <c r="AHO34" s="149"/>
      <c r="AHP34" s="149"/>
      <c r="AHQ34" s="149"/>
      <c r="AHR34" s="149"/>
      <c r="AHS34" s="149"/>
      <c r="AHT34" s="149"/>
      <c r="AHU34" s="149"/>
      <c r="AHV34" s="149"/>
      <c r="AHW34" s="149"/>
      <c r="AHX34" s="149"/>
      <c r="AHY34" s="149"/>
      <c r="AHZ34" s="149"/>
      <c r="AIA34" s="149"/>
      <c r="AIB34" s="149"/>
      <c r="AIC34" s="149"/>
      <c r="AID34" s="149"/>
      <c r="AIE34" s="149"/>
      <c r="AIF34" s="149"/>
      <c r="AIG34" s="149"/>
      <c r="AIH34" s="149"/>
      <c r="AII34" s="149"/>
      <c r="AIJ34" s="149"/>
      <c r="AIK34" s="149"/>
      <c r="AIL34" s="149"/>
      <c r="AIM34" s="149"/>
      <c r="AIN34" s="149"/>
      <c r="AIO34" s="149"/>
      <c r="AIP34" s="149"/>
      <c r="AIQ34" s="149"/>
      <c r="AIR34" s="149"/>
      <c r="AIS34" s="149"/>
      <c r="AIT34" s="149"/>
      <c r="AIU34" s="149"/>
      <c r="AIV34" s="149"/>
      <c r="AIW34" s="149"/>
      <c r="AIX34" s="149"/>
      <c r="AIY34" s="149"/>
      <c r="AIZ34" s="149"/>
      <c r="AJA34" s="149"/>
      <c r="AJB34" s="149"/>
      <c r="AJC34" s="149"/>
      <c r="AJD34" s="149"/>
      <c r="AJE34" s="149"/>
      <c r="AJF34" s="149"/>
      <c r="AJG34" s="149"/>
      <c r="AJH34" s="149"/>
      <c r="AJI34" s="149"/>
      <c r="AJJ34" s="149"/>
      <c r="AJK34" s="149"/>
      <c r="AJL34" s="149"/>
      <c r="AJM34" s="149"/>
      <c r="AJN34" s="149"/>
      <c r="AJO34" s="149"/>
      <c r="AJP34" s="149"/>
      <c r="AJQ34" s="149"/>
      <c r="AJR34" s="149"/>
      <c r="AJS34" s="149"/>
      <c r="AJT34" s="149"/>
      <c r="AJU34" s="149"/>
      <c r="AJV34" s="149"/>
      <c r="AJW34" s="149"/>
      <c r="AJX34" s="149"/>
      <c r="AJY34" s="149"/>
      <c r="AJZ34" s="149"/>
      <c r="AKA34" s="149"/>
      <c r="AKB34" s="149"/>
      <c r="AKC34" s="149"/>
      <c r="AKD34" s="149"/>
      <c r="AKE34" s="149"/>
      <c r="AKF34" s="149"/>
      <c r="AKG34" s="149"/>
      <c r="AKH34" s="149"/>
      <c r="AKI34" s="149"/>
      <c r="AKJ34" s="149"/>
      <c r="AKK34" s="149"/>
      <c r="AKL34" s="149"/>
      <c r="AKM34" s="149"/>
      <c r="AKN34" s="149"/>
      <c r="AKO34" s="149"/>
      <c r="AKP34" s="149"/>
      <c r="AKQ34" s="149"/>
      <c r="AKR34" s="149"/>
      <c r="AKS34" s="149"/>
      <c r="AKT34" s="149"/>
      <c r="AKU34" s="149"/>
      <c r="AKV34" s="149"/>
      <c r="AKW34" s="149"/>
      <c r="AKX34" s="149"/>
      <c r="AKY34" s="149"/>
      <c r="AKZ34" s="149"/>
      <c r="ALA34" s="149"/>
      <c r="ALB34" s="149"/>
      <c r="ALC34" s="149"/>
      <c r="ALD34" s="149"/>
      <c r="ALE34" s="149"/>
      <c r="ALF34" s="149"/>
      <c r="ALG34" s="149"/>
      <c r="ALH34" s="149"/>
      <c r="ALI34" s="149"/>
      <c r="ALJ34" s="149"/>
      <c r="ALK34" s="149"/>
      <c r="ALL34" s="149"/>
      <c r="ALM34" s="149"/>
      <c r="ALN34" s="149"/>
      <c r="ALO34" s="149"/>
      <c r="ALP34" s="149"/>
      <c r="ALQ34" s="149"/>
      <c r="ALR34" s="149"/>
      <c r="ALS34" s="149"/>
      <c r="ALT34" s="149"/>
      <c r="ALU34" s="149"/>
      <c r="ALV34" s="149"/>
      <c r="ALW34" s="149"/>
      <c r="ALX34" s="149"/>
      <c r="ALY34" s="149"/>
      <c r="ALZ34" s="149"/>
      <c r="AMA34" s="149"/>
      <c r="AMB34" s="149"/>
      <c r="AMC34" s="149"/>
      <c r="AMD34" s="149"/>
      <c r="AME34" s="149"/>
      <c r="AMF34" s="149"/>
      <c r="AMG34" s="149"/>
      <c r="AMH34" s="149"/>
      <c r="AMI34" s="149"/>
      <c r="AMJ34" s="149"/>
      <c r="AMK34" s="149"/>
      <c r="AML34" s="149"/>
      <c r="AMM34" s="149"/>
      <c r="AMN34" s="149"/>
      <c r="AMO34" s="149"/>
      <c r="AMP34" s="149"/>
      <c r="AMQ34" s="149"/>
      <c r="AMR34" s="149"/>
      <c r="AMS34" s="149"/>
      <c r="AMT34" s="149"/>
      <c r="AMU34" s="149"/>
      <c r="AMV34" s="149"/>
      <c r="AMW34" s="149"/>
      <c r="AMX34" s="149"/>
      <c r="AMY34" s="149"/>
      <c r="AMZ34" s="149"/>
      <c r="ANA34" s="149"/>
      <c r="ANB34" s="149"/>
      <c r="ANC34" s="149"/>
      <c r="AND34" s="149"/>
      <c r="ANE34" s="149"/>
      <c r="ANF34" s="149"/>
      <c r="ANG34" s="149"/>
      <c r="ANH34" s="149"/>
      <c r="ANI34" s="149"/>
      <c r="ANJ34" s="149"/>
      <c r="ANK34" s="149"/>
      <c r="ANL34" s="149"/>
      <c r="ANM34" s="149"/>
      <c r="ANN34" s="149"/>
      <c r="ANO34" s="149"/>
      <c r="ANP34" s="149"/>
      <c r="ANQ34" s="149"/>
      <c r="ANR34" s="149"/>
      <c r="ANS34" s="149"/>
      <c r="ANT34" s="149"/>
      <c r="ANU34" s="149"/>
      <c r="ANV34" s="149"/>
      <c r="ANW34" s="149"/>
      <c r="ANX34" s="149"/>
      <c r="ANY34" s="149"/>
      <c r="ANZ34" s="149"/>
      <c r="AOA34" s="149"/>
      <c r="AOB34" s="149"/>
      <c r="AOC34" s="149"/>
      <c r="AOD34" s="149"/>
      <c r="AOE34" s="149"/>
      <c r="AOF34" s="149"/>
      <c r="AOG34" s="149"/>
      <c r="AOH34" s="149"/>
      <c r="AOI34" s="149"/>
      <c r="AOJ34" s="149"/>
      <c r="AOK34" s="149"/>
      <c r="AOL34" s="149"/>
      <c r="AOM34" s="149"/>
      <c r="AON34" s="149"/>
      <c r="AOO34" s="149"/>
      <c r="AOP34" s="149"/>
      <c r="AOQ34" s="149"/>
      <c r="AOR34" s="149"/>
      <c r="AOS34" s="149"/>
      <c r="AOT34" s="149"/>
      <c r="AOU34" s="149"/>
      <c r="AOV34" s="149"/>
      <c r="AOW34" s="149"/>
      <c r="AOX34" s="149"/>
      <c r="AOY34" s="149"/>
      <c r="AOZ34" s="149"/>
      <c r="APA34" s="149"/>
      <c r="APB34" s="149"/>
      <c r="APC34" s="149"/>
      <c r="APD34" s="149"/>
      <c r="APE34" s="149"/>
      <c r="APF34" s="149"/>
      <c r="APG34" s="149"/>
      <c r="APH34" s="149"/>
      <c r="API34" s="149"/>
      <c r="APJ34" s="149"/>
      <c r="APK34" s="149"/>
      <c r="APL34" s="149"/>
      <c r="APM34" s="149"/>
      <c r="APN34" s="149"/>
      <c r="APO34" s="149"/>
      <c r="APP34" s="149"/>
      <c r="APQ34" s="149"/>
      <c r="APR34" s="149"/>
      <c r="APS34" s="149"/>
      <c r="APT34" s="149"/>
      <c r="APU34" s="149"/>
      <c r="APV34" s="149"/>
      <c r="APW34" s="149"/>
      <c r="APX34" s="149"/>
      <c r="APY34" s="149"/>
      <c r="APZ34" s="149"/>
      <c r="AQA34" s="149"/>
      <c r="AQB34" s="149"/>
      <c r="AQC34" s="149"/>
      <c r="AQD34" s="149"/>
      <c r="AQE34" s="149"/>
      <c r="AQF34" s="149"/>
      <c r="AQG34" s="149"/>
      <c r="AQH34" s="149"/>
      <c r="AQI34" s="149"/>
      <c r="AQJ34" s="149"/>
      <c r="AQK34" s="149"/>
      <c r="AQL34" s="149"/>
      <c r="AQM34" s="149"/>
      <c r="AQN34" s="149"/>
      <c r="AQO34" s="149"/>
      <c r="AQP34" s="149"/>
      <c r="AQQ34" s="149"/>
      <c r="AQR34" s="149"/>
      <c r="AQS34" s="149"/>
      <c r="AQT34" s="149"/>
      <c r="AQU34" s="149"/>
      <c r="AQV34" s="149"/>
      <c r="AQW34" s="149"/>
      <c r="AQX34" s="149"/>
      <c r="AQY34" s="149"/>
      <c r="AQZ34" s="149"/>
      <c r="ARA34" s="149"/>
      <c r="ARB34" s="149"/>
      <c r="ARC34" s="149"/>
      <c r="ARD34" s="149"/>
      <c r="ARE34" s="149"/>
      <c r="ARF34" s="149"/>
      <c r="ARG34" s="149"/>
      <c r="ARH34" s="149"/>
      <c r="ARI34" s="149"/>
      <c r="ARJ34" s="149"/>
      <c r="ARK34" s="149"/>
      <c r="ARL34" s="149"/>
      <c r="ARM34" s="149"/>
      <c r="ARN34" s="149"/>
      <c r="ARO34" s="149"/>
      <c r="ARP34" s="149"/>
      <c r="ARQ34" s="149"/>
      <c r="ARR34" s="149"/>
      <c r="ARS34" s="149"/>
      <c r="ART34" s="149"/>
      <c r="ARU34" s="149"/>
      <c r="ARV34" s="149"/>
      <c r="ARW34" s="149"/>
      <c r="ARX34" s="149"/>
      <c r="ARY34" s="149"/>
      <c r="ARZ34" s="149"/>
      <c r="ASA34" s="149"/>
      <c r="ASB34" s="149"/>
      <c r="ASC34" s="149"/>
      <c r="ASD34" s="149"/>
      <c r="ASE34" s="149"/>
      <c r="ASF34" s="149"/>
      <c r="ASG34" s="149"/>
      <c r="ASH34" s="149"/>
      <c r="ASI34" s="149"/>
      <c r="ASJ34" s="149"/>
      <c r="ASK34" s="149"/>
      <c r="ASL34" s="149"/>
      <c r="ASM34" s="149"/>
      <c r="ASN34" s="149"/>
      <c r="ASO34" s="149"/>
      <c r="ASP34" s="149"/>
      <c r="ASQ34" s="149"/>
      <c r="ASR34" s="149"/>
      <c r="ASS34" s="149"/>
      <c r="AST34" s="149"/>
      <c r="ASU34" s="149"/>
      <c r="ASV34" s="149"/>
      <c r="ASW34" s="149"/>
      <c r="ASX34" s="149"/>
      <c r="ASY34" s="149"/>
      <c r="ASZ34" s="149"/>
      <c r="ATA34" s="149"/>
      <c r="ATB34" s="149"/>
      <c r="ATC34" s="149"/>
      <c r="ATD34" s="149"/>
      <c r="ATE34" s="149"/>
      <c r="ATF34" s="149"/>
      <c r="ATG34" s="149"/>
      <c r="ATH34" s="149"/>
      <c r="ATI34" s="149"/>
      <c r="ATJ34" s="149"/>
      <c r="ATK34" s="149"/>
      <c r="ATL34" s="149"/>
      <c r="ATM34" s="149"/>
      <c r="ATN34" s="149"/>
      <c r="ATO34" s="149"/>
      <c r="ATP34" s="149"/>
      <c r="ATQ34" s="149"/>
      <c r="ATR34" s="149"/>
      <c r="ATS34" s="149"/>
      <c r="ATT34" s="149"/>
      <c r="ATU34" s="149"/>
      <c r="ATV34" s="149"/>
      <c r="ATW34" s="149"/>
      <c r="ATX34" s="149"/>
      <c r="ATY34" s="149"/>
      <c r="ATZ34" s="149"/>
      <c r="AUA34" s="149"/>
      <c r="AUB34" s="149"/>
      <c r="AUC34" s="149"/>
      <c r="AUD34" s="149"/>
      <c r="AUE34" s="149"/>
      <c r="AUF34" s="149"/>
      <c r="AUG34" s="149"/>
      <c r="AUH34" s="149"/>
      <c r="AUI34" s="149"/>
      <c r="AUJ34" s="149"/>
      <c r="AUK34" s="149"/>
      <c r="AUL34" s="149"/>
      <c r="AUM34" s="149"/>
      <c r="AUN34" s="149"/>
      <c r="AUO34" s="149"/>
      <c r="AUP34" s="149"/>
      <c r="AUQ34" s="149"/>
      <c r="AUR34" s="149"/>
      <c r="AUS34" s="149"/>
      <c r="AUT34" s="149"/>
      <c r="AUU34" s="149"/>
      <c r="AUV34" s="149"/>
      <c r="AUW34" s="149"/>
      <c r="AUX34" s="149"/>
      <c r="AUY34" s="149"/>
      <c r="AUZ34" s="149"/>
      <c r="AVA34" s="149"/>
      <c r="AVB34" s="149"/>
      <c r="AVC34" s="149"/>
      <c r="AVD34" s="149"/>
      <c r="AVE34" s="149"/>
      <c r="AVF34" s="149"/>
      <c r="AVG34" s="149"/>
      <c r="AVH34" s="149"/>
      <c r="AVI34" s="149"/>
      <c r="AVJ34" s="149"/>
      <c r="AVK34" s="149"/>
      <c r="AVL34" s="149"/>
      <c r="AVM34" s="149"/>
      <c r="AVN34" s="149"/>
      <c r="AVO34" s="149"/>
      <c r="AVP34" s="149"/>
      <c r="AVQ34" s="149"/>
      <c r="AVR34" s="149"/>
      <c r="AVS34" s="149"/>
      <c r="AVT34" s="149"/>
      <c r="AVU34" s="149"/>
      <c r="AVV34" s="149"/>
      <c r="AVW34" s="149"/>
      <c r="AVX34" s="149"/>
      <c r="AVY34" s="149"/>
      <c r="AVZ34" s="149"/>
      <c r="AWA34" s="149"/>
      <c r="AWB34" s="149"/>
      <c r="AWC34" s="149"/>
      <c r="AWD34" s="149"/>
      <c r="AWE34" s="149"/>
      <c r="AWF34" s="149"/>
      <c r="AWG34" s="149"/>
      <c r="AWH34" s="149"/>
      <c r="AWI34" s="149"/>
      <c r="AWJ34" s="149"/>
      <c r="AWK34" s="149"/>
      <c r="AWL34" s="149"/>
      <c r="AWM34" s="149"/>
      <c r="AWN34" s="149"/>
      <c r="AWO34" s="149"/>
      <c r="AWP34" s="149"/>
      <c r="AWQ34" s="149"/>
      <c r="AWR34" s="149"/>
      <c r="AWS34" s="149"/>
      <c r="AWT34" s="149"/>
      <c r="AWU34" s="149"/>
      <c r="AWV34" s="149"/>
      <c r="AWW34" s="149"/>
      <c r="AWX34" s="149"/>
      <c r="AWY34" s="149"/>
      <c r="AWZ34" s="149"/>
      <c r="AXA34" s="149"/>
      <c r="AXB34" s="149"/>
      <c r="AXC34" s="149"/>
      <c r="AXD34" s="149"/>
      <c r="AXE34" s="149"/>
      <c r="AXF34" s="149"/>
      <c r="AXG34" s="149"/>
      <c r="AXH34" s="149"/>
      <c r="AXI34" s="149"/>
      <c r="AXJ34" s="149"/>
      <c r="AXK34" s="149"/>
      <c r="AXL34" s="149"/>
      <c r="AXM34" s="149"/>
      <c r="AXN34" s="149"/>
      <c r="AXO34" s="149"/>
      <c r="AXP34" s="149"/>
      <c r="AXQ34" s="149"/>
      <c r="AXR34" s="149"/>
      <c r="AXS34" s="149"/>
      <c r="AXT34" s="149"/>
      <c r="AXU34" s="149"/>
      <c r="AXV34" s="149"/>
      <c r="AXW34" s="149"/>
      <c r="AXX34" s="149"/>
      <c r="AXY34" s="149"/>
      <c r="AXZ34" s="149"/>
      <c r="AYA34" s="149"/>
      <c r="AYB34" s="149"/>
      <c r="AYC34" s="149"/>
      <c r="AYD34" s="149"/>
      <c r="AYE34" s="149"/>
      <c r="AYF34" s="149"/>
      <c r="AYG34" s="149"/>
      <c r="AYH34" s="149"/>
      <c r="AYI34" s="149"/>
      <c r="AYJ34" s="149"/>
      <c r="AYK34" s="149"/>
      <c r="AYL34" s="149"/>
      <c r="AYM34" s="149"/>
      <c r="AYN34" s="149"/>
      <c r="AYO34" s="149"/>
      <c r="AYP34" s="149"/>
      <c r="AYQ34" s="149"/>
      <c r="AYR34" s="149"/>
      <c r="AYS34" s="149"/>
      <c r="AYT34" s="149"/>
      <c r="AYU34" s="149"/>
      <c r="AYV34" s="149"/>
      <c r="AYW34" s="149"/>
      <c r="AYX34" s="149"/>
      <c r="AYY34" s="149"/>
      <c r="AYZ34" s="149"/>
      <c r="AZA34" s="149"/>
      <c r="AZB34" s="149"/>
      <c r="AZC34" s="149"/>
      <c r="AZD34" s="149"/>
      <c r="AZE34" s="149"/>
      <c r="AZF34" s="149"/>
      <c r="AZG34" s="149"/>
      <c r="AZH34" s="149"/>
      <c r="AZI34" s="149"/>
      <c r="AZJ34" s="149"/>
      <c r="AZK34" s="149"/>
      <c r="AZL34" s="149"/>
      <c r="AZM34" s="149"/>
      <c r="AZN34" s="149"/>
      <c r="AZO34" s="149"/>
      <c r="AZP34" s="149"/>
      <c r="AZQ34" s="149"/>
      <c r="AZR34" s="149"/>
      <c r="AZS34" s="149"/>
      <c r="AZT34" s="149"/>
      <c r="AZU34" s="149"/>
      <c r="AZV34" s="149"/>
      <c r="AZW34" s="149"/>
      <c r="AZX34" s="149"/>
      <c r="AZY34" s="149"/>
      <c r="AZZ34" s="149"/>
      <c r="BAA34" s="149"/>
      <c r="BAB34" s="149"/>
      <c r="BAC34" s="149"/>
      <c r="BAD34" s="149"/>
      <c r="BAE34" s="149"/>
      <c r="BAF34" s="149"/>
      <c r="BAG34" s="149"/>
      <c r="BAH34" s="149"/>
      <c r="BAI34" s="149"/>
      <c r="BAJ34" s="149"/>
      <c r="BAK34" s="149"/>
      <c r="BAL34" s="149"/>
      <c r="BAM34" s="149"/>
      <c r="BAN34" s="149"/>
      <c r="BAO34" s="149"/>
      <c r="BAP34" s="149"/>
      <c r="BAQ34" s="149"/>
      <c r="BAR34" s="149"/>
      <c r="BAS34" s="149"/>
      <c r="BAT34" s="149"/>
      <c r="BAU34" s="149"/>
      <c r="BAV34" s="149"/>
      <c r="BAW34" s="149"/>
      <c r="BAX34" s="149"/>
      <c r="BAY34" s="149"/>
      <c r="BAZ34" s="149"/>
      <c r="BBA34" s="149"/>
      <c r="BBB34" s="149"/>
      <c r="BBC34" s="149"/>
      <c r="BBD34" s="149"/>
      <c r="BBE34" s="149"/>
      <c r="BBF34" s="149"/>
      <c r="BBG34" s="149"/>
      <c r="BBH34" s="149"/>
      <c r="BBI34" s="149"/>
      <c r="BBJ34" s="149"/>
      <c r="BBK34" s="149"/>
      <c r="BBL34" s="149"/>
      <c r="BBM34" s="149"/>
      <c r="BBN34" s="149"/>
      <c r="BBO34" s="149"/>
      <c r="BBP34" s="149"/>
      <c r="BBQ34" s="149"/>
      <c r="BBR34" s="149"/>
      <c r="BBS34" s="149"/>
      <c r="BBT34" s="149"/>
      <c r="BBU34" s="149"/>
      <c r="BBV34" s="149"/>
      <c r="BBW34" s="149"/>
      <c r="BBX34" s="149"/>
      <c r="BBY34" s="149"/>
      <c r="BBZ34" s="149"/>
      <c r="BCA34" s="149"/>
      <c r="BCB34" s="149"/>
      <c r="BCC34" s="149"/>
      <c r="BCD34" s="149"/>
      <c r="BCE34" s="149"/>
      <c r="BCF34" s="149"/>
      <c r="BCG34" s="149"/>
      <c r="BCH34" s="149"/>
      <c r="BCI34" s="149"/>
      <c r="BCJ34" s="149"/>
      <c r="BCK34" s="149"/>
      <c r="BCL34" s="149"/>
      <c r="BCM34" s="149"/>
      <c r="BCN34" s="149"/>
      <c r="BCO34" s="149"/>
      <c r="BCP34" s="149"/>
      <c r="BCQ34" s="149"/>
      <c r="BCR34" s="149"/>
      <c r="BCS34" s="149"/>
      <c r="BCT34" s="149"/>
      <c r="BCU34" s="149"/>
      <c r="BCV34" s="149"/>
      <c r="BCW34" s="149"/>
      <c r="BCX34" s="149"/>
      <c r="BCY34" s="149"/>
      <c r="BCZ34" s="149"/>
      <c r="BDA34" s="149"/>
      <c r="BDB34" s="149"/>
      <c r="BDC34" s="149"/>
      <c r="BDD34" s="149"/>
      <c r="BDE34" s="149"/>
      <c r="BDF34" s="149"/>
      <c r="BDG34" s="149"/>
      <c r="BDH34" s="149"/>
      <c r="BDI34" s="149"/>
      <c r="BDJ34" s="149"/>
      <c r="BDK34" s="149"/>
      <c r="BDL34" s="149"/>
      <c r="BDM34" s="149"/>
      <c r="BDN34" s="149"/>
      <c r="BDO34" s="149"/>
      <c r="BDP34" s="149"/>
      <c r="BDQ34" s="149"/>
      <c r="BDR34" s="149"/>
      <c r="BDS34" s="149"/>
      <c r="BDT34" s="149"/>
      <c r="BDU34" s="149"/>
      <c r="BDV34" s="149"/>
      <c r="BDW34" s="149"/>
      <c r="BDX34" s="149"/>
      <c r="BDY34" s="149"/>
      <c r="BDZ34" s="149"/>
      <c r="BEA34" s="149"/>
      <c r="BEB34" s="149"/>
      <c r="BEC34" s="149"/>
      <c r="BED34" s="149"/>
      <c r="BEE34" s="149"/>
      <c r="BEF34" s="149"/>
      <c r="BEG34" s="149"/>
      <c r="BEH34" s="149"/>
      <c r="BEI34" s="149"/>
      <c r="BEJ34" s="149"/>
      <c r="BEK34" s="149"/>
      <c r="BEL34" s="149"/>
      <c r="BEM34" s="149"/>
      <c r="BEN34" s="149"/>
      <c r="BEO34" s="149"/>
      <c r="BEP34" s="149"/>
      <c r="BEQ34" s="149"/>
      <c r="BER34" s="149"/>
      <c r="BES34" s="149"/>
      <c r="BET34" s="149"/>
      <c r="BEU34" s="149"/>
      <c r="BEV34" s="149"/>
      <c r="BEW34" s="149"/>
      <c r="BEX34" s="149"/>
      <c r="BEY34" s="149"/>
      <c r="BEZ34" s="149"/>
      <c r="BFA34" s="149"/>
      <c r="BFB34" s="149"/>
      <c r="BFC34" s="149"/>
      <c r="BFD34" s="149"/>
      <c r="BFE34" s="149"/>
      <c r="BFF34" s="149"/>
      <c r="BFG34" s="149"/>
      <c r="BFH34" s="149"/>
      <c r="BFI34" s="149"/>
      <c r="BFJ34" s="149"/>
      <c r="BFK34" s="149"/>
      <c r="BFL34" s="149"/>
      <c r="BFM34" s="149"/>
      <c r="BFN34" s="149"/>
      <c r="BFO34" s="149"/>
      <c r="BFP34" s="149"/>
      <c r="BFQ34" s="149"/>
      <c r="BFR34" s="149"/>
      <c r="BFS34" s="149"/>
      <c r="BFT34" s="149"/>
      <c r="BFU34" s="149"/>
      <c r="BFV34" s="149"/>
      <c r="BFW34" s="149"/>
      <c r="BFX34" s="149"/>
      <c r="BFY34" s="149"/>
      <c r="BFZ34" s="149"/>
      <c r="BGA34" s="149"/>
      <c r="BGB34" s="149"/>
      <c r="BGC34" s="149"/>
      <c r="BGD34" s="149"/>
      <c r="BGE34" s="149"/>
      <c r="BGF34" s="149"/>
      <c r="BGG34" s="149"/>
      <c r="BGH34" s="149"/>
      <c r="BGI34" s="149"/>
      <c r="BGJ34" s="149"/>
      <c r="BGK34" s="149"/>
      <c r="BGL34" s="149"/>
      <c r="BGM34" s="149"/>
      <c r="BGN34" s="149"/>
      <c r="BGO34" s="149"/>
      <c r="BGP34" s="149"/>
      <c r="BGQ34" s="149"/>
      <c r="BGR34" s="149"/>
      <c r="BGS34" s="149"/>
      <c r="BGT34" s="149"/>
      <c r="BGU34" s="149"/>
      <c r="BGV34" s="149"/>
      <c r="BGW34" s="149"/>
      <c r="BGX34" s="149"/>
      <c r="BGY34" s="149"/>
      <c r="BGZ34" s="149"/>
      <c r="BHA34" s="149"/>
      <c r="BHB34" s="149"/>
      <c r="BHC34" s="149"/>
      <c r="BHD34" s="149"/>
      <c r="BHE34" s="149"/>
      <c r="BHF34" s="149"/>
      <c r="BHG34" s="149"/>
      <c r="BHH34" s="149"/>
      <c r="BHI34" s="149"/>
      <c r="BHJ34" s="149"/>
      <c r="BHK34" s="149"/>
      <c r="BHL34" s="149"/>
      <c r="BHM34" s="149"/>
      <c r="BHN34" s="149"/>
      <c r="BHO34" s="149"/>
      <c r="BHP34" s="149"/>
      <c r="BHQ34" s="149"/>
      <c r="BHR34" s="149"/>
      <c r="BHS34" s="149"/>
      <c r="BHT34" s="149"/>
      <c r="BHU34" s="149"/>
      <c r="BHV34" s="149"/>
      <c r="BHW34" s="149"/>
      <c r="BHX34" s="149"/>
      <c r="BHY34" s="149"/>
      <c r="BHZ34" s="149"/>
      <c r="BIA34" s="149"/>
      <c r="BIB34" s="149"/>
      <c r="BIC34" s="149"/>
      <c r="BID34" s="149"/>
      <c r="BIE34" s="149"/>
      <c r="BIF34" s="149"/>
      <c r="BIG34" s="149"/>
      <c r="BIH34" s="149"/>
      <c r="BII34" s="149"/>
      <c r="BIJ34" s="149"/>
      <c r="BIK34" s="149"/>
      <c r="BIL34" s="149"/>
      <c r="BIM34" s="149"/>
      <c r="BIN34" s="149"/>
      <c r="BIO34" s="149"/>
      <c r="BIP34" s="149"/>
      <c r="BIQ34" s="149"/>
      <c r="BIR34" s="149"/>
      <c r="BIS34" s="149"/>
      <c r="BIT34" s="149"/>
      <c r="BIU34" s="149"/>
      <c r="BIV34" s="149"/>
      <c r="BIW34" s="149"/>
      <c r="BIX34" s="149"/>
      <c r="BIY34" s="149"/>
      <c r="BIZ34" s="149"/>
      <c r="BJA34" s="149"/>
      <c r="BJB34" s="149"/>
      <c r="BJC34" s="149"/>
      <c r="BJD34" s="149"/>
      <c r="BJE34" s="149"/>
      <c r="BJF34" s="149"/>
      <c r="BJG34" s="149"/>
      <c r="BJH34" s="149"/>
      <c r="BJI34" s="149"/>
      <c r="BJJ34" s="149"/>
      <c r="BJK34" s="149"/>
      <c r="BJL34" s="149"/>
      <c r="BJM34" s="149"/>
      <c r="BJN34" s="149"/>
      <c r="BJO34" s="149"/>
      <c r="BJP34" s="149"/>
      <c r="BJQ34" s="149"/>
      <c r="BJR34" s="149"/>
      <c r="BJS34" s="149"/>
      <c r="BJT34" s="149"/>
      <c r="BJU34" s="149"/>
      <c r="BJV34" s="149"/>
      <c r="BJW34" s="149"/>
      <c r="BJX34" s="149"/>
      <c r="BJY34" s="149"/>
      <c r="BJZ34" s="149"/>
      <c r="BKA34" s="149"/>
      <c r="BKB34" s="149"/>
      <c r="BKC34" s="149"/>
      <c r="BKD34" s="149"/>
      <c r="BKE34" s="149"/>
      <c r="BKF34" s="149"/>
      <c r="BKG34" s="149"/>
      <c r="BKH34" s="149"/>
      <c r="BKI34" s="149"/>
      <c r="BKJ34" s="149"/>
      <c r="BKK34" s="149"/>
      <c r="BKL34" s="149"/>
      <c r="BKM34" s="149"/>
      <c r="BKN34" s="149"/>
      <c r="BKO34" s="149"/>
      <c r="BKP34" s="149"/>
      <c r="BKQ34" s="149"/>
      <c r="BKR34" s="149"/>
      <c r="BKS34" s="149"/>
      <c r="BKT34" s="149"/>
      <c r="BKU34" s="149"/>
      <c r="BKV34" s="149"/>
      <c r="BKW34" s="149"/>
      <c r="BKX34" s="149"/>
      <c r="BKY34" s="149"/>
      <c r="BKZ34" s="149"/>
      <c r="BLA34" s="149"/>
      <c r="BLB34" s="149"/>
      <c r="BLC34" s="149"/>
      <c r="BLD34" s="149"/>
      <c r="BLE34" s="149"/>
      <c r="BLF34" s="149"/>
      <c r="BLG34" s="149"/>
      <c r="BLH34" s="149"/>
      <c r="BLI34" s="149"/>
      <c r="BLJ34" s="149"/>
      <c r="BLK34" s="149"/>
      <c r="BLL34" s="149"/>
      <c r="BLM34" s="149"/>
      <c r="BLN34" s="149"/>
      <c r="BLO34" s="149"/>
      <c r="BLP34" s="149"/>
      <c r="BLQ34" s="149"/>
      <c r="BLR34" s="149"/>
      <c r="BLS34" s="149"/>
      <c r="BLT34" s="149"/>
      <c r="BLU34" s="149"/>
      <c r="BLV34" s="149"/>
      <c r="BLW34" s="149"/>
      <c r="BLX34" s="149"/>
      <c r="BLY34" s="149"/>
      <c r="BLZ34" s="149"/>
      <c r="BMA34" s="149"/>
      <c r="BMB34" s="149"/>
      <c r="BMC34" s="149"/>
      <c r="BMD34" s="149"/>
      <c r="BME34" s="149"/>
      <c r="BMF34" s="149"/>
      <c r="BMG34" s="149"/>
      <c r="BMH34" s="149"/>
      <c r="BMI34" s="149"/>
      <c r="BMJ34" s="149"/>
      <c r="BMK34" s="149"/>
      <c r="BML34" s="149"/>
      <c r="BMM34" s="149"/>
      <c r="BMN34" s="149"/>
      <c r="BMO34" s="149"/>
      <c r="BMP34" s="149"/>
      <c r="BMQ34" s="149"/>
      <c r="BMR34" s="149"/>
      <c r="BMS34" s="149"/>
      <c r="BMT34" s="149"/>
      <c r="BMU34" s="149"/>
      <c r="BMV34" s="149"/>
      <c r="BMW34" s="149"/>
      <c r="BMX34" s="149"/>
      <c r="BMY34" s="149"/>
      <c r="BMZ34" s="149"/>
      <c r="BNA34" s="149"/>
      <c r="BNB34" s="149"/>
      <c r="BNC34" s="149"/>
      <c r="BND34" s="149"/>
      <c r="BNE34" s="149"/>
      <c r="BNF34" s="149"/>
      <c r="BNG34" s="149"/>
      <c r="BNH34" s="149"/>
      <c r="BNI34" s="149"/>
      <c r="BNJ34" s="149"/>
      <c r="BNK34" s="149"/>
      <c r="BNL34" s="149"/>
      <c r="BNM34" s="149"/>
      <c r="BNN34" s="149"/>
      <c r="BNO34" s="149"/>
      <c r="BNP34" s="149"/>
      <c r="BNQ34" s="149"/>
      <c r="BNR34" s="149"/>
      <c r="BNS34" s="149"/>
      <c r="BNT34" s="149"/>
      <c r="BNU34" s="149"/>
      <c r="BNV34" s="149"/>
      <c r="BNW34" s="149"/>
      <c r="BNX34" s="149"/>
      <c r="BNY34" s="149"/>
      <c r="BNZ34" s="149"/>
      <c r="BOA34" s="149"/>
      <c r="BOB34" s="149"/>
      <c r="BOC34" s="149"/>
      <c r="BOD34" s="149"/>
      <c r="BOE34" s="149"/>
      <c r="BOF34" s="149"/>
      <c r="BOG34" s="149"/>
      <c r="BOH34" s="149"/>
      <c r="BOI34" s="149"/>
      <c r="BOJ34" s="149"/>
      <c r="BOK34" s="149"/>
      <c r="BOL34" s="149"/>
      <c r="BOM34" s="149"/>
      <c r="BON34" s="149"/>
      <c r="BOO34" s="149"/>
      <c r="BOP34" s="149"/>
      <c r="BOQ34" s="149"/>
      <c r="BOR34" s="149"/>
      <c r="BOS34" s="149"/>
      <c r="BOT34" s="149"/>
      <c r="BOU34" s="149"/>
      <c r="BOV34" s="149"/>
      <c r="BOW34" s="149"/>
      <c r="BOX34" s="149"/>
      <c r="BOY34" s="149"/>
      <c r="BOZ34" s="149"/>
      <c r="BPA34" s="149"/>
      <c r="BPB34" s="149"/>
      <c r="BPC34" s="149"/>
      <c r="BPD34" s="149"/>
      <c r="BPE34" s="149"/>
      <c r="BPF34" s="149"/>
      <c r="BPG34" s="149"/>
      <c r="BPH34" s="149"/>
      <c r="BPI34" s="149"/>
      <c r="BPJ34" s="149"/>
      <c r="BPK34" s="149"/>
      <c r="BPL34" s="149"/>
      <c r="BPM34" s="149"/>
      <c r="BPN34" s="149"/>
      <c r="BPO34" s="149"/>
      <c r="BPP34" s="149"/>
      <c r="BPQ34" s="149"/>
      <c r="BPR34" s="149"/>
      <c r="BPS34" s="149"/>
      <c r="BPT34" s="149"/>
      <c r="BPU34" s="149"/>
      <c r="BPV34" s="149"/>
      <c r="BPW34" s="149"/>
      <c r="BPX34" s="149"/>
      <c r="BPY34" s="149"/>
      <c r="BPZ34" s="149"/>
      <c r="BQA34" s="149"/>
      <c r="BQB34" s="149"/>
      <c r="BQC34" s="149"/>
      <c r="BQD34" s="149"/>
      <c r="BQE34" s="149"/>
      <c r="BQF34" s="149"/>
      <c r="BQG34" s="149"/>
      <c r="BQH34" s="149"/>
      <c r="BQI34" s="149"/>
      <c r="BQJ34" s="149"/>
      <c r="BQK34" s="149"/>
      <c r="BQL34" s="149"/>
      <c r="BQM34" s="149"/>
      <c r="BQN34" s="149"/>
      <c r="BQO34" s="149"/>
      <c r="BQP34" s="149"/>
      <c r="BQQ34" s="149"/>
      <c r="BQR34" s="149"/>
      <c r="BQS34" s="149"/>
      <c r="BQT34" s="149"/>
      <c r="BQU34" s="149"/>
      <c r="BQV34" s="149"/>
      <c r="BQW34" s="149"/>
      <c r="BQX34" s="149"/>
      <c r="BQY34" s="149"/>
      <c r="BQZ34" s="149"/>
      <c r="BRA34" s="149"/>
      <c r="BRB34" s="149"/>
      <c r="BRC34" s="149"/>
      <c r="BRD34" s="149"/>
      <c r="BRE34" s="149"/>
      <c r="BRF34" s="149"/>
      <c r="BRG34" s="149"/>
      <c r="BRH34" s="149"/>
      <c r="BRI34" s="149"/>
      <c r="BRJ34" s="149"/>
      <c r="BRK34" s="149"/>
      <c r="BRL34" s="149"/>
      <c r="BRM34" s="149"/>
      <c r="BRN34" s="149"/>
      <c r="BRO34" s="149"/>
      <c r="BRP34" s="149"/>
      <c r="BRQ34" s="149"/>
      <c r="BRR34" s="149"/>
      <c r="BRS34" s="149"/>
      <c r="BRT34" s="149"/>
      <c r="BRU34" s="149"/>
      <c r="BRV34" s="149"/>
      <c r="BRW34" s="149"/>
      <c r="BRX34" s="149"/>
      <c r="BRY34" s="149"/>
      <c r="BRZ34" s="149"/>
      <c r="BSA34" s="149"/>
      <c r="BSB34" s="149"/>
      <c r="BSC34" s="149"/>
      <c r="BSD34" s="149"/>
      <c r="BSE34" s="149"/>
      <c r="BSF34" s="149"/>
      <c r="BSG34" s="149"/>
      <c r="BSH34" s="149"/>
      <c r="BSI34" s="149"/>
      <c r="BSJ34" s="149"/>
      <c r="BSK34" s="149"/>
      <c r="BSL34" s="149"/>
      <c r="BSM34" s="149"/>
      <c r="BSN34" s="149"/>
      <c r="BSO34" s="149"/>
      <c r="BSP34" s="149"/>
      <c r="BSQ34" s="149"/>
      <c r="BSR34" s="149"/>
      <c r="BSS34" s="149"/>
      <c r="BST34" s="149"/>
      <c r="BSU34" s="149"/>
      <c r="BSV34" s="149"/>
      <c r="BSW34" s="149"/>
      <c r="BSX34" s="149"/>
      <c r="BSY34" s="149"/>
      <c r="BSZ34" s="149"/>
      <c r="BTA34" s="149"/>
      <c r="BTB34" s="149"/>
      <c r="BTC34" s="149"/>
      <c r="BTD34" s="149"/>
      <c r="BTE34" s="149"/>
      <c r="BTF34" s="149"/>
      <c r="BTG34" s="149"/>
      <c r="BTH34" s="149"/>
      <c r="BTI34" s="149"/>
      <c r="BTJ34" s="149"/>
      <c r="BTK34" s="149"/>
      <c r="BTL34" s="149"/>
      <c r="BTM34" s="149"/>
      <c r="BTN34" s="149"/>
      <c r="BTO34" s="149"/>
      <c r="BTP34" s="149"/>
      <c r="BTQ34" s="149"/>
      <c r="BTR34" s="149"/>
      <c r="BTS34" s="149"/>
      <c r="BTT34" s="149"/>
      <c r="BTU34" s="149"/>
      <c r="BTV34" s="149"/>
      <c r="BTW34" s="149"/>
      <c r="BTX34" s="149"/>
      <c r="BTY34" s="149"/>
      <c r="BTZ34" s="149"/>
      <c r="BUA34" s="149"/>
      <c r="BUB34" s="149"/>
      <c r="BUC34" s="149"/>
      <c r="BUD34" s="149"/>
      <c r="BUE34" s="149"/>
      <c r="BUF34" s="149"/>
      <c r="BUG34" s="149"/>
      <c r="BUH34" s="149"/>
      <c r="BUI34" s="149"/>
      <c r="BUJ34" s="149"/>
      <c r="BUK34" s="149"/>
      <c r="BUL34" s="149"/>
      <c r="BUM34" s="149"/>
      <c r="BUN34" s="149"/>
      <c r="BUO34" s="149"/>
      <c r="BUP34" s="149"/>
      <c r="BUQ34" s="149"/>
      <c r="BUR34" s="149"/>
      <c r="BUS34" s="149"/>
      <c r="BUT34" s="149"/>
      <c r="BUU34" s="149"/>
      <c r="BUV34" s="149"/>
      <c r="BUW34" s="149"/>
      <c r="BUX34" s="149"/>
      <c r="BUY34" s="149"/>
      <c r="BUZ34" s="149"/>
      <c r="BVA34" s="149"/>
      <c r="BVB34" s="149"/>
      <c r="BVC34" s="149"/>
      <c r="BVD34" s="149"/>
      <c r="BVE34" s="149"/>
      <c r="BVF34" s="149"/>
      <c r="BVG34" s="149"/>
      <c r="BVH34" s="149"/>
      <c r="BVI34" s="149"/>
      <c r="BVJ34" s="149"/>
      <c r="BVK34" s="149"/>
      <c r="BVL34" s="149"/>
      <c r="BVM34" s="149"/>
      <c r="BVN34" s="149"/>
      <c r="BVO34" s="149"/>
      <c r="BVP34" s="149"/>
      <c r="BVQ34" s="149"/>
      <c r="BVR34" s="149"/>
      <c r="BVS34" s="149"/>
      <c r="BVT34" s="149"/>
      <c r="BVU34" s="149"/>
      <c r="BVV34" s="149"/>
      <c r="BVW34" s="149"/>
      <c r="BVX34" s="149"/>
      <c r="BVY34" s="149"/>
      <c r="BVZ34" s="149"/>
      <c r="BWA34" s="149"/>
      <c r="BWB34" s="149"/>
      <c r="BWC34" s="149"/>
      <c r="BWD34" s="149"/>
      <c r="BWE34" s="149"/>
      <c r="BWF34" s="149"/>
      <c r="BWG34" s="149"/>
      <c r="BWH34" s="149"/>
      <c r="BWI34" s="149"/>
      <c r="BWJ34" s="149"/>
      <c r="BWK34" s="149"/>
      <c r="BWL34" s="149"/>
      <c r="BWM34" s="149"/>
      <c r="BWN34" s="149"/>
      <c r="BWO34" s="149"/>
      <c r="BWP34" s="149"/>
      <c r="BWQ34" s="149"/>
      <c r="BWR34" s="149"/>
      <c r="BWS34" s="149"/>
      <c r="BWT34" s="149"/>
      <c r="BWU34" s="149"/>
      <c r="BWV34" s="149"/>
      <c r="BWW34" s="149"/>
      <c r="BWX34" s="149"/>
      <c r="BWY34" s="149"/>
      <c r="BWZ34" s="149"/>
      <c r="BXA34" s="149"/>
      <c r="BXB34" s="149"/>
      <c r="BXC34" s="149"/>
      <c r="BXD34" s="149"/>
      <c r="BXE34" s="149"/>
      <c r="BXF34" s="149"/>
      <c r="BXG34" s="149"/>
      <c r="BXH34" s="149"/>
      <c r="BXI34" s="149"/>
      <c r="BXJ34" s="149"/>
      <c r="BXK34" s="149"/>
      <c r="BXL34" s="149"/>
      <c r="BXM34" s="149"/>
      <c r="BXN34" s="149"/>
      <c r="BXO34" s="149"/>
      <c r="BXP34" s="149"/>
      <c r="BXQ34" s="149"/>
      <c r="BXR34" s="149"/>
      <c r="BXS34" s="149"/>
      <c r="BXT34" s="149"/>
      <c r="BXU34" s="149"/>
      <c r="BXV34" s="149"/>
      <c r="BXW34" s="149"/>
      <c r="BXX34" s="149"/>
      <c r="BXY34" s="149"/>
      <c r="BXZ34" s="149"/>
      <c r="BYA34" s="149"/>
      <c r="BYB34" s="149"/>
      <c r="BYC34" s="149"/>
      <c r="BYD34" s="149"/>
      <c r="BYE34" s="149"/>
      <c r="BYF34" s="149"/>
      <c r="BYG34" s="149"/>
      <c r="BYH34" s="149"/>
      <c r="BYI34" s="149"/>
      <c r="BYJ34" s="149"/>
      <c r="BYK34" s="149"/>
      <c r="BYL34" s="149"/>
      <c r="BYM34" s="149"/>
      <c r="BYN34" s="149"/>
      <c r="BYO34" s="149"/>
      <c r="BYP34" s="149"/>
      <c r="BYQ34" s="149"/>
      <c r="BYR34" s="149"/>
      <c r="BYS34" s="149"/>
      <c r="BYT34" s="149"/>
      <c r="BYU34" s="149"/>
      <c r="BYV34" s="149"/>
      <c r="BYW34" s="149"/>
      <c r="BYX34" s="149"/>
      <c r="BYY34" s="149"/>
      <c r="BYZ34" s="149"/>
      <c r="BZA34" s="149"/>
      <c r="BZB34" s="149"/>
      <c r="BZC34" s="149"/>
      <c r="BZD34" s="149"/>
      <c r="BZE34" s="149"/>
      <c r="BZF34" s="149"/>
      <c r="BZG34" s="149"/>
      <c r="BZH34" s="149"/>
      <c r="BZI34" s="149"/>
      <c r="BZJ34" s="149"/>
      <c r="BZK34" s="149"/>
      <c r="BZL34" s="149"/>
      <c r="BZM34" s="149"/>
      <c r="BZN34" s="149"/>
      <c r="BZO34" s="149"/>
      <c r="BZP34" s="149"/>
      <c r="BZQ34" s="149"/>
      <c r="BZR34" s="149"/>
      <c r="BZS34" s="149"/>
      <c r="BZT34" s="149"/>
      <c r="BZU34" s="149"/>
      <c r="BZV34" s="149"/>
      <c r="BZW34" s="149"/>
      <c r="BZX34" s="149"/>
      <c r="BZY34" s="149"/>
      <c r="BZZ34" s="149"/>
      <c r="CAA34" s="149"/>
      <c r="CAB34" s="149"/>
      <c r="CAC34" s="149"/>
      <c r="CAD34" s="149"/>
      <c r="CAE34" s="149"/>
      <c r="CAF34" s="149"/>
      <c r="CAG34" s="149"/>
      <c r="CAH34" s="149"/>
      <c r="CAI34" s="149"/>
      <c r="CAJ34" s="149"/>
      <c r="CAK34" s="149"/>
      <c r="CAL34" s="149"/>
      <c r="CAM34" s="149"/>
      <c r="CAN34" s="149"/>
      <c r="CAO34" s="149"/>
      <c r="CAP34" s="149"/>
      <c r="CAQ34" s="149"/>
      <c r="CAR34" s="149"/>
      <c r="CAS34" s="149"/>
      <c r="CAT34" s="149"/>
      <c r="CAU34" s="149"/>
      <c r="CAV34" s="149"/>
      <c r="CAW34" s="149"/>
      <c r="CAX34" s="149"/>
      <c r="CAY34" s="149"/>
      <c r="CAZ34" s="149"/>
      <c r="CBA34" s="149"/>
      <c r="CBB34" s="149"/>
      <c r="CBC34" s="149"/>
      <c r="CBD34" s="149"/>
      <c r="CBE34" s="149"/>
      <c r="CBF34" s="149"/>
      <c r="CBG34" s="149"/>
      <c r="CBH34" s="149"/>
      <c r="CBI34" s="149"/>
      <c r="CBJ34" s="149"/>
      <c r="CBK34" s="149"/>
      <c r="CBL34" s="149"/>
      <c r="CBM34" s="149"/>
      <c r="CBN34" s="149"/>
      <c r="CBO34" s="149"/>
      <c r="CBP34" s="149"/>
      <c r="CBQ34" s="149"/>
      <c r="CBR34" s="149"/>
      <c r="CBS34" s="149"/>
      <c r="CBT34" s="149"/>
      <c r="CBU34" s="149"/>
      <c r="CBV34" s="149"/>
      <c r="CBW34" s="149"/>
      <c r="CBX34" s="149"/>
      <c r="CBY34" s="149"/>
      <c r="CBZ34" s="149"/>
      <c r="CCA34" s="149"/>
      <c r="CCB34" s="149"/>
      <c r="CCC34" s="149"/>
      <c r="CCD34" s="149"/>
      <c r="CCE34" s="149"/>
      <c r="CCF34" s="149"/>
      <c r="CCG34" s="149"/>
      <c r="CCH34" s="149"/>
      <c r="CCI34" s="149"/>
      <c r="CCJ34" s="149"/>
      <c r="CCK34" s="149"/>
      <c r="CCL34" s="149"/>
      <c r="CCM34" s="149"/>
      <c r="CCN34" s="149"/>
      <c r="CCO34" s="149"/>
      <c r="CCP34" s="149"/>
      <c r="CCQ34" s="149"/>
      <c r="CCR34" s="149"/>
      <c r="CCS34" s="149"/>
      <c r="CCT34" s="149"/>
      <c r="CCU34" s="149"/>
      <c r="CCV34" s="149"/>
      <c r="CCW34" s="149"/>
      <c r="CCX34" s="149"/>
      <c r="CCY34" s="149"/>
      <c r="CCZ34" s="149"/>
      <c r="CDA34" s="149"/>
      <c r="CDB34" s="149"/>
      <c r="CDC34" s="149"/>
      <c r="CDD34" s="149"/>
      <c r="CDE34" s="149"/>
      <c r="CDF34" s="149"/>
      <c r="CDG34" s="149"/>
      <c r="CDH34" s="149"/>
      <c r="CDI34" s="149"/>
      <c r="CDJ34" s="149"/>
      <c r="CDK34" s="149"/>
      <c r="CDL34" s="149"/>
      <c r="CDM34" s="149"/>
      <c r="CDN34" s="149"/>
      <c r="CDO34" s="149"/>
      <c r="CDP34" s="149"/>
      <c r="CDQ34" s="149"/>
      <c r="CDR34" s="149"/>
      <c r="CDS34" s="149"/>
      <c r="CDT34" s="149"/>
      <c r="CDU34" s="149"/>
      <c r="CDV34" s="149"/>
      <c r="CDW34" s="149"/>
      <c r="CDX34" s="149"/>
      <c r="CDY34" s="149"/>
      <c r="CDZ34" s="149"/>
      <c r="CEA34" s="149"/>
      <c r="CEB34" s="149"/>
      <c r="CEC34" s="149"/>
      <c r="CED34" s="149"/>
      <c r="CEE34" s="149"/>
      <c r="CEF34" s="149"/>
      <c r="CEG34" s="149"/>
      <c r="CEH34" s="149"/>
      <c r="CEI34" s="149"/>
      <c r="CEJ34" s="149"/>
      <c r="CEK34" s="149"/>
      <c r="CEL34" s="149"/>
      <c r="CEM34" s="149"/>
      <c r="CEN34" s="149"/>
      <c r="CEO34" s="149"/>
      <c r="CEP34" s="149"/>
      <c r="CEQ34" s="149"/>
      <c r="CER34" s="149"/>
      <c r="CES34" s="149"/>
      <c r="CET34" s="149"/>
      <c r="CEU34" s="149"/>
      <c r="CEV34" s="149"/>
      <c r="CEW34" s="149"/>
      <c r="CEX34" s="149"/>
      <c r="CEY34" s="149"/>
      <c r="CEZ34" s="149"/>
      <c r="CFA34" s="149"/>
      <c r="CFB34" s="149"/>
      <c r="CFC34" s="149"/>
      <c r="CFD34" s="149"/>
      <c r="CFE34" s="149"/>
      <c r="CFF34" s="149"/>
      <c r="CFG34" s="149"/>
      <c r="CFH34" s="149"/>
      <c r="CFI34" s="149"/>
      <c r="CFJ34" s="149"/>
      <c r="CFK34" s="149"/>
      <c r="CFL34" s="149"/>
      <c r="CFM34" s="149"/>
      <c r="CFN34" s="149"/>
      <c r="CFO34" s="149"/>
      <c r="CFP34" s="149"/>
      <c r="CFQ34" s="149"/>
      <c r="CFR34" s="149"/>
      <c r="CFS34" s="149"/>
      <c r="CFT34" s="149"/>
      <c r="CFU34" s="149"/>
      <c r="CFV34" s="149"/>
      <c r="CFW34" s="149"/>
      <c r="CFX34" s="149"/>
      <c r="CFY34" s="149"/>
      <c r="CFZ34" s="149"/>
      <c r="CGA34" s="149"/>
      <c r="CGB34" s="149"/>
      <c r="CGC34" s="149"/>
      <c r="CGD34" s="149"/>
      <c r="CGE34" s="149"/>
      <c r="CGF34" s="149"/>
      <c r="CGG34" s="149"/>
      <c r="CGH34" s="149"/>
      <c r="CGI34" s="149"/>
      <c r="CGJ34" s="149"/>
      <c r="CGK34" s="149"/>
      <c r="CGL34" s="149"/>
      <c r="CGM34" s="149"/>
      <c r="CGN34" s="149"/>
      <c r="CGO34" s="149"/>
      <c r="CGP34" s="149"/>
      <c r="CGQ34" s="149"/>
      <c r="CGR34" s="149"/>
      <c r="CGS34" s="149"/>
      <c r="CGT34" s="149"/>
      <c r="CGU34" s="149"/>
      <c r="CGV34" s="149"/>
      <c r="CGW34" s="149"/>
      <c r="CGX34" s="149"/>
      <c r="CGY34" s="149"/>
      <c r="CGZ34" s="149"/>
      <c r="CHA34" s="149"/>
      <c r="CHB34" s="149"/>
      <c r="CHC34" s="149"/>
      <c r="CHD34" s="149"/>
      <c r="CHE34" s="149"/>
      <c r="CHF34" s="149"/>
      <c r="CHG34" s="149"/>
      <c r="CHH34" s="149"/>
      <c r="CHI34" s="149"/>
      <c r="CHJ34" s="149"/>
      <c r="CHK34" s="149"/>
      <c r="CHL34" s="149"/>
      <c r="CHM34" s="149"/>
      <c r="CHN34" s="149"/>
      <c r="CHO34" s="149"/>
      <c r="CHP34" s="149"/>
      <c r="CHQ34" s="149"/>
      <c r="CHR34" s="149"/>
      <c r="CHS34" s="149"/>
      <c r="CHT34" s="149"/>
      <c r="CHU34" s="149"/>
      <c r="CHV34" s="149"/>
      <c r="CHW34" s="149"/>
      <c r="CHX34" s="149"/>
      <c r="CHY34" s="149"/>
      <c r="CHZ34" s="149"/>
      <c r="CIA34" s="149"/>
      <c r="CIB34" s="149"/>
      <c r="CIC34" s="149"/>
      <c r="CID34" s="149"/>
      <c r="CIE34" s="149"/>
      <c r="CIF34" s="149"/>
      <c r="CIG34" s="149"/>
      <c r="CIH34" s="149"/>
      <c r="CII34" s="149"/>
      <c r="CIJ34" s="149"/>
      <c r="CIK34" s="149"/>
      <c r="CIL34" s="149"/>
      <c r="CIM34" s="149"/>
      <c r="CIN34" s="149"/>
      <c r="CIO34" s="149"/>
      <c r="CIP34" s="149"/>
      <c r="CIQ34" s="149"/>
      <c r="CIR34" s="149"/>
      <c r="CIS34" s="149"/>
      <c r="CIT34" s="149"/>
      <c r="CIU34" s="149"/>
      <c r="CIV34" s="149"/>
      <c r="CIW34" s="149"/>
      <c r="CIX34" s="149"/>
      <c r="CIY34" s="149"/>
      <c r="CIZ34" s="149"/>
      <c r="CJA34" s="149"/>
      <c r="CJB34" s="149"/>
      <c r="CJC34" s="149"/>
      <c r="CJD34" s="149"/>
      <c r="CJE34" s="149"/>
      <c r="CJF34" s="149"/>
      <c r="CJG34" s="149"/>
      <c r="CJH34" s="149"/>
      <c r="CJI34" s="149"/>
      <c r="CJJ34" s="149"/>
      <c r="CJK34" s="149"/>
      <c r="CJL34" s="149"/>
      <c r="CJM34" s="149"/>
      <c r="CJN34" s="149"/>
      <c r="CJO34" s="149"/>
      <c r="CJP34" s="149"/>
      <c r="CJQ34" s="149"/>
      <c r="CJR34" s="149"/>
      <c r="CJS34" s="149"/>
      <c r="CJT34" s="149"/>
      <c r="CJU34" s="149"/>
      <c r="CJV34" s="149"/>
      <c r="CJW34" s="149"/>
      <c r="CJX34" s="149"/>
      <c r="CJY34" s="149"/>
      <c r="CJZ34" s="149"/>
      <c r="CKA34" s="149"/>
      <c r="CKB34" s="149"/>
      <c r="CKC34" s="149"/>
      <c r="CKD34" s="149"/>
      <c r="CKE34" s="149"/>
      <c r="CKF34" s="149"/>
      <c r="CKG34" s="149"/>
      <c r="CKH34" s="149"/>
      <c r="CKI34" s="149"/>
      <c r="CKJ34" s="149"/>
      <c r="CKK34" s="149"/>
      <c r="CKL34" s="149"/>
      <c r="CKM34" s="149"/>
      <c r="CKN34" s="149"/>
      <c r="CKO34" s="149"/>
      <c r="CKP34" s="149"/>
      <c r="CKQ34" s="149"/>
      <c r="CKR34" s="149"/>
      <c r="CKS34" s="149"/>
      <c r="CKT34" s="149"/>
      <c r="CKU34" s="149"/>
      <c r="CKV34" s="149"/>
      <c r="CKW34" s="149"/>
      <c r="CKX34" s="149"/>
      <c r="CKY34" s="149"/>
      <c r="CKZ34" s="149"/>
      <c r="CLA34" s="149"/>
      <c r="CLB34" s="149"/>
      <c r="CLC34" s="149"/>
      <c r="CLD34" s="149"/>
      <c r="CLE34" s="149"/>
      <c r="CLF34" s="149"/>
      <c r="CLG34" s="149"/>
      <c r="CLH34" s="149"/>
      <c r="CLI34" s="149"/>
      <c r="CLJ34" s="149"/>
      <c r="CLK34" s="149"/>
      <c r="CLL34" s="149"/>
      <c r="CLM34" s="149"/>
      <c r="CLN34" s="149"/>
      <c r="CLO34" s="149"/>
      <c r="CLP34" s="149"/>
      <c r="CLQ34" s="149"/>
      <c r="CLR34" s="149"/>
      <c r="CLS34" s="149"/>
      <c r="CLT34" s="149"/>
      <c r="CLU34" s="149"/>
      <c r="CLV34" s="149"/>
      <c r="CLW34" s="149"/>
      <c r="CLX34" s="149"/>
      <c r="CLY34" s="149"/>
      <c r="CLZ34" s="149"/>
      <c r="CMA34" s="149"/>
      <c r="CMB34" s="149"/>
      <c r="CMC34" s="149"/>
      <c r="CMD34" s="149"/>
      <c r="CME34" s="149"/>
      <c r="CMF34" s="149"/>
      <c r="CMG34" s="149"/>
      <c r="CMH34" s="149"/>
      <c r="CMI34" s="149"/>
      <c r="CMJ34" s="149"/>
      <c r="CMK34" s="149"/>
      <c r="CML34" s="149"/>
      <c r="CMM34" s="149"/>
      <c r="CMN34" s="149"/>
      <c r="CMO34" s="149"/>
      <c r="CMP34" s="149"/>
      <c r="CMQ34" s="149"/>
      <c r="CMR34" s="149"/>
      <c r="CMS34" s="149"/>
      <c r="CMT34" s="149"/>
      <c r="CMU34" s="149"/>
      <c r="CMV34" s="149"/>
      <c r="CMW34" s="149"/>
      <c r="CMX34" s="149"/>
      <c r="CMY34" s="149"/>
      <c r="CMZ34" s="149"/>
      <c r="CNA34" s="149"/>
      <c r="CNB34" s="149"/>
      <c r="CNC34" s="149"/>
      <c r="CND34" s="149"/>
      <c r="CNE34" s="149"/>
      <c r="CNF34" s="149"/>
      <c r="CNG34" s="149"/>
      <c r="CNH34" s="149"/>
      <c r="CNI34" s="149"/>
      <c r="CNJ34" s="149"/>
      <c r="CNK34" s="149"/>
      <c r="CNL34" s="149"/>
      <c r="CNM34" s="149"/>
      <c r="CNN34" s="149"/>
      <c r="CNO34" s="149"/>
      <c r="CNP34" s="149"/>
      <c r="CNQ34" s="149"/>
      <c r="CNR34" s="149"/>
      <c r="CNS34" s="149"/>
      <c r="CNT34" s="149"/>
      <c r="CNU34" s="149"/>
      <c r="CNV34" s="149"/>
      <c r="CNW34" s="149"/>
      <c r="CNX34" s="149"/>
      <c r="CNY34" s="149"/>
      <c r="CNZ34" s="149"/>
      <c r="COA34" s="149"/>
      <c r="COB34" s="149"/>
      <c r="COC34" s="149"/>
      <c r="COD34" s="149"/>
      <c r="COE34" s="149"/>
      <c r="COF34" s="149"/>
      <c r="COG34" s="149"/>
      <c r="COH34" s="149"/>
      <c r="COI34" s="149"/>
      <c r="COJ34" s="149"/>
      <c r="COK34" s="149"/>
      <c r="COL34" s="149"/>
      <c r="COM34" s="149"/>
      <c r="CON34" s="149"/>
      <c r="COO34" s="149"/>
      <c r="COP34" s="149"/>
      <c r="COQ34" s="149"/>
      <c r="COR34" s="149"/>
      <c r="COS34" s="149"/>
      <c r="COT34" s="149"/>
      <c r="COU34" s="149"/>
      <c r="COV34" s="149"/>
      <c r="COW34" s="149"/>
      <c r="COX34" s="149"/>
      <c r="COY34" s="149"/>
      <c r="COZ34" s="149"/>
      <c r="CPA34" s="149"/>
      <c r="CPB34" s="149"/>
      <c r="CPC34" s="149"/>
      <c r="CPD34" s="149"/>
      <c r="CPE34" s="149"/>
      <c r="CPF34" s="149"/>
      <c r="CPG34" s="149"/>
      <c r="CPH34" s="149"/>
      <c r="CPI34" s="149"/>
      <c r="CPJ34" s="149"/>
      <c r="CPK34" s="149"/>
      <c r="CPL34" s="149"/>
      <c r="CPM34" s="149"/>
      <c r="CPN34" s="149"/>
      <c r="CPO34" s="149"/>
      <c r="CPP34" s="149"/>
      <c r="CPQ34" s="149"/>
      <c r="CPR34" s="149"/>
      <c r="CPS34" s="149"/>
      <c r="CPT34" s="149"/>
      <c r="CPU34" s="149"/>
      <c r="CPV34" s="149"/>
      <c r="CPW34" s="149"/>
      <c r="CPX34" s="149"/>
      <c r="CPY34" s="149"/>
      <c r="CPZ34" s="149"/>
      <c r="CQA34" s="149"/>
      <c r="CQB34" s="149"/>
      <c r="CQC34" s="149"/>
      <c r="CQD34" s="149"/>
      <c r="CQE34" s="149"/>
      <c r="CQF34" s="149"/>
      <c r="CQG34" s="149"/>
      <c r="CQH34" s="149"/>
      <c r="CQI34" s="149"/>
      <c r="CQJ34" s="149"/>
      <c r="CQK34" s="149"/>
      <c r="CQL34" s="149"/>
      <c r="CQM34" s="149"/>
      <c r="CQN34" s="149"/>
      <c r="CQO34" s="149"/>
      <c r="CQP34" s="149"/>
      <c r="CQQ34" s="149"/>
      <c r="CQR34" s="149"/>
      <c r="CQS34" s="149"/>
      <c r="CQT34" s="149"/>
      <c r="CQU34" s="149"/>
      <c r="CQV34" s="149"/>
      <c r="CQW34" s="149"/>
      <c r="CQX34" s="149"/>
      <c r="CQY34" s="149"/>
      <c r="CQZ34" s="149"/>
      <c r="CRA34" s="149"/>
      <c r="CRB34" s="149"/>
      <c r="CRC34" s="149"/>
      <c r="CRD34" s="149"/>
      <c r="CRE34" s="149"/>
      <c r="CRF34" s="149"/>
      <c r="CRG34" s="149"/>
      <c r="CRH34" s="149"/>
      <c r="CRI34" s="149"/>
      <c r="CRJ34" s="149"/>
      <c r="CRK34" s="149"/>
      <c r="CRL34" s="149"/>
      <c r="CRM34" s="149"/>
      <c r="CRN34" s="149"/>
      <c r="CRO34" s="149"/>
      <c r="CRP34" s="149"/>
      <c r="CRQ34" s="149"/>
      <c r="CRR34" s="149"/>
      <c r="CRS34" s="149"/>
      <c r="CRT34" s="149"/>
      <c r="CRU34" s="149"/>
      <c r="CRV34" s="149"/>
      <c r="CRW34" s="149"/>
      <c r="CRX34" s="149"/>
      <c r="CRY34" s="149"/>
      <c r="CRZ34" s="149"/>
      <c r="CSA34" s="149"/>
      <c r="CSB34" s="149"/>
      <c r="CSC34" s="149"/>
      <c r="CSD34" s="149"/>
      <c r="CSE34" s="149"/>
      <c r="CSF34" s="149"/>
      <c r="CSG34" s="149"/>
      <c r="CSH34" s="149"/>
      <c r="CSI34" s="149"/>
      <c r="CSJ34" s="149"/>
      <c r="CSK34" s="149"/>
      <c r="CSL34" s="149"/>
      <c r="CSM34" s="149"/>
      <c r="CSN34" s="149"/>
      <c r="CSO34" s="149"/>
      <c r="CSP34" s="149"/>
      <c r="CSQ34" s="149"/>
      <c r="CSR34" s="149"/>
      <c r="CSS34" s="149"/>
      <c r="CST34" s="149"/>
      <c r="CSU34" s="149"/>
      <c r="CSV34" s="149"/>
      <c r="CSW34" s="149"/>
      <c r="CSX34" s="149"/>
      <c r="CSY34" s="149"/>
      <c r="CSZ34" s="149"/>
      <c r="CTA34" s="149"/>
      <c r="CTB34" s="149"/>
      <c r="CTC34" s="149"/>
      <c r="CTD34" s="149"/>
      <c r="CTE34" s="149"/>
      <c r="CTF34" s="149"/>
      <c r="CTG34" s="149"/>
      <c r="CTH34" s="149"/>
      <c r="CTI34" s="149"/>
      <c r="CTJ34" s="149"/>
      <c r="CTK34" s="149"/>
      <c r="CTL34" s="149"/>
      <c r="CTM34" s="149"/>
      <c r="CTN34" s="149"/>
      <c r="CTO34" s="149"/>
      <c r="CTP34" s="149"/>
      <c r="CTQ34" s="149"/>
      <c r="CTR34" s="149"/>
      <c r="CTS34" s="149"/>
      <c r="CTT34" s="149"/>
      <c r="CTU34" s="149"/>
      <c r="CTV34" s="149"/>
      <c r="CTW34" s="149"/>
      <c r="CTX34" s="149"/>
      <c r="CTY34" s="149"/>
      <c r="CTZ34" s="149"/>
      <c r="CUA34" s="149"/>
      <c r="CUB34" s="149"/>
      <c r="CUC34" s="149"/>
      <c r="CUD34" s="149"/>
      <c r="CUE34" s="149"/>
      <c r="CUF34" s="149"/>
      <c r="CUG34" s="149"/>
      <c r="CUH34" s="149"/>
      <c r="CUI34" s="149"/>
      <c r="CUJ34" s="149"/>
      <c r="CUK34" s="149"/>
      <c r="CUL34" s="149"/>
      <c r="CUM34" s="149"/>
      <c r="CUN34" s="149"/>
      <c r="CUO34" s="149"/>
      <c r="CUP34" s="149"/>
      <c r="CUQ34" s="149"/>
      <c r="CUR34" s="149"/>
      <c r="CUS34" s="149"/>
      <c r="CUT34" s="149"/>
      <c r="CUU34" s="149"/>
      <c r="CUV34" s="149"/>
      <c r="CUW34" s="149"/>
      <c r="CUX34" s="149"/>
      <c r="CUY34" s="149"/>
      <c r="CUZ34" s="149"/>
      <c r="CVA34" s="149"/>
      <c r="CVB34" s="149"/>
      <c r="CVC34" s="149"/>
      <c r="CVD34" s="149"/>
      <c r="CVE34" s="149"/>
      <c r="CVF34" s="149"/>
      <c r="CVG34" s="149"/>
      <c r="CVH34" s="149"/>
      <c r="CVI34" s="149"/>
      <c r="CVJ34" s="149"/>
      <c r="CVK34" s="149"/>
      <c r="CVL34" s="149"/>
      <c r="CVM34" s="149"/>
      <c r="CVN34" s="149"/>
      <c r="CVO34" s="149"/>
      <c r="CVP34" s="149"/>
      <c r="CVQ34" s="149"/>
      <c r="CVR34" s="149"/>
      <c r="CVS34" s="149"/>
      <c r="CVT34" s="149"/>
      <c r="CVU34" s="149"/>
      <c r="CVV34" s="149"/>
      <c r="CVW34" s="149"/>
      <c r="CVX34" s="149"/>
      <c r="CVY34" s="149"/>
      <c r="CVZ34" s="149"/>
      <c r="CWA34" s="149"/>
      <c r="CWB34" s="149"/>
      <c r="CWC34" s="149"/>
      <c r="CWD34" s="149"/>
      <c r="CWE34" s="149"/>
      <c r="CWF34" s="149"/>
      <c r="CWG34" s="149"/>
      <c r="CWH34" s="149"/>
      <c r="CWI34" s="149"/>
      <c r="CWJ34" s="149"/>
      <c r="CWK34" s="149"/>
      <c r="CWL34" s="149"/>
      <c r="CWM34" s="149"/>
      <c r="CWN34" s="149"/>
      <c r="CWO34" s="149"/>
      <c r="CWP34" s="149"/>
      <c r="CWQ34" s="149"/>
      <c r="CWR34" s="149"/>
      <c r="CWS34" s="149"/>
      <c r="CWT34" s="149"/>
      <c r="CWU34" s="149"/>
      <c r="CWV34" s="149"/>
      <c r="CWW34" s="149"/>
      <c r="CWX34" s="149"/>
      <c r="CWY34" s="149"/>
      <c r="CWZ34" s="149"/>
      <c r="CXA34" s="149"/>
      <c r="CXB34" s="149"/>
      <c r="CXC34" s="149"/>
      <c r="CXD34" s="149"/>
      <c r="CXE34" s="149"/>
      <c r="CXF34" s="149"/>
      <c r="CXG34" s="149"/>
      <c r="CXH34" s="149"/>
      <c r="CXI34" s="149"/>
      <c r="CXJ34" s="149"/>
      <c r="CXK34" s="149"/>
      <c r="CXL34" s="149"/>
      <c r="CXM34" s="149"/>
      <c r="CXN34" s="149"/>
      <c r="CXO34" s="149"/>
      <c r="CXP34" s="149"/>
      <c r="CXQ34" s="149"/>
      <c r="CXR34" s="149"/>
      <c r="CXS34" s="149"/>
      <c r="CXT34" s="149"/>
      <c r="CXU34" s="149"/>
      <c r="CXV34" s="149"/>
      <c r="CXW34" s="149"/>
      <c r="CXX34" s="149"/>
      <c r="CXY34" s="149"/>
      <c r="CXZ34" s="149"/>
      <c r="CYA34" s="149"/>
      <c r="CYB34" s="149"/>
      <c r="CYC34" s="149"/>
      <c r="CYD34" s="149"/>
      <c r="CYE34" s="149"/>
      <c r="CYF34" s="149"/>
      <c r="CYG34" s="149"/>
      <c r="CYH34" s="149"/>
      <c r="CYI34" s="149"/>
      <c r="CYJ34" s="149"/>
      <c r="CYK34" s="149"/>
      <c r="CYL34" s="149"/>
      <c r="CYM34" s="149"/>
      <c r="CYN34" s="149"/>
      <c r="CYO34" s="149"/>
      <c r="CYP34" s="149"/>
      <c r="CYQ34" s="149"/>
      <c r="CYR34" s="149"/>
      <c r="CYS34" s="149"/>
      <c r="CYT34" s="149"/>
      <c r="CYU34" s="149"/>
      <c r="CYV34" s="149"/>
      <c r="CYW34" s="149"/>
      <c r="CYX34" s="149"/>
      <c r="CYY34" s="149"/>
      <c r="CYZ34" s="149"/>
      <c r="CZA34" s="149"/>
      <c r="CZB34" s="149"/>
      <c r="CZC34" s="149"/>
      <c r="CZD34" s="149"/>
      <c r="CZE34" s="149"/>
      <c r="CZF34" s="149"/>
      <c r="CZG34" s="149"/>
      <c r="CZH34" s="149"/>
      <c r="CZI34" s="149"/>
      <c r="CZJ34" s="149"/>
      <c r="CZK34" s="149"/>
      <c r="CZL34" s="149"/>
      <c r="CZM34" s="149"/>
      <c r="CZN34" s="149"/>
      <c r="CZO34" s="149"/>
      <c r="CZP34" s="149"/>
      <c r="CZQ34" s="149"/>
      <c r="CZR34" s="149"/>
      <c r="CZS34" s="149"/>
      <c r="CZT34" s="149"/>
      <c r="CZU34" s="149"/>
      <c r="CZV34" s="149"/>
      <c r="CZW34" s="149"/>
      <c r="CZX34" s="149"/>
      <c r="CZY34" s="149"/>
      <c r="CZZ34" s="149"/>
      <c r="DAA34" s="149"/>
      <c r="DAB34" s="149"/>
      <c r="DAC34" s="149"/>
      <c r="DAD34" s="149"/>
      <c r="DAE34" s="149"/>
      <c r="DAF34" s="149"/>
      <c r="DAG34" s="149"/>
      <c r="DAH34" s="149"/>
      <c r="DAI34" s="149"/>
      <c r="DAJ34" s="149"/>
      <c r="DAK34" s="149"/>
      <c r="DAL34" s="149"/>
      <c r="DAM34" s="149"/>
      <c r="DAN34" s="149"/>
      <c r="DAO34" s="149"/>
      <c r="DAP34" s="149"/>
      <c r="DAQ34" s="149"/>
      <c r="DAR34" s="149"/>
      <c r="DAS34" s="149"/>
      <c r="DAT34" s="149"/>
      <c r="DAU34" s="149"/>
      <c r="DAV34" s="149"/>
      <c r="DAW34" s="149"/>
      <c r="DAX34" s="149"/>
      <c r="DAY34" s="149"/>
      <c r="DAZ34" s="149"/>
      <c r="DBA34" s="149"/>
      <c r="DBB34" s="149"/>
      <c r="DBC34" s="149"/>
      <c r="DBD34" s="149"/>
      <c r="DBE34" s="149"/>
      <c r="DBF34" s="149"/>
      <c r="DBG34" s="149"/>
      <c r="DBH34" s="149"/>
      <c r="DBI34" s="149"/>
      <c r="DBJ34" s="149"/>
      <c r="DBK34" s="149"/>
      <c r="DBL34" s="149"/>
      <c r="DBM34" s="149"/>
      <c r="DBN34" s="149"/>
      <c r="DBO34" s="149"/>
      <c r="DBP34" s="149"/>
      <c r="DBQ34" s="149"/>
      <c r="DBR34" s="149"/>
      <c r="DBS34" s="149"/>
      <c r="DBT34" s="149"/>
      <c r="DBU34" s="149"/>
      <c r="DBV34" s="149"/>
      <c r="DBW34" s="149"/>
      <c r="DBX34" s="149"/>
      <c r="DBY34" s="149"/>
      <c r="DBZ34" s="149"/>
      <c r="DCA34" s="149"/>
      <c r="DCB34" s="149"/>
      <c r="DCC34" s="149"/>
      <c r="DCD34" s="149"/>
      <c r="DCE34" s="149"/>
      <c r="DCF34" s="149"/>
      <c r="DCG34" s="149"/>
      <c r="DCH34" s="149"/>
      <c r="DCI34" s="149"/>
      <c r="DCJ34" s="149"/>
      <c r="DCK34" s="149"/>
      <c r="DCL34" s="149"/>
      <c r="DCM34" s="149"/>
      <c r="DCN34" s="149"/>
      <c r="DCO34" s="149"/>
      <c r="DCP34" s="149"/>
      <c r="DCQ34" s="149"/>
      <c r="DCR34" s="149"/>
      <c r="DCS34" s="149"/>
      <c r="DCT34" s="149"/>
      <c r="DCU34" s="149"/>
      <c r="DCV34" s="149"/>
      <c r="DCW34" s="149"/>
      <c r="DCX34" s="149"/>
      <c r="DCY34" s="149"/>
      <c r="DCZ34" s="149"/>
      <c r="DDA34" s="149"/>
      <c r="DDB34" s="149"/>
      <c r="DDC34" s="149"/>
      <c r="DDD34" s="149"/>
      <c r="DDE34" s="149"/>
      <c r="DDF34" s="149"/>
      <c r="DDG34" s="149"/>
      <c r="DDH34" s="149"/>
      <c r="DDI34" s="149"/>
      <c r="DDJ34" s="149"/>
      <c r="DDK34" s="149"/>
      <c r="DDL34" s="149"/>
      <c r="DDM34" s="149"/>
      <c r="DDN34" s="149"/>
      <c r="DDO34" s="149"/>
      <c r="DDP34" s="149"/>
      <c r="DDQ34" s="149"/>
      <c r="DDR34" s="149"/>
      <c r="DDS34" s="149"/>
      <c r="DDT34" s="149"/>
      <c r="DDU34" s="149"/>
      <c r="DDV34" s="149"/>
      <c r="DDW34" s="149"/>
      <c r="DDX34" s="149"/>
      <c r="DDY34" s="149"/>
      <c r="DDZ34" s="149"/>
      <c r="DEA34" s="149"/>
      <c r="DEB34" s="149"/>
      <c r="DEC34" s="149"/>
      <c r="DED34" s="149"/>
      <c r="DEE34" s="149"/>
      <c r="DEF34" s="149"/>
      <c r="DEG34" s="149"/>
      <c r="DEH34" s="149"/>
      <c r="DEI34" s="149"/>
      <c r="DEJ34" s="149"/>
      <c r="DEK34" s="149"/>
      <c r="DEL34" s="149"/>
      <c r="DEM34" s="149"/>
      <c r="DEN34" s="149"/>
      <c r="DEO34" s="149"/>
      <c r="DEP34" s="149"/>
      <c r="DEQ34" s="149"/>
      <c r="DER34" s="149"/>
      <c r="DES34" s="149"/>
      <c r="DET34" s="149"/>
      <c r="DEU34" s="149"/>
      <c r="DEV34" s="149"/>
      <c r="DEW34" s="149"/>
      <c r="DEX34" s="149"/>
      <c r="DEY34" s="149"/>
      <c r="DEZ34" s="149"/>
      <c r="DFA34" s="149"/>
      <c r="DFB34" s="149"/>
      <c r="DFC34" s="149"/>
      <c r="DFD34" s="149"/>
      <c r="DFE34" s="149"/>
      <c r="DFF34" s="149"/>
      <c r="DFG34" s="149"/>
      <c r="DFH34" s="149"/>
      <c r="DFI34" s="149"/>
      <c r="DFJ34" s="149"/>
      <c r="DFK34" s="149"/>
      <c r="DFL34" s="149"/>
      <c r="DFM34" s="149"/>
      <c r="DFN34" s="149"/>
      <c r="DFO34" s="149"/>
      <c r="DFP34" s="149"/>
      <c r="DFQ34" s="149"/>
      <c r="DFR34" s="149"/>
      <c r="DFS34" s="149"/>
      <c r="DFT34" s="149"/>
      <c r="DFU34" s="149"/>
      <c r="DFV34" s="149"/>
      <c r="DFW34" s="149"/>
      <c r="DFX34" s="149"/>
      <c r="DFY34" s="149"/>
      <c r="DFZ34" s="149"/>
      <c r="DGA34" s="149"/>
      <c r="DGB34" s="149"/>
      <c r="DGC34" s="149"/>
      <c r="DGD34" s="149"/>
      <c r="DGE34" s="149"/>
      <c r="DGF34" s="149"/>
      <c r="DGG34" s="149"/>
      <c r="DGH34" s="149"/>
      <c r="DGI34" s="149"/>
      <c r="DGJ34" s="149"/>
      <c r="DGK34" s="149"/>
      <c r="DGL34" s="149"/>
      <c r="DGM34" s="149"/>
      <c r="DGN34" s="149"/>
      <c r="DGO34" s="149"/>
      <c r="DGP34" s="149"/>
      <c r="DGQ34" s="149"/>
      <c r="DGR34" s="149"/>
      <c r="DGS34" s="149"/>
      <c r="DGT34" s="149"/>
      <c r="DGU34" s="149"/>
      <c r="DGV34" s="149"/>
      <c r="DGW34" s="149"/>
      <c r="DGX34" s="149"/>
      <c r="DGY34" s="149"/>
      <c r="DGZ34" s="149"/>
      <c r="DHA34" s="149"/>
      <c r="DHB34" s="149"/>
      <c r="DHC34" s="149"/>
      <c r="DHD34" s="149"/>
      <c r="DHE34" s="149"/>
      <c r="DHF34" s="149"/>
      <c r="DHG34" s="149"/>
      <c r="DHH34" s="149"/>
      <c r="DHI34" s="149"/>
      <c r="DHJ34" s="149"/>
      <c r="DHK34" s="149"/>
      <c r="DHL34" s="149"/>
      <c r="DHM34" s="149"/>
      <c r="DHN34" s="149"/>
      <c r="DHO34" s="149"/>
      <c r="DHP34" s="149"/>
      <c r="DHQ34" s="149"/>
      <c r="DHR34" s="149"/>
      <c r="DHS34" s="149"/>
      <c r="DHT34" s="149"/>
      <c r="DHU34" s="149"/>
      <c r="DHV34" s="149"/>
      <c r="DHW34" s="149"/>
      <c r="DHX34" s="149"/>
      <c r="DHY34" s="149"/>
      <c r="DHZ34" s="149"/>
      <c r="DIA34" s="149"/>
      <c r="DIB34" s="149"/>
      <c r="DIC34" s="149"/>
      <c r="DID34" s="149"/>
      <c r="DIE34" s="149"/>
      <c r="DIF34" s="149"/>
      <c r="DIG34" s="149"/>
      <c r="DIH34" s="149"/>
      <c r="DII34" s="149"/>
      <c r="DIJ34" s="149"/>
      <c r="DIK34" s="149"/>
      <c r="DIL34" s="149"/>
      <c r="DIM34" s="149"/>
      <c r="DIN34" s="149"/>
      <c r="DIO34" s="149"/>
      <c r="DIP34" s="149"/>
      <c r="DIQ34" s="149"/>
      <c r="DIR34" s="149"/>
      <c r="DIS34" s="149"/>
      <c r="DIT34" s="149"/>
      <c r="DIU34" s="149"/>
      <c r="DIV34" s="149"/>
      <c r="DIW34" s="149"/>
      <c r="DIX34" s="149"/>
      <c r="DIY34" s="149"/>
      <c r="DIZ34" s="149"/>
      <c r="DJA34" s="149"/>
      <c r="DJB34" s="149"/>
      <c r="DJC34" s="149"/>
      <c r="DJD34" s="149"/>
      <c r="DJE34" s="149"/>
      <c r="DJF34" s="149"/>
      <c r="DJG34" s="149"/>
      <c r="DJH34" s="149"/>
      <c r="DJI34" s="149"/>
      <c r="DJJ34" s="149"/>
      <c r="DJK34" s="149"/>
      <c r="DJL34" s="149"/>
      <c r="DJM34" s="149"/>
      <c r="DJN34" s="149"/>
      <c r="DJO34" s="149"/>
      <c r="DJP34" s="149"/>
      <c r="DJQ34" s="149"/>
      <c r="DJR34" s="149"/>
      <c r="DJS34" s="149"/>
      <c r="DJT34" s="149"/>
      <c r="DJU34" s="149"/>
      <c r="DJV34" s="149"/>
      <c r="DJW34" s="149"/>
      <c r="DJX34" s="149"/>
      <c r="DJY34" s="149"/>
      <c r="DJZ34" s="149"/>
      <c r="DKA34" s="149"/>
      <c r="DKB34" s="149"/>
      <c r="DKC34" s="149"/>
      <c r="DKD34" s="149"/>
      <c r="DKE34" s="149"/>
      <c r="DKF34" s="149"/>
      <c r="DKG34" s="149"/>
      <c r="DKH34" s="149"/>
      <c r="DKI34" s="149"/>
      <c r="DKJ34" s="149"/>
      <c r="DKK34" s="149"/>
      <c r="DKL34" s="149"/>
      <c r="DKM34" s="149"/>
      <c r="DKN34" s="149"/>
      <c r="DKO34" s="149"/>
      <c r="DKP34" s="149"/>
      <c r="DKQ34" s="149"/>
      <c r="DKR34" s="149"/>
      <c r="DKS34" s="149"/>
      <c r="DKT34" s="149"/>
      <c r="DKU34" s="149"/>
      <c r="DKV34" s="149"/>
      <c r="DKW34" s="149"/>
      <c r="DKX34" s="149"/>
      <c r="DKY34" s="149"/>
      <c r="DKZ34" s="149"/>
      <c r="DLA34" s="149"/>
      <c r="DLB34" s="149"/>
      <c r="DLC34" s="149"/>
      <c r="DLD34" s="149"/>
      <c r="DLE34" s="149"/>
      <c r="DLF34" s="149"/>
      <c r="DLG34" s="149"/>
      <c r="DLH34" s="149"/>
      <c r="DLI34" s="149"/>
      <c r="DLJ34" s="149"/>
      <c r="DLK34" s="149"/>
      <c r="DLL34" s="149"/>
      <c r="DLM34" s="149"/>
      <c r="DLN34" s="149"/>
      <c r="DLO34" s="149"/>
      <c r="DLP34" s="149"/>
      <c r="DLQ34" s="149"/>
      <c r="DLR34" s="149"/>
      <c r="DLS34" s="149"/>
      <c r="DLT34" s="149"/>
      <c r="DLU34" s="149"/>
      <c r="DLV34" s="149"/>
      <c r="DLW34" s="149"/>
      <c r="DLX34" s="149"/>
      <c r="DLY34" s="149"/>
      <c r="DLZ34" s="149"/>
      <c r="DMA34" s="149"/>
      <c r="DMB34" s="149"/>
      <c r="DMC34" s="149"/>
      <c r="DMD34" s="149"/>
      <c r="DME34" s="149"/>
      <c r="DMF34" s="149"/>
      <c r="DMG34" s="149"/>
      <c r="DMH34" s="149"/>
      <c r="DMI34" s="149"/>
      <c r="DMJ34" s="149"/>
      <c r="DMK34" s="149"/>
      <c r="DML34" s="149"/>
      <c r="DMM34" s="149"/>
      <c r="DMN34" s="149"/>
      <c r="DMO34" s="149"/>
      <c r="DMP34" s="149"/>
      <c r="DMQ34" s="149"/>
      <c r="DMR34" s="149"/>
      <c r="DMS34" s="149"/>
      <c r="DMT34" s="149"/>
      <c r="DMU34" s="149"/>
      <c r="DMV34" s="149"/>
      <c r="DMW34" s="149"/>
      <c r="DMX34" s="149"/>
      <c r="DMY34" s="149"/>
      <c r="DMZ34" s="149"/>
      <c r="DNA34" s="149"/>
      <c r="DNB34" s="149"/>
      <c r="DNC34" s="149"/>
      <c r="DND34" s="149"/>
      <c r="DNE34" s="149"/>
      <c r="DNF34" s="149"/>
      <c r="DNG34" s="149"/>
      <c r="DNH34" s="149"/>
      <c r="DNI34" s="149"/>
      <c r="DNJ34" s="149"/>
      <c r="DNK34" s="149"/>
      <c r="DNL34" s="149"/>
      <c r="DNM34" s="149"/>
      <c r="DNN34" s="149"/>
      <c r="DNO34" s="149"/>
      <c r="DNP34" s="149"/>
      <c r="DNQ34" s="149"/>
      <c r="DNR34" s="149"/>
      <c r="DNS34" s="149"/>
      <c r="DNT34" s="149"/>
      <c r="DNU34" s="149"/>
      <c r="DNV34" s="149"/>
      <c r="DNW34" s="149"/>
      <c r="DNX34" s="149"/>
      <c r="DNY34" s="149"/>
      <c r="DNZ34" s="149"/>
      <c r="DOA34" s="149"/>
      <c r="DOB34" s="149"/>
      <c r="DOC34" s="149"/>
      <c r="DOD34" s="149"/>
      <c r="DOE34" s="149"/>
      <c r="DOF34" s="149"/>
      <c r="DOG34" s="149"/>
      <c r="DOH34" s="149"/>
      <c r="DOI34" s="149"/>
      <c r="DOJ34" s="149"/>
      <c r="DOK34" s="149"/>
      <c r="DOL34" s="149"/>
      <c r="DOM34" s="149"/>
      <c r="DON34" s="149"/>
      <c r="DOO34" s="149"/>
      <c r="DOP34" s="149"/>
      <c r="DOQ34" s="149"/>
      <c r="DOR34" s="149"/>
      <c r="DOS34" s="149"/>
      <c r="DOT34" s="149"/>
      <c r="DOU34" s="149"/>
      <c r="DOV34" s="149"/>
      <c r="DOW34" s="149"/>
      <c r="DOX34" s="149"/>
      <c r="DOY34" s="149"/>
      <c r="DOZ34" s="149"/>
      <c r="DPA34" s="149"/>
      <c r="DPB34" s="149"/>
      <c r="DPC34" s="149"/>
      <c r="DPD34" s="149"/>
      <c r="DPE34" s="149"/>
      <c r="DPF34" s="149"/>
      <c r="DPG34" s="149"/>
      <c r="DPH34" s="149"/>
      <c r="DPI34" s="149"/>
      <c r="DPJ34" s="149"/>
      <c r="DPK34" s="149"/>
      <c r="DPL34" s="149"/>
      <c r="DPM34" s="149"/>
      <c r="DPN34" s="149"/>
      <c r="DPO34" s="149"/>
      <c r="DPP34" s="149"/>
      <c r="DPQ34" s="149"/>
      <c r="DPR34" s="149"/>
      <c r="DPS34" s="149"/>
      <c r="DPT34" s="149"/>
      <c r="DPU34" s="149"/>
      <c r="DPV34" s="149"/>
      <c r="DPW34" s="149"/>
      <c r="DPX34" s="149"/>
      <c r="DPY34" s="149"/>
      <c r="DPZ34" s="149"/>
      <c r="DQA34" s="149"/>
      <c r="DQB34" s="149"/>
      <c r="DQC34" s="149"/>
      <c r="DQD34" s="149"/>
      <c r="DQE34" s="149"/>
      <c r="DQF34" s="149"/>
      <c r="DQG34" s="149"/>
      <c r="DQH34" s="149"/>
      <c r="DQI34" s="149"/>
      <c r="DQJ34" s="149"/>
      <c r="DQK34" s="149"/>
      <c r="DQL34" s="149"/>
      <c r="DQM34" s="149"/>
      <c r="DQN34" s="149"/>
      <c r="DQO34" s="149"/>
      <c r="DQP34" s="149"/>
      <c r="DQQ34" s="149"/>
      <c r="DQR34" s="149"/>
      <c r="DQS34" s="149"/>
      <c r="DQT34" s="149"/>
      <c r="DQU34" s="149"/>
      <c r="DQV34" s="149"/>
      <c r="DQW34" s="149"/>
      <c r="DQX34" s="149"/>
      <c r="DQY34" s="149"/>
      <c r="DQZ34" s="149"/>
      <c r="DRA34" s="149"/>
      <c r="DRB34" s="149"/>
      <c r="DRC34" s="149"/>
      <c r="DRD34" s="149"/>
      <c r="DRE34" s="149"/>
      <c r="DRF34" s="149"/>
      <c r="DRG34" s="149"/>
      <c r="DRH34" s="149"/>
      <c r="DRI34" s="149"/>
      <c r="DRJ34" s="149"/>
      <c r="DRK34" s="149"/>
      <c r="DRL34" s="149"/>
      <c r="DRM34" s="149"/>
      <c r="DRN34" s="149"/>
      <c r="DRO34" s="149"/>
      <c r="DRP34" s="149"/>
      <c r="DRQ34" s="149"/>
      <c r="DRR34" s="149"/>
      <c r="DRS34" s="149"/>
      <c r="DRT34" s="149"/>
      <c r="DRU34" s="149"/>
      <c r="DRV34" s="149"/>
      <c r="DRW34" s="149"/>
      <c r="DRX34" s="149"/>
      <c r="DRY34" s="149"/>
      <c r="DRZ34" s="149"/>
      <c r="DSA34" s="149"/>
      <c r="DSB34" s="149"/>
      <c r="DSC34" s="149"/>
      <c r="DSD34" s="149"/>
      <c r="DSE34" s="149"/>
      <c r="DSF34" s="149"/>
      <c r="DSG34" s="149"/>
      <c r="DSH34" s="149"/>
      <c r="DSI34" s="149"/>
      <c r="DSJ34" s="149"/>
      <c r="DSK34" s="149"/>
      <c r="DSL34" s="149"/>
      <c r="DSM34" s="149"/>
      <c r="DSN34" s="149"/>
      <c r="DSO34" s="149"/>
      <c r="DSP34" s="149"/>
      <c r="DSQ34" s="149"/>
      <c r="DSR34" s="149"/>
      <c r="DSS34" s="149"/>
      <c r="DST34" s="149"/>
      <c r="DSU34" s="149"/>
      <c r="DSV34" s="149"/>
      <c r="DSW34" s="149"/>
      <c r="DSX34" s="149"/>
      <c r="DSY34" s="149"/>
      <c r="DSZ34" s="149"/>
      <c r="DTA34" s="149"/>
      <c r="DTB34" s="149"/>
      <c r="DTC34" s="149"/>
      <c r="DTD34" s="149"/>
      <c r="DTE34" s="149"/>
      <c r="DTF34" s="149"/>
      <c r="DTG34" s="149"/>
      <c r="DTH34" s="149"/>
      <c r="DTI34" s="149"/>
      <c r="DTJ34" s="149"/>
      <c r="DTK34" s="149"/>
      <c r="DTL34" s="149"/>
      <c r="DTM34" s="149"/>
      <c r="DTN34" s="149"/>
      <c r="DTO34" s="149"/>
      <c r="DTP34" s="149"/>
      <c r="DTQ34" s="149"/>
      <c r="DTR34" s="149"/>
      <c r="DTS34" s="149"/>
      <c r="DTT34" s="149"/>
      <c r="DTU34" s="149"/>
      <c r="DTV34" s="149"/>
      <c r="DTW34" s="149"/>
      <c r="DTX34" s="149"/>
      <c r="DTY34" s="149"/>
      <c r="DTZ34" s="149"/>
      <c r="DUA34" s="149"/>
      <c r="DUB34" s="149"/>
      <c r="DUC34" s="149"/>
      <c r="DUD34" s="149"/>
      <c r="DUE34" s="149"/>
      <c r="DUF34" s="149"/>
      <c r="DUG34" s="149"/>
      <c r="DUH34" s="149"/>
      <c r="DUI34" s="149"/>
      <c r="DUJ34" s="149"/>
      <c r="DUK34" s="149"/>
      <c r="DUL34" s="149"/>
      <c r="DUM34" s="149"/>
      <c r="DUN34" s="149"/>
      <c r="DUO34" s="149"/>
      <c r="DUP34" s="149"/>
      <c r="DUQ34" s="149"/>
      <c r="DUR34" s="149"/>
      <c r="DUS34" s="149"/>
      <c r="DUT34" s="149"/>
      <c r="DUU34" s="149"/>
      <c r="DUV34" s="149"/>
      <c r="DUW34" s="149"/>
      <c r="DUX34" s="149"/>
      <c r="DUY34" s="149"/>
      <c r="DUZ34" s="149"/>
      <c r="DVA34" s="149"/>
      <c r="DVB34" s="149"/>
      <c r="DVC34" s="149"/>
      <c r="DVD34" s="149"/>
      <c r="DVE34" s="149"/>
      <c r="DVF34" s="149"/>
      <c r="DVG34" s="149"/>
      <c r="DVH34" s="149"/>
      <c r="DVI34" s="149"/>
      <c r="DVJ34" s="149"/>
      <c r="DVK34" s="149"/>
      <c r="DVL34" s="149"/>
      <c r="DVM34" s="149"/>
      <c r="DVN34" s="149"/>
      <c r="DVO34" s="149"/>
      <c r="DVP34" s="149"/>
      <c r="DVQ34" s="149"/>
      <c r="DVR34" s="149"/>
      <c r="DVS34" s="149"/>
      <c r="DVT34" s="149"/>
      <c r="DVU34" s="149"/>
      <c r="DVV34" s="149"/>
      <c r="DVW34" s="149"/>
      <c r="DVX34" s="149"/>
      <c r="DVY34" s="149"/>
      <c r="DVZ34" s="149"/>
      <c r="DWA34" s="149"/>
      <c r="DWB34" s="149"/>
      <c r="DWC34" s="149"/>
      <c r="DWD34" s="149"/>
      <c r="DWE34" s="149"/>
      <c r="DWF34" s="149"/>
      <c r="DWG34" s="149"/>
      <c r="DWH34" s="149"/>
      <c r="DWI34" s="149"/>
      <c r="DWJ34" s="149"/>
      <c r="DWK34" s="149"/>
      <c r="DWL34" s="149"/>
      <c r="DWM34" s="149"/>
      <c r="DWN34" s="149"/>
      <c r="DWO34" s="149"/>
      <c r="DWP34" s="149"/>
      <c r="DWQ34" s="149"/>
      <c r="DWR34" s="149"/>
      <c r="DWS34" s="149"/>
      <c r="DWT34" s="149"/>
      <c r="DWU34" s="149"/>
      <c r="DWV34" s="149"/>
      <c r="DWW34" s="149"/>
      <c r="DWX34" s="149"/>
      <c r="DWY34" s="149"/>
      <c r="DWZ34" s="149"/>
      <c r="DXA34" s="149"/>
      <c r="DXB34" s="149"/>
      <c r="DXC34" s="149"/>
      <c r="DXD34" s="149"/>
      <c r="DXE34" s="149"/>
      <c r="DXF34" s="149"/>
      <c r="DXG34" s="149"/>
      <c r="DXH34" s="149"/>
      <c r="DXI34" s="149"/>
      <c r="DXJ34" s="149"/>
      <c r="DXK34" s="149"/>
      <c r="DXL34" s="149"/>
      <c r="DXM34" s="149"/>
      <c r="DXN34" s="149"/>
      <c r="DXO34" s="149"/>
      <c r="DXP34" s="149"/>
      <c r="DXQ34" s="149"/>
      <c r="DXR34" s="149"/>
      <c r="DXS34" s="149"/>
      <c r="DXT34" s="149"/>
      <c r="DXU34" s="149"/>
      <c r="DXV34" s="149"/>
      <c r="DXW34" s="149"/>
      <c r="DXX34" s="149"/>
      <c r="DXY34" s="149"/>
      <c r="DXZ34" s="149"/>
      <c r="DYA34" s="149"/>
      <c r="DYB34" s="149"/>
      <c r="DYC34" s="149"/>
      <c r="DYD34" s="149"/>
      <c r="DYE34" s="149"/>
      <c r="DYF34" s="149"/>
      <c r="DYG34" s="149"/>
      <c r="DYH34" s="149"/>
      <c r="DYI34" s="149"/>
      <c r="DYJ34" s="149"/>
      <c r="DYK34" s="149"/>
      <c r="DYL34" s="149"/>
      <c r="DYM34" s="149"/>
      <c r="DYN34" s="149"/>
      <c r="DYO34" s="149"/>
      <c r="DYP34" s="149"/>
      <c r="DYQ34" s="149"/>
      <c r="DYR34" s="149"/>
      <c r="DYS34" s="149"/>
      <c r="DYT34" s="149"/>
      <c r="DYU34" s="149"/>
      <c r="DYV34" s="149"/>
      <c r="DYW34" s="149"/>
      <c r="DYX34" s="149"/>
      <c r="DYY34" s="149"/>
      <c r="DYZ34" s="149"/>
      <c r="DZA34" s="149"/>
      <c r="DZB34" s="149"/>
      <c r="DZC34" s="149"/>
      <c r="DZD34" s="149"/>
      <c r="DZE34" s="149"/>
      <c r="DZF34" s="149"/>
      <c r="DZG34" s="149"/>
      <c r="DZH34" s="149"/>
      <c r="DZI34" s="149"/>
      <c r="DZJ34" s="149"/>
      <c r="DZK34" s="149"/>
      <c r="DZL34" s="149"/>
      <c r="DZM34" s="149"/>
      <c r="DZN34" s="149"/>
      <c r="DZO34" s="149"/>
      <c r="DZP34" s="149"/>
      <c r="DZQ34" s="149"/>
      <c r="DZR34" s="149"/>
      <c r="DZS34" s="149"/>
      <c r="DZT34" s="149"/>
      <c r="DZU34" s="149"/>
      <c r="DZV34" s="149"/>
      <c r="DZW34" s="149"/>
      <c r="DZX34" s="149"/>
      <c r="DZY34" s="149"/>
      <c r="DZZ34" s="149"/>
      <c r="EAA34" s="149"/>
      <c r="EAB34" s="149"/>
      <c r="EAC34" s="149"/>
      <c r="EAD34" s="149"/>
      <c r="EAE34" s="149"/>
      <c r="EAF34" s="149"/>
      <c r="EAG34" s="149"/>
      <c r="EAH34" s="149"/>
      <c r="EAI34" s="149"/>
      <c r="EAJ34" s="149"/>
      <c r="EAK34" s="149"/>
      <c r="EAL34" s="149"/>
      <c r="EAM34" s="149"/>
      <c r="EAN34" s="149"/>
      <c r="EAO34" s="149"/>
      <c r="EAP34" s="149"/>
      <c r="EAQ34" s="149"/>
      <c r="EAR34" s="149"/>
      <c r="EAS34" s="149"/>
      <c r="EAT34" s="149"/>
      <c r="EAU34" s="149"/>
      <c r="EAV34" s="149"/>
      <c r="EAW34" s="149"/>
      <c r="EAX34" s="149"/>
      <c r="EAY34" s="149"/>
      <c r="EAZ34" s="149"/>
      <c r="EBA34" s="149"/>
      <c r="EBB34" s="149"/>
      <c r="EBC34" s="149"/>
      <c r="EBD34" s="149"/>
      <c r="EBE34" s="149"/>
      <c r="EBF34" s="149"/>
      <c r="EBG34" s="149"/>
      <c r="EBH34" s="149"/>
      <c r="EBI34" s="149"/>
      <c r="EBJ34" s="149"/>
      <c r="EBK34" s="149"/>
      <c r="EBL34" s="149"/>
      <c r="EBM34" s="149"/>
      <c r="EBN34" s="149"/>
      <c r="EBO34" s="149"/>
      <c r="EBP34" s="149"/>
      <c r="EBQ34" s="149"/>
      <c r="EBR34" s="149"/>
      <c r="EBS34" s="149"/>
      <c r="EBT34" s="149"/>
      <c r="EBU34" s="149"/>
      <c r="EBV34" s="149"/>
      <c r="EBW34" s="149"/>
      <c r="EBX34" s="149"/>
      <c r="EBY34" s="149"/>
      <c r="EBZ34" s="149"/>
      <c r="ECA34" s="149"/>
      <c r="ECB34" s="149"/>
      <c r="ECC34" s="149"/>
      <c r="ECD34" s="149"/>
      <c r="ECE34" s="149"/>
      <c r="ECF34" s="149"/>
      <c r="ECG34" s="149"/>
      <c r="ECH34" s="149"/>
      <c r="ECI34" s="149"/>
      <c r="ECJ34" s="149"/>
      <c r="ECK34" s="149"/>
      <c r="ECL34" s="149"/>
      <c r="ECM34" s="149"/>
      <c r="ECN34" s="149"/>
      <c r="ECO34" s="149"/>
      <c r="ECP34" s="149"/>
      <c r="ECQ34" s="149"/>
      <c r="ECR34" s="149"/>
      <c r="ECS34" s="149"/>
      <c r="ECT34" s="149"/>
      <c r="ECU34" s="149"/>
      <c r="ECV34" s="149"/>
      <c r="ECW34" s="149"/>
      <c r="ECX34" s="149"/>
      <c r="ECY34" s="149"/>
      <c r="ECZ34" s="149"/>
      <c r="EDA34" s="149"/>
      <c r="EDB34" s="149"/>
      <c r="EDC34" s="149"/>
      <c r="EDD34" s="149"/>
      <c r="EDE34" s="149"/>
      <c r="EDF34" s="149"/>
      <c r="EDG34" s="149"/>
      <c r="EDH34" s="149"/>
      <c r="EDI34" s="149"/>
      <c r="EDJ34" s="149"/>
      <c r="EDK34" s="149"/>
      <c r="EDL34" s="149"/>
      <c r="EDM34" s="149"/>
      <c r="EDN34" s="149"/>
      <c r="EDO34" s="149"/>
      <c r="EDP34" s="149"/>
      <c r="EDQ34" s="149"/>
      <c r="EDR34" s="149"/>
      <c r="EDS34" s="149"/>
      <c r="EDT34" s="149"/>
      <c r="EDU34" s="149"/>
      <c r="EDV34" s="149"/>
      <c r="EDW34" s="149"/>
      <c r="EDX34" s="149"/>
      <c r="EDY34" s="149"/>
      <c r="EDZ34" s="149"/>
      <c r="EEA34" s="149"/>
      <c r="EEB34" s="149"/>
      <c r="EEC34" s="149"/>
      <c r="EED34" s="149"/>
      <c r="EEE34" s="149"/>
      <c r="EEF34" s="149"/>
      <c r="EEG34" s="149"/>
      <c r="EEH34" s="149"/>
      <c r="EEI34" s="149"/>
      <c r="EEJ34" s="149"/>
      <c r="EEK34" s="149"/>
      <c r="EEL34" s="149"/>
      <c r="EEM34" s="149"/>
      <c r="EEN34" s="149"/>
      <c r="EEO34" s="149"/>
      <c r="EEP34" s="149"/>
      <c r="EEQ34" s="149"/>
      <c r="EER34" s="149"/>
      <c r="EES34" s="149"/>
      <c r="EET34" s="149"/>
      <c r="EEU34" s="149"/>
      <c r="EEV34" s="149"/>
      <c r="EEW34" s="149"/>
      <c r="EEX34" s="149"/>
      <c r="EEY34" s="149"/>
      <c r="EEZ34" s="149"/>
      <c r="EFA34" s="149"/>
      <c r="EFB34" s="149"/>
      <c r="EFC34" s="149"/>
      <c r="EFD34" s="149"/>
      <c r="EFE34" s="149"/>
      <c r="EFF34" s="149"/>
      <c r="EFG34" s="149"/>
      <c r="EFH34" s="149"/>
      <c r="EFI34" s="149"/>
      <c r="EFJ34" s="149"/>
      <c r="EFK34" s="149"/>
      <c r="EFL34" s="149"/>
      <c r="EFM34" s="149"/>
      <c r="EFN34" s="149"/>
      <c r="EFO34" s="149"/>
      <c r="EFP34" s="149"/>
      <c r="EFQ34" s="149"/>
      <c r="EFR34" s="149"/>
      <c r="EFS34" s="149"/>
      <c r="EFT34" s="149"/>
      <c r="EFU34" s="149"/>
      <c r="EFV34" s="149"/>
      <c r="EFW34" s="149"/>
      <c r="EFX34" s="149"/>
      <c r="EFY34" s="149"/>
      <c r="EFZ34" s="149"/>
      <c r="EGA34" s="149"/>
      <c r="EGB34" s="149"/>
      <c r="EGC34" s="149"/>
      <c r="EGD34" s="149"/>
      <c r="EGE34" s="149"/>
      <c r="EGF34" s="149"/>
      <c r="EGG34" s="149"/>
      <c r="EGH34" s="149"/>
      <c r="EGI34" s="149"/>
      <c r="EGJ34" s="149"/>
      <c r="EGK34" s="149"/>
      <c r="EGL34" s="149"/>
      <c r="EGM34" s="149"/>
      <c r="EGN34" s="149"/>
      <c r="EGO34" s="149"/>
      <c r="EGP34" s="149"/>
      <c r="EGQ34" s="149"/>
      <c r="EGR34" s="149"/>
      <c r="EGS34" s="149"/>
      <c r="EGT34" s="149"/>
      <c r="EGU34" s="149"/>
      <c r="EGV34" s="149"/>
      <c r="EGW34" s="149"/>
      <c r="EGX34" s="149"/>
      <c r="EGY34" s="149"/>
      <c r="EGZ34" s="149"/>
      <c r="EHA34" s="149"/>
      <c r="EHB34" s="149"/>
      <c r="EHC34" s="149"/>
      <c r="EHD34" s="149"/>
      <c r="EHE34" s="149"/>
      <c r="EHF34" s="149"/>
      <c r="EHG34" s="149"/>
      <c r="EHH34" s="149"/>
      <c r="EHI34" s="149"/>
      <c r="EHJ34" s="149"/>
      <c r="EHK34" s="149"/>
      <c r="EHL34" s="149"/>
      <c r="EHM34" s="149"/>
      <c r="EHN34" s="149"/>
      <c r="EHO34" s="149"/>
      <c r="EHP34" s="149"/>
      <c r="EHQ34" s="149"/>
      <c r="EHR34" s="149"/>
      <c r="EHS34" s="149"/>
      <c r="EHT34" s="149"/>
      <c r="EHU34" s="149"/>
      <c r="EHV34" s="149"/>
      <c r="EHW34" s="149"/>
      <c r="EHX34" s="149"/>
      <c r="EHY34" s="149"/>
      <c r="EHZ34" s="149"/>
      <c r="EIA34" s="149"/>
      <c r="EIB34" s="149"/>
      <c r="EIC34" s="149"/>
      <c r="EID34" s="149"/>
      <c r="EIE34" s="149"/>
      <c r="EIF34" s="149"/>
      <c r="EIG34" s="149"/>
      <c r="EIH34" s="149"/>
      <c r="EII34" s="149"/>
      <c r="EIJ34" s="149"/>
      <c r="EIK34" s="149"/>
      <c r="EIL34" s="149"/>
      <c r="EIM34" s="149"/>
      <c r="EIN34" s="149"/>
      <c r="EIO34" s="149"/>
      <c r="EIP34" s="149"/>
      <c r="EIQ34" s="149"/>
      <c r="EIR34" s="149"/>
      <c r="EIS34" s="149"/>
      <c r="EIT34" s="149"/>
      <c r="EIU34" s="149"/>
      <c r="EIV34" s="149"/>
      <c r="EIW34" s="149"/>
      <c r="EIX34" s="149"/>
      <c r="EIY34" s="149"/>
      <c r="EIZ34" s="149"/>
      <c r="EJA34" s="149"/>
      <c r="EJB34" s="149"/>
      <c r="EJC34" s="149"/>
      <c r="EJD34" s="149"/>
      <c r="EJE34" s="149"/>
      <c r="EJF34" s="149"/>
      <c r="EJG34" s="149"/>
      <c r="EJH34" s="149"/>
      <c r="EJI34" s="149"/>
      <c r="EJJ34" s="149"/>
      <c r="EJK34" s="149"/>
      <c r="EJL34" s="149"/>
      <c r="EJM34" s="149"/>
      <c r="EJN34" s="149"/>
      <c r="EJO34" s="149"/>
      <c r="EJP34" s="149"/>
      <c r="EJQ34" s="149"/>
      <c r="EJR34" s="149"/>
      <c r="EJS34" s="149"/>
      <c r="EJT34" s="149"/>
      <c r="EJU34" s="149"/>
      <c r="EJV34" s="149"/>
      <c r="EJW34" s="149"/>
      <c r="EJX34" s="149"/>
      <c r="EJY34" s="149"/>
      <c r="EJZ34" s="149"/>
      <c r="EKA34" s="149"/>
      <c r="EKB34" s="149"/>
      <c r="EKC34" s="149"/>
      <c r="EKD34" s="149"/>
      <c r="EKE34" s="149"/>
      <c r="EKF34" s="149"/>
      <c r="EKG34" s="149"/>
      <c r="EKH34" s="149"/>
      <c r="EKI34" s="149"/>
      <c r="EKJ34" s="149"/>
      <c r="EKK34" s="149"/>
      <c r="EKL34" s="149"/>
      <c r="EKM34" s="149"/>
      <c r="EKN34" s="149"/>
      <c r="EKO34" s="149"/>
      <c r="EKP34" s="149"/>
      <c r="EKQ34" s="149"/>
      <c r="EKR34" s="149"/>
      <c r="EKS34" s="149"/>
      <c r="EKT34" s="149"/>
      <c r="EKU34" s="149"/>
      <c r="EKV34" s="149"/>
      <c r="EKW34" s="149"/>
      <c r="EKX34" s="149"/>
      <c r="EKY34" s="149"/>
      <c r="EKZ34" s="149"/>
      <c r="ELA34" s="149"/>
      <c r="ELB34" s="149"/>
      <c r="ELC34" s="149"/>
      <c r="ELD34" s="149"/>
      <c r="ELE34" s="149"/>
      <c r="ELF34" s="149"/>
      <c r="ELG34" s="149"/>
      <c r="ELH34" s="149"/>
      <c r="ELI34" s="149"/>
      <c r="ELJ34" s="149"/>
      <c r="ELK34" s="149"/>
      <c r="ELL34" s="149"/>
      <c r="ELM34" s="149"/>
      <c r="ELN34" s="149"/>
      <c r="ELO34" s="149"/>
      <c r="ELP34" s="149"/>
      <c r="ELQ34" s="149"/>
      <c r="ELR34" s="149"/>
      <c r="ELS34" s="149"/>
      <c r="ELT34" s="149"/>
      <c r="ELU34" s="149"/>
      <c r="ELV34" s="149"/>
      <c r="ELW34" s="149"/>
      <c r="ELX34" s="149"/>
      <c r="ELY34" s="149"/>
      <c r="ELZ34" s="149"/>
      <c r="EMA34" s="149"/>
      <c r="EMB34" s="149"/>
      <c r="EMC34" s="149"/>
      <c r="EMD34" s="149"/>
      <c r="EME34" s="149"/>
      <c r="EMF34" s="149"/>
      <c r="EMG34" s="149"/>
      <c r="EMH34" s="149"/>
      <c r="EMI34" s="149"/>
      <c r="EMJ34" s="149"/>
      <c r="EMK34" s="149"/>
      <c r="EML34" s="149"/>
      <c r="EMM34" s="149"/>
      <c r="EMN34" s="149"/>
      <c r="EMO34" s="149"/>
      <c r="EMP34" s="149"/>
      <c r="EMQ34" s="149"/>
      <c r="EMR34" s="149"/>
      <c r="EMS34" s="149"/>
      <c r="EMT34" s="149"/>
      <c r="EMU34" s="149"/>
      <c r="EMV34" s="149"/>
      <c r="EMW34" s="149"/>
      <c r="EMX34" s="149"/>
      <c r="EMY34" s="149"/>
      <c r="EMZ34" s="149"/>
      <c r="ENA34" s="149"/>
      <c r="ENB34" s="149"/>
      <c r="ENC34" s="149"/>
      <c r="END34" s="149"/>
      <c r="ENE34" s="149"/>
      <c r="ENF34" s="149"/>
      <c r="ENG34" s="149"/>
      <c r="ENH34" s="149"/>
      <c r="ENI34" s="149"/>
      <c r="ENJ34" s="149"/>
      <c r="ENK34" s="149"/>
      <c r="ENL34" s="149"/>
      <c r="ENM34" s="149"/>
      <c r="ENN34" s="149"/>
      <c r="ENO34" s="149"/>
      <c r="ENP34" s="149"/>
      <c r="ENQ34" s="149"/>
      <c r="ENR34" s="149"/>
      <c r="ENS34" s="149"/>
      <c r="ENT34" s="149"/>
      <c r="ENU34" s="149"/>
      <c r="ENV34" s="149"/>
      <c r="ENW34" s="149"/>
      <c r="ENX34" s="149"/>
      <c r="ENY34" s="149"/>
      <c r="ENZ34" s="149"/>
      <c r="EOA34" s="149"/>
      <c r="EOB34" s="149"/>
      <c r="EOC34" s="149"/>
      <c r="EOD34" s="149"/>
      <c r="EOE34" s="149"/>
      <c r="EOF34" s="149"/>
      <c r="EOG34" s="149"/>
      <c r="EOH34" s="149"/>
      <c r="EOI34" s="149"/>
      <c r="EOJ34" s="149"/>
      <c r="EOK34" s="149"/>
      <c r="EOL34" s="149"/>
      <c r="EOM34" s="149"/>
      <c r="EON34" s="149"/>
      <c r="EOO34" s="149"/>
      <c r="EOP34" s="149"/>
      <c r="EOQ34" s="149"/>
      <c r="EOR34" s="149"/>
      <c r="EOS34" s="149"/>
      <c r="EOT34" s="149"/>
      <c r="EOU34" s="149"/>
      <c r="EOV34" s="149"/>
      <c r="EOW34" s="149"/>
      <c r="EOX34" s="149"/>
      <c r="EOY34" s="149"/>
      <c r="EOZ34" s="149"/>
      <c r="EPA34" s="149"/>
      <c r="EPB34" s="149"/>
      <c r="EPC34" s="149"/>
      <c r="EPD34" s="149"/>
      <c r="EPE34" s="149"/>
      <c r="EPF34" s="149"/>
      <c r="EPG34" s="149"/>
      <c r="EPH34" s="149"/>
      <c r="EPI34" s="149"/>
      <c r="EPJ34" s="149"/>
      <c r="EPK34" s="149"/>
      <c r="EPL34" s="149"/>
      <c r="EPM34" s="149"/>
      <c r="EPN34" s="149"/>
      <c r="EPO34" s="149"/>
      <c r="EPP34" s="149"/>
      <c r="EPQ34" s="149"/>
      <c r="EPR34" s="149"/>
      <c r="EPS34" s="149"/>
      <c r="EPT34" s="149"/>
      <c r="EPU34" s="149"/>
      <c r="EPV34" s="149"/>
      <c r="EPW34" s="149"/>
      <c r="EPX34" s="149"/>
      <c r="EPY34" s="149"/>
      <c r="EPZ34" s="149"/>
      <c r="EQA34" s="149"/>
      <c r="EQB34" s="149"/>
      <c r="EQC34" s="149"/>
      <c r="EQD34" s="149"/>
      <c r="EQE34" s="149"/>
      <c r="EQF34" s="149"/>
      <c r="EQG34" s="149"/>
      <c r="EQH34" s="149"/>
      <c r="EQI34" s="149"/>
      <c r="EQJ34" s="149"/>
      <c r="EQK34" s="149"/>
      <c r="EQL34" s="149"/>
      <c r="EQM34" s="149"/>
      <c r="EQN34" s="149"/>
      <c r="EQO34" s="149"/>
      <c r="EQP34" s="149"/>
      <c r="EQQ34" s="149"/>
      <c r="EQR34" s="149"/>
      <c r="EQS34" s="149"/>
      <c r="EQT34" s="149"/>
      <c r="EQU34" s="149"/>
      <c r="EQV34" s="149"/>
      <c r="EQW34" s="149"/>
      <c r="EQX34" s="149"/>
      <c r="EQY34" s="149"/>
      <c r="EQZ34" s="149"/>
      <c r="ERA34" s="149"/>
      <c r="ERB34" s="149"/>
      <c r="ERC34" s="149"/>
      <c r="ERD34" s="149"/>
      <c r="ERE34" s="149"/>
      <c r="ERF34" s="149"/>
      <c r="ERG34" s="149"/>
      <c r="ERH34" s="149"/>
      <c r="ERI34" s="149"/>
      <c r="ERJ34" s="149"/>
      <c r="ERK34" s="149"/>
      <c r="ERL34" s="149"/>
      <c r="ERM34" s="149"/>
      <c r="ERN34" s="149"/>
      <c r="ERO34" s="149"/>
      <c r="ERP34" s="149"/>
      <c r="ERQ34" s="149"/>
      <c r="ERR34" s="149"/>
      <c r="ERS34" s="149"/>
      <c r="ERT34" s="149"/>
      <c r="ERU34" s="149"/>
      <c r="ERV34" s="149"/>
      <c r="ERW34" s="149"/>
      <c r="ERX34" s="149"/>
      <c r="ERY34" s="149"/>
      <c r="ERZ34" s="149"/>
      <c r="ESA34" s="149"/>
      <c r="ESB34" s="149"/>
      <c r="ESC34" s="149"/>
      <c r="ESD34" s="149"/>
      <c r="ESE34" s="149"/>
      <c r="ESF34" s="149"/>
      <c r="ESG34" s="149"/>
      <c r="ESH34" s="149"/>
      <c r="ESI34" s="149"/>
      <c r="ESJ34" s="149"/>
      <c r="ESK34" s="149"/>
      <c r="ESL34" s="149"/>
      <c r="ESM34" s="149"/>
      <c r="ESN34" s="149"/>
      <c r="ESO34" s="149"/>
      <c r="ESP34" s="149"/>
      <c r="ESQ34" s="149"/>
      <c r="ESR34" s="149"/>
      <c r="ESS34" s="149"/>
      <c r="EST34" s="149"/>
      <c r="ESU34" s="149"/>
      <c r="ESV34" s="149"/>
      <c r="ESW34" s="149"/>
      <c r="ESX34" s="149"/>
      <c r="ESY34" s="149"/>
      <c r="ESZ34" s="149"/>
      <c r="ETA34" s="149"/>
      <c r="ETB34" s="149"/>
      <c r="ETC34" s="149"/>
      <c r="ETD34" s="149"/>
      <c r="ETE34" s="149"/>
      <c r="ETF34" s="149"/>
      <c r="ETG34" s="149"/>
      <c r="ETH34" s="149"/>
      <c r="ETI34" s="149"/>
      <c r="ETJ34" s="149"/>
      <c r="ETK34" s="149"/>
      <c r="ETL34" s="149"/>
      <c r="ETM34" s="149"/>
      <c r="ETN34" s="149"/>
      <c r="ETO34" s="149"/>
      <c r="ETP34" s="149"/>
      <c r="ETQ34" s="149"/>
      <c r="ETR34" s="149"/>
      <c r="ETS34" s="149"/>
      <c r="ETT34" s="149"/>
      <c r="ETU34" s="149"/>
      <c r="ETV34" s="149"/>
      <c r="ETW34" s="149"/>
      <c r="ETX34" s="149"/>
      <c r="ETY34" s="149"/>
      <c r="ETZ34" s="149"/>
      <c r="EUA34" s="149"/>
      <c r="EUB34" s="149"/>
      <c r="EUC34" s="149"/>
      <c r="EUD34" s="149"/>
      <c r="EUE34" s="149"/>
      <c r="EUF34" s="149"/>
      <c r="EUG34" s="149"/>
      <c r="EUH34" s="149"/>
      <c r="EUI34" s="149"/>
      <c r="EUJ34" s="149"/>
      <c r="EUK34" s="149"/>
      <c r="EUL34" s="149"/>
      <c r="EUM34" s="149"/>
      <c r="EUN34" s="149"/>
      <c r="EUO34" s="149"/>
      <c r="EUP34" s="149"/>
      <c r="EUQ34" s="149"/>
      <c r="EUR34" s="149"/>
      <c r="EUS34" s="149"/>
      <c r="EUT34" s="149"/>
      <c r="EUU34" s="149"/>
      <c r="EUV34" s="149"/>
      <c r="EUW34" s="149"/>
      <c r="EUX34" s="149"/>
      <c r="EUY34" s="149"/>
      <c r="EUZ34" s="149"/>
      <c r="EVA34" s="149"/>
      <c r="EVB34" s="149"/>
      <c r="EVC34" s="149"/>
      <c r="EVD34" s="149"/>
      <c r="EVE34" s="149"/>
      <c r="EVF34" s="149"/>
      <c r="EVG34" s="149"/>
      <c r="EVH34" s="149"/>
      <c r="EVI34" s="149"/>
      <c r="EVJ34" s="149"/>
      <c r="EVK34" s="149"/>
      <c r="EVL34" s="149"/>
      <c r="EVM34" s="149"/>
      <c r="EVN34" s="149"/>
      <c r="EVO34" s="149"/>
      <c r="EVP34" s="149"/>
      <c r="EVQ34" s="149"/>
      <c r="EVR34" s="149"/>
      <c r="EVS34" s="149"/>
      <c r="EVT34" s="149"/>
      <c r="EVU34" s="149"/>
      <c r="EVV34" s="149"/>
      <c r="EVW34" s="149"/>
      <c r="EVX34" s="149"/>
      <c r="EVY34" s="149"/>
      <c r="EVZ34" s="149"/>
      <c r="EWA34" s="149"/>
      <c r="EWB34" s="149"/>
      <c r="EWC34" s="149"/>
      <c r="EWD34" s="149"/>
      <c r="EWE34" s="149"/>
      <c r="EWF34" s="149"/>
      <c r="EWG34" s="149"/>
      <c r="EWH34" s="149"/>
      <c r="EWI34" s="149"/>
      <c r="EWJ34" s="149"/>
      <c r="EWK34" s="149"/>
      <c r="EWL34" s="149"/>
      <c r="EWM34" s="149"/>
      <c r="EWN34" s="149"/>
      <c r="EWO34" s="149"/>
      <c r="EWP34" s="149"/>
      <c r="EWQ34" s="149"/>
      <c r="EWR34" s="149"/>
      <c r="EWS34" s="149"/>
      <c r="EWT34" s="149"/>
      <c r="EWU34" s="149"/>
      <c r="EWV34" s="149"/>
      <c r="EWW34" s="149"/>
      <c r="EWX34" s="149"/>
      <c r="EWY34" s="149"/>
      <c r="EWZ34" s="149"/>
      <c r="EXA34" s="149"/>
      <c r="EXB34" s="149"/>
      <c r="EXC34" s="149"/>
      <c r="EXD34" s="149"/>
      <c r="EXE34" s="149"/>
      <c r="EXF34" s="149"/>
      <c r="EXG34" s="149"/>
      <c r="EXH34" s="149"/>
      <c r="EXI34" s="149"/>
      <c r="EXJ34" s="149"/>
      <c r="EXK34" s="149"/>
      <c r="EXL34" s="149"/>
      <c r="EXM34" s="149"/>
      <c r="EXN34" s="149"/>
      <c r="EXO34" s="149"/>
      <c r="EXP34" s="149"/>
      <c r="EXQ34" s="149"/>
      <c r="EXR34" s="149"/>
      <c r="EXS34" s="149"/>
      <c r="EXT34" s="149"/>
      <c r="EXU34" s="149"/>
      <c r="EXV34" s="149"/>
      <c r="EXW34" s="149"/>
      <c r="EXX34" s="149"/>
      <c r="EXY34" s="149"/>
      <c r="EXZ34" s="149"/>
      <c r="EYA34" s="149"/>
      <c r="EYB34" s="149"/>
      <c r="EYC34" s="149"/>
      <c r="EYD34" s="149"/>
      <c r="EYE34" s="149"/>
      <c r="EYF34" s="149"/>
      <c r="EYG34" s="149"/>
      <c r="EYH34" s="149"/>
      <c r="EYI34" s="149"/>
      <c r="EYJ34" s="149"/>
      <c r="EYK34" s="149"/>
      <c r="EYL34" s="149"/>
      <c r="EYM34" s="149"/>
      <c r="EYN34" s="149"/>
      <c r="EYO34" s="149"/>
      <c r="EYP34" s="149"/>
      <c r="EYQ34" s="149"/>
      <c r="EYR34" s="149"/>
      <c r="EYS34" s="149"/>
      <c r="EYT34" s="149"/>
      <c r="EYU34" s="149"/>
      <c r="EYV34" s="149"/>
      <c r="EYW34" s="149"/>
      <c r="EYX34" s="149"/>
      <c r="EYY34" s="149"/>
      <c r="EYZ34" s="149"/>
      <c r="EZA34" s="149"/>
      <c r="EZB34" s="149"/>
      <c r="EZC34" s="149"/>
      <c r="EZD34" s="149"/>
      <c r="EZE34" s="149"/>
      <c r="EZF34" s="149"/>
      <c r="EZG34" s="149"/>
      <c r="EZH34" s="149"/>
      <c r="EZI34" s="149"/>
      <c r="EZJ34" s="149"/>
      <c r="EZK34" s="149"/>
      <c r="EZL34" s="149"/>
      <c r="EZM34" s="149"/>
      <c r="EZN34" s="149"/>
      <c r="EZO34" s="149"/>
      <c r="EZP34" s="149"/>
      <c r="EZQ34" s="149"/>
      <c r="EZR34" s="149"/>
      <c r="EZS34" s="149"/>
      <c r="EZT34" s="149"/>
      <c r="EZU34" s="149"/>
      <c r="EZV34" s="149"/>
      <c r="EZW34" s="149"/>
      <c r="EZX34" s="149"/>
      <c r="EZY34" s="149"/>
      <c r="EZZ34" s="149"/>
      <c r="FAA34" s="149"/>
      <c r="FAB34" s="149"/>
      <c r="FAC34" s="149"/>
      <c r="FAD34" s="149"/>
      <c r="FAE34" s="149"/>
      <c r="FAF34" s="149"/>
      <c r="FAG34" s="149"/>
      <c r="FAH34" s="149"/>
      <c r="FAI34" s="149"/>
      <c r="FAJ34" s="149"/>
      <c r="FAK34" s="149"/>
      <c r="FAL34" s="149"/>
      <c r="FAM34" s="149"/>
      <c r="FAN34" s="149"/>
      <c r="FAO34" s="149"/>
      <c r="FAP34" s="149"/>
      <c r="FAQ34" s="149"/>
      <c r="FAR34" s="149"/>
      <c r="FAS34" s="149"/>
      <c r="FAT34" s="149"/>
      <c r="FAU34" s="149"/>
      <c r="FAV34" s="149"/>
      <c r="FAW34" s="149"/>
      <c r="FAX34" s="149"/>
      <c r="FAY34" s="149"/>
      <c r="FAZ34" s="149"/>
      <c r="FBA34" s="149"/>
      <c r="FBB34" s="149"/>
      <c r="FBC34" s="149"/>
      <c r="FBD34" s="149"/>
      <c r="FBE34" s="149"/>
      <c r="FBF34" s="149"/>
      <c r="FBG34" s="149"/>
      <c r="FBH34" s="149"/>
      <c r="FBI34" s="149"/>
      <c r="FBJ34" s="149"/>
      <c r="FBK34" s="149"/>
      <c r="FBL34" s="149"/>
      <c r="FBM34" s="149"/>
      <c r="FBN34" s="149"/>
      <c r="FBO34" s="149"/>
      <c r="FBP34" s="149"/>
      <c r="FBQ34" s="149"/>
      <c r="FBR34" s="149"/>
      <c r="FBS34" s="149"/>
      <c r="FBT34" s="149"/>
      <c r="FBU34" s="149"/>
      <c r="FBV34" s="149"/>
      <c r="FBW34" s="149"/>
      <c r="FBX34" s="149"/>
      <c r="FBY34" s="149"/>
      <c r="FBZ34" s="149"/>
      <c r="FCA34" s="149"/>
      <c r="FCB34" s="149"/>
      <c r="FCC34" s="149"/>
      <c r="FCD34" s="149"/>
      <c r="FCE34" s="149"/>
      <c r="FCF34" s="149"/>
      <c r="FCG34" s="149"/>
      <c r="FCH34" s="149"/>
      <c r="FCI34" s="149"/>
      <c r="FCJ34" s="149"/>
      <c r="FCK34" s="149"/>
      <c r="FCL34" s="149"/>
      <c r="FCM34" s="149"/>
      <c r="FCN34" s="149"/>
      <c r="FCO34" s="149"/>
      <c r="FCP34" s="149"/>
      <c r="FCQ34" s="149"/>
      <c r="FCR34" s="149"/>
      <c r="FCS34" s="149"/>
      <c r="FCT34" s="149"/>
      <c r="FCU34" s="149"/>
      <c r="FCV34" s="149"/>
      <c r="FCW34" s="149"/>
      <c r="FCX34" s="149"/>
      <c r="FCY34" s="149"/>
      <c r="FCZ34" s="149"/>
      <c r="FDA34" s="149"/>
      <c r="FDB34" s="149"/>
      <c r="FDC34" s="149"/>
      <c r="FDD34" s="149"/>
      <c r="FDE34" s="149"/>
      <c r="FDF34" s="149"/>
      <c r="FDG34" s="149"/>
      <c r="FDH34" s="149"/>
      <c r="FDI34" s="149"/>
      <c r="FDJ34" s="149"/>
      <c r="FDK34" s="149"/>
      <c r="FDL34" s="149"/>
      <c r="FDM34" s="149"/>
      <c r="FDN34" s="149"/>
      <c r="FDO34" s="149"/>
      <c r="FDP34" s="149"/>
      <c r="FDQ34" s="149"/>
      <c r="FDR34" s="149"/>
      <c r="FDS34" s="149"/>
      <c r="FDT34" s="149"/>
      <c r="FDU34" s="149"/>
      <c r="FDV34" s="149"/>
      <c r="FDW34" s="149"/>
      <c r="FDX34" s="149"/>
      <c r="FDY34" s="149"/>
      <c r="FDZ34" s="149"/>
      <c r="FEA34" s="149"/>
      <c r="FEB34" s="149"/>
      <c r="FEC34" s="149"/>
      <c r="FED34" s="149"/>
      <c r="FEE34" s="149"/>
      <c r="FEF34" s="149"/>
      <c r="FEG34" s="149"/>
      <c r="FEH34" s="149"/>
      <c r="FEI34" s="149"/>
      <c r="FEJ34" s="149"/>
      <c r="FEK34" s="149"/>
      <c r="FEL34" s="149"/>
      <c r="FEM34" s="149"/>
      <c r="FEN34" s="149"/>
      <c r="FEO34" s="149"/>
      <c r="FEP34" s="149"/>
      <c r="FEQ34" s="149"/>
      <c r="FER34" s="149"/>
      <c r="FES34" s="149"/>
      <c r="FET34" s="149"/>
      <c r="FEU34" s="149"/>
      <c r="FEV34" s="149"/>
      <c r="FEW34" s="149"/>
      <c r="FEX34" s="149"/>
      <c r="FEY34" s="149"/>
      <c r="FEZ34" s="149"/>
      <c r="FFA34" s="149"/>
      <c r="FFB34" s="149"/>
      <c r="FFC34" s="149"/>
      <c r="FFD34" s="149"/>
      <c r="FFE34" s="149"/>
      <c r="FFF34" s="149"/>
      <c r="FFG34" s="149"/>
      <c r="FFH34" s="149"/>
      <c r="FFI34" s="149"/>
      <c r="FFJ34" s="149"/>
      <c r="FFK34" s="149"/>
      <c r="FFL34" s="149"/>
      <c r="FFM34" s="149"/>
      <c r="FFN34" s="149"/>
      <c r="FFO34" s="149"/>
      <c r="FFP34" s="149"/>
      <c r="FFQ34" s="149"/>
      <c r="FFR34" s="149"/>
      <c r="FFS34" s="149"/>
      <c r="FFT34" s="149"/>
      <c r="FFU34" s="149"/>
      <c r="FFV34" s="149"/>
      <c r="FFW34" s="149"/>
      <c r="FFX34" s="149"/>
      <c r="FFY34" s="149"/>
      <c r="FFZ34" s="149"/>
      <c r="FGA34" s="149"/>
      <c r="FGB34" s="149"/>
      <c r="FGC34" s="149"/>
      <c r="FGD34" s="149"/>
      <c r="FGE34" s="149"/>
      <c r="FGF34" s="149"/>
      <c r="FGG34" s="149"/>
      <c r="FGH34" s="149"/>
      <c r="FGI34" s="149"/>
      <c r="FGJ34" s="149"/>
      <c r="FGK34" s="149"/>
      <c r="FGL34" s="149"/>
      <c r="FGM34" s="149"/>
      <c r="FGN34" s="149"/>
      <c r="FGO34" s="149"/>
      <c r="FGP34" s="149"/>
      <c r="FGQ34" s="149"/>
      <c r="FGR34" s="149"/>
      <c r="FGS34" s="149"/>
      <c r="FGT34" s="149"/>
      <c r="FGU34" s="149"/>
      <c r="FGV34" s="149"/>
      <c r="FGW34" s="149"/>
      <c r="FGX34" s="149"/>
      <c r="FGY34" s="149"/>
      <c r="FGZ34" s="149"/>
      <c r="FHA34" s="149"/>
      <c r="FHB34" s="149"/>
      <c r="FHC34" s="149"/>
      <c r="FHD34" s="149"/>
      <c r="FHE34" s="149"/>
      <c r="FHF34" s="149"/>
      <c r="FHG34" s="149"/>
      <c r="FHH34" s="149"/>
      <c r="FHI34" s="149"/>
      <c r="FHJ34" s="149"/>
      <c r="FHK34" s="149"/>
      <c r="FHL34" s="149"/>
      <c r="FHM34" s="149"/>
      <c r="FHN34" s="149"/>
      <c r="FHO34" s="149"/>
      <c r="FHP34" s="149"/>
      <c r="FHQ34" s="149"/>
      <c r="FHR34" s="149"/>
      <c r="FHS34" s="149"/>
      <c r="FHT34" s="149"/>
      <c r="FHU34" s="149"/>
      <c r="FHV34" s="149"/>
      <c r="FHW34" s="149"/>
      <c r="FHX34" s="149"/>
      <c r="FHY34" s="149"/>
      <c r="FHZ34" s="149"/>
      <c r="FIA34" s="149"/>
      <c r="FIB34" s="149"/>
      <c r="FIC34" s="149"/>
      <c r="FID34" s="149"/>
      <c r="FIE34" s="149"/>
      <c r="FIF34" s="149"/>
      <c r="FIG34" s="149"/>
      <c r="FIH34" s="149"/>
      <c r="FII34" s="149"/>
      <c r="FIJ34" s="149"/>
      <c r="FIK34" s="149"/>
      <c r="FIL34" s="149"/>
      <c r="FIM34" s="149"/>
      <c r="FIN34" s="149"/>
      <c r="FIO34" s="149"/>
      <c r="FIP34" s="149"/>
      <c r="FIQ34" s="149"/>
      <c r="FIR34" s="149"/>
      <c r="FIS34" s="149"/>
      <c r="FIT34" s="149"/>
      <c r="FIU34" s="149"/>
      <c r="FIV34" s="149"/>
      <c r="FIW34" s="149"/>
      <c r="FIX34" s="149"/>
      <c r="FIY34" s="149"/>
      <c r="FIZ34" s="149"/>
      <c r="FJA34" s="149"/>
      <c r="FJB34" s="149"/>
      <c r="FJC34" s="149"/>
      <c r="FJD34" s="149"/>
      <c r="FJE34" s="149"/>
      <c r="FJF34" s="149"/>
      <c r="FJG34" s="149"/>
      <c r="FJH34" s="149"/>
      <c r="FJI34" s="149"/>
      <c r="FJJ34" s="149"/>
      <c r="FJK34" s="149"/>
      <c r="FJL34" s="149"/>
      <c r="FJM34" s="149"/>
      <c r="FJN34" s="149"/>
      <c r="FJO34" s="149"/>
      <c r="FJP34" s="149"/>
      <c r="FJQ34" s="149"/>
      <c r="FJR34" s="149"/>
      <c r="FJS34" s="149"/>
      <c r="FJT34" s="149"/>
      <c r="FJU34" s="149"/>
      <c r="FJV34" s="149"/>
      <c r="FJW34" s="149"/>
      <c r="FJX34" s="149"/>
      <c r="FJY34" s="149"/>
      <c r="FJZ34" s="149"/>
      <c r="FKA34" s="149"/>
      <c r="FKB34" s="149"/>
      <c r="FKC34" s="149"/>
      <c r="FKD34" s="149"/>
      <c r="FKE34" s="149"/>
      <c r="FKF34" s="149"/>
      <c r="FKG34" s="149"/>
      <c r="FKH34" s="149"/>
      <c r="FKI34" s="149"/>
      <c r="FKJ34" s="149"/>
      <c r="FKK34" s="149"/>
      <c r="FKL34" s="149"/>
      <c r="FKM34" s="149"/>
      <c r="FKN34" s="149"/>
      <c r="FKO34" s="149"/>
      <c r="FKP34" s="149"/>
      <c r="FKQ34" s="149"/>
      <c r="FKR34" s="149"/>
      <c r="FKS34" s="149"/>
      <c r="FKT34" s="149"/>
      <c r="FKU34" s="149"/>
      <c r="FKV34" s="149"/>
      <c r="FKW34" s="149"/>
      <c r="FKX34" s="149"/>
      <c r="FKY34" s="149"/>
      <c r="FKZ34" s="149"/>
      <c r="FLA34" s="149"/>
      <c r="FLB34" s="149"/>
      <c r="FLC34" s="149"/>
      <c r="FLD34" s="149"/>
      <c r="FLE34" s="149"/>
      <c r="FLF34" s="149"/>
      <c r="FLG34" s="149"/>
      <c r="FLH34" s="149"/>
      <c r="FLI34" s="149"/>
      <c r="FLJ34" s="149"/>
      <c r="FLK34" s="149"/>
      <c r="FLL34" s="149"/>
      <c r="FLM34" s="149"/>
      <c r="FLN34" s="149"/>
      <c r="FLO34" s="149"/>
      <c r="FLP34" s="149"/>
      <c r="FLQ34" s="149"/>
      <c r="FLR34" s="149"/>
      <c r="FLS34" s="149"/>
      <c r="FLT34" s="149"/>
      <c r="FLU34" s="149"/>
      <c r="FLV34" s="149"/>
      <c r="FLW34" s="149"/>
      <c r="FLX34" s="149"/>
      <c r="FLY34" s="149"/>
      <c r="FLZ34" s="149"/>
      <c r="FMA34" s="149"/>
      <c r="FMB34" s="149"/>
      <c r="FMC34" s="149"/>
      <c r="FMD34" s="149"/>
      <c r="FME34" s="149"/>
      <c r="FMF34" s="149"/>
      <c r="FMG34" s="149"/>
      <c r="FMH34" s="149"/>
      <c r="FMI34" s="149"/>
      <c r="FMJ34" s="149"/>
      <c r="FMK34" s="149"/>
      <c r="FML34" s="149"/>
      <c r="FMM34" s="149"/>
      <c r="FMN34" s="149"/>
      <c r="FMO34" s="149"/>
      <c r="FMP34" s="149"/>
      <c r="FMQ34" s="149"/>
      <c r="FMR34" s="149"/>
      <c r="FMS34" s="149"/>
      <c r="FMT34" s="149"/>
      <c r="FMU34" s="149"/>
      <c r="FMV34" s="149"/>
      <c r="FMW34" s="149"/>
      <c r="FMX34" s="149"/>
      <c r="FMY34" s="149"/>
      <c r="FMZ34" s="149"/>
      <c r="FNA34" s="149"/>
      <c r="FNB34" s="149"/>
      <c r="FNC34" s="149"/>
      <c r="FND34" s="149"/>
      <c r="FNE34" s="149"/>
      <c r="FNF34" s="149"/>
      <c r="FNG34" s="149"/>
      <c r="FNH34" s="149"/>
      <c r="FNI34" s="149"/>
      <c r="FNJ34" s="149"/>
      <c r="FNK34" s="149"/>
      <c r="FNL34" s="149"/>
      <c r="FNM34" s="149"/>
      <c r="FNN34" s="149"/>
      <c r="FNO34" s="149"/>
      <c r="FNP34" s="149"/>
      <c r="FNQ34" s="149"/>
      <c r="FNR34" s="149"/>
      <c r="FNS34" s="149"/>
      <c r="FNT34" s="149"/>
      <c r="FNU34" s="149"/>
      <c r="FNV34" s="149"/>
      <c r="FNW34" s="149"/>
      <c r="FNX34" s="149"/>
      <c r="FNY34" s="149"/>
      <c r="FNZ34" s="149"/>
      <c r="FOA34" s="149"/>
      <c r="FOB34" s="149"/>
      <c r="FOC34" s="149"/>
      <c r="FOD34" s="149"/>
      <c r="FOE34" s="149"/>
      <c r="FOF34" s="149"/>
      <c r="FOG34" s="149"/>
      <c r="FOH34" s="149"/>
      <c r="FOI34" s="149"/>
      <c r="FOJ34" s="149"/>
      <c r="FOK34" s="149"/>
      <c r="FOL34" s="149"/>
      <c r="FOM34" s="149"/>
      <c r="FON34" s="149"/>
      <c r="FOO34" s="149"/>
      <c r="FOP34" s="149"/>
      <c r="FOQ34" s="149"/>
      <c r="FOR34" s="149"/>
      <c r="FOS34" s="149"/>
      <c r="FOT34" s="149"/>
      <c r="FOU34" s="149"/>
      <c r="FOV34" s="149"/>
      <c r="FOW34" s="149"/>
      <c r="FOX34" s="149"/>
      <c r="FOY34" s="149"/>
      <c r="FOZ34" s="149"/>
      <c r="FPA34" s="149"/>
      <c r="FPB34" s="149"/>
      <c r="FPC34" s="149"/>
      <c r="FPD34" s="149"/>
      <c r="FPE34" s="149"/>
      <c r="FPF34" s="149"/>
      <c r="FPG34" s="149"/>
      <c r="FPH34" s="149"/>
      <c r="FPI34" s="149"/>
      <c r="FPJ34" s="149"/>
      <c r="FPK34" s="149"/>
      <c r="FPL34" s="149"/>
      <c r="FPM34" s="149"/>
      <c r="FPN34" s="149"/>
      <c r="FPO34" s="149"/>
      <c r="FPP34" s="149"/>
      <c r="FPQ34" s="149"/>
      <c r="FPR34" s="149"/>
      <c r="FPS34" s="149"/>
      <c r="FPT34" s="149"/>
      <c r="FPU34" s="149"/>
      <c r="FPV34" s="149"/>
      <c r="FPW34" s="149"/>
      <c r="FPX34" s="149"/>
      <c r="FPY34" s="149"/>
      <c r="FPZ34" s="149"/>
      <c r="FQA34" s="149"/>
      <c r="FQB34" s="149"/>
      <c r="FQC34" s="149"/>
      <c r="FQD34" s="149"/>
      <c r="FQE34" s="149"/>
      <c r="FQF34" s="149"/>
      <c r="FQG34" s="149"/>
      <c r="FQH34" s="149"/>
      <c r="FQI34" s="149"/>
      <c r="FQJ34" s="149"/>
      <c r="FQK34" s="149"/>
      <c r="FQL34" s="149"/>
      <c r="FQM34" s="149"/>
      <c r="FQN34" s="149"/>
      <c r="FQO34" s="149"/>
      <c r="FQP34" s="149"/>
      <c r="FQQ34" s="149"/>
      <c r="FQR34" s="149"/>
      <c r="FQS34" s="149"/>
      <c r="FQT34" s="149"/>
      <c r="FQU34" s="149"/>
      <c r="FQV34" s="149"/>
      <c r="FQW34" s="149"/>
      <c r="FQX34" s="149"/>
      <c r="FQY34" s="149"/>
      <c r="FQZ34" s="149"/>
      <c r="FRA34" s="149"/>
      <c r="FRB34" s="149"/>
      <c r="FRC34" s="149"/>
      <c r="FRD34" s="149"/>
      <c r="FRE34" s="149"/>
      <c r="FRF34" s="149"/>
      <c r="FRG34" s="149"/>
      <c r="FRH34" s="149"/>
      <c r="FRI34" s="149"/>
      <c r="FRJ34" s="149"/>
      <c r="FRK34" s="149"/>
      <c r="FRL34" s="149"/>
      <c r="FRM34" s="149"/>
      <c r="FRN34" s="149"/>
      <c r="FRO34" s="149"/>
      <c r="FRP34" s="149"/>
      <c r="FRQ34" s="149"/>
      <c r="FRR34" s="149"/>
      <c r="FRS34" s="149"/>
      <c r="FRT34" s="149"/>
      <c r="FRU34" s="149"/>
      <c r="FRV34" s="149"/>
      <c r="FRW34" s="149"/>
      <c r="FRX34" s="149"/>
      <c r="FRY34" s="149"/>
      <c r="FRZ34" s="149"/>
      <c r="FSA34" s="149"/>
      <c r="FSB34" s="149"/>
      <c r="FSC34" s="149"/>
      <c r="FSD34" s="149"/>
      <c r="FSE34" s="149"/>
      <c r="FSF34" s="149"/>
      <c r="FSG34" s="149"/>
      <c r="FSH34" s="149"/>
      <c r="FSI34" s="149"/>
      <c r="FSJ34" s="149"/>
      <c r="FSK34" s="149"/>
      <c r="FSL34" s="149"/>
      <c r="FSM34" s="149"/>
      <c r="FSN34" s="149"/>
      <c r="FSO34" s="149"/>
      <c r="FSP34" s="149"/>
      <c r="FSQ34" s="149"/>
      <c r="FSR34" s="149"/>
      <c r="FSS34" s="149"/>
      <c r="FST34" s="149"/>
      <c r="FSU34" s="149"/>
      <c r="FSV34" s="149"/>
      <c r="FSW34" s="149"/>
      <c r="FSX34" s="149"/>
      <c r="FSY34" s="149"/>
      <c r="FSZ34" s="149"/>
      <c r="FTA34" s="149"/>
      <c r="FTB34" s="149"/>
      <c r="FTC34" s="149"/>
      <c r="FTD34" s="149"/>
      <c r="FTE34" s="149"/>
      <c r="FTF34" s="149"/>
      <c r="FTG34" s="149"/>
      <c r="FTH34" s="149"/>
      <c r="FTI34" s="149"/>
      <c r="FTJ34" s="149"/>
      <c r="FTK34" s="149"/>
      <c r="FTL34" s="149"/>
      <c r="FTM34" s="149"/>
      <c r="FTN34" s="149"/>
      <c r="FTO34" s="149"/>
      <c r="FTP34" s="149"/>
      <c r="FTQ34" s="149"/>
      <c r="FTR34" s="149"/>
      <c r="FTS34" s="149"/>
      <c r="FTT34" s="149"/>
      <c r="FTU34" s="149"/>
      <c r="FTV34" s="149"/>
      <c r="FTW34" s="149"/>
      <c r="FTX34" s="149"/>
      <c r="FTY34" s="149"/>
      <c r="FTZ34" s="149"/>
      <c r="FUA34" s="149"/>
      <c r="FUB34" s="149"/>
      <c r="FUC34" s="149"/>
      <c r="FUD34" s="149"/>
      <c r="FUE34" s="149"/>
      <c r="FUF34" s="149"/>
      <c r="FUG34" s="149"/>
      <c r="FUH34" s="149"/>
      <c r="FUI34" s="149"/>
      <c r="FUJ34" s="149"/>
      <c r="FUK34" s="149"/>
      <c r="FUL34" s="149"/>
      <c r="FUM34" s="149"/>
      <c r="FUN34" s="149"/>
      <c r="FUO34" s="149"/>
      <c r="FUP34" s="149"/>
      <c r="FUQ34" s="149"/>
      <c r="FUR34" s="149"/>
      <c r="FUS34" s="149"/>
      <c r="FUT34" s="149"/>
      <c r="FUU34" s="149"/>
      <c r="FUV34" s="149"/>
      <c r="FUW34" s="149"/>
      <c r="FUX34" s="149"/>
      <c r="FUY34" s="149"/>
      <c r="FUZ34" s="149"/>
      <c r="FVA34" s="149"/>
      <c r="FVB34" s="149"/>
      <c r="FVC34" s="149"/>
      <c r="FVD34" s="149"/>
      <c r="FVE34" s="149"/>
      <c r="FVF34" s="149"/>
      <c r="FVG34" s="149"/>
      <c r="FVH34" s="149"/>
      <c r="FVI34" s="149"/>
      <c r="FVJ34" s="149"/>
      <c r="FVK34" s="149"/>
      <c r="FVL34" s="149"/>
      <c r="FVM34" s="149"/>
      <c r="FVN34" s="149"/>
      <c r="FVO34" s="149"/>
      <c r="FVP34" s="149"/>
      <c r="FVQ34" s="149"/>
      <c r="FVR34" s="149"/>
      <c r="FVS34" s="149"/>
      <c r="FVT34" s="149"/>
      <c r="FVU34" s="149"/>
      <c r="FVV34" s="149"/>
      <c r="FVW34" s="149"/>
      <c r="FVX34" s="149"/>
      <c r="FVY34" s="149"/>
      <c r="FVZ34" s="149"/>
      <c r="FWA34" s="149"/>
      <c r="FWB34" s="149"/>
      <c r="FWC34" s="149"/>
      <c r="FWD34" s="149"/>
      <c r="FWE34" s="149"/>
      <c r="FWF34" s="149"/>
      <c r="FWG34" s="149"/>
      <c r="FWH34" s="149"/>
      <c r="FWI34" s="149"/>
      <c r="FWJ34" s="149"/>
      <c r="FWK34" s="149"/>
      <c r="FWL34" s="149"/>
      <c r="FWM34" s="149"/>
      <c r="FWN34" s="149"/>
      <c r="FWO34" s="149"/>
      <c r="FWP34" s="149"/>
      <c r="FWQ34" s="149"/>
      <c r="FWR34" s="149"/>
      <c r="FWS34" s="149"/>
      <c r="FWT34" s="149"/>
      <c r="FWU34" s="149"/>
      <c r="FWV34" s="149"/>
      <c r="FWW34" s="149"/>
      <c r="FWX34" s="149"/>
      <c r="FWY34" s="149"/>
      <c r="FWZ34" s="149"/>
      <c r="FXA34" s="149"/>
      <c r="FXB34" s="149"/>
      <c r="FXC34" s="149"/>
      <c r="FXD34" s="149"/>
      <c r="FXE34" s="149"/>
      <c r="FXF34" s="149"/>
      <c r="FXG34" s="149"/>
      <c r="FXH34" s="149"/>
      <c r="FXI34" s="149"/>
      <c r="FXJ34" s="149"/>
      <c r="FXK34" s="149"/>
      <c r="FXL34" s="149"/>
      <c r="FXM34" s="149"/>
      <c r="FXN34" s="149"/>
      <c r="FXO34" s="149"/>
      <c r="FXP34" s="149"/>
      <c r="FXQ34" s="149"/>
      <c r="FXR34" s="149"/>
      <c r="FXS34" s="149"/>
      <c r="FXT34" s="149"/>
      <c r="FXU34" s="149"/>
      <c r="FXV34" s="149"/>
      <c r="FXW34" s="149"/>
      <c r="FXX34" s="149"/>
      <c r="FXY34" s="149"/>
      <c r="FXZ34" s="149"/>
      <c r="FYA34" s="149"/>
      <c r="FYB34" s="149"/>
      <c r="FYC34" s="149"/>
      <c r="FYD34" s="149"/>
      <c r="FYE34" s="149"/>
      <c r="FYF34" s="149"/>
      <c r="FYG34" s="149"/>
      <c r="FYH34" s="149"/>
      <c r="FYI34" s="149"/>
      <c r="FYJ34" s="149"/>
      <c r="FYK34" s="149"/>
      <c r="FYL34" s="149"/>
      <c r="FYM34" s="149"/>
      <c r="FYN34" s="149"/>
      <c r="FYO34" s="149"/>
      <c r="FYP34" s="149"/>
      <c r="FYQ34" s="149"/>
      <c r="FYR34" s="149"/>
      <c r="FYS34" s="149"/>
      <c r="FYT34" s="149"/>
      <c r="FYU34" s="149"/>
      <c r="FYV34" s="149"/>
      <c r="FYW34" s="149"/>
      <c r="FYX34" s="149"/>
      <c r="FYY34" s="149"/>
      <c r="FYZ34" s="149"/>
      <c r="FZA34" s="149"/>
      <c r="FZB34" s="149"/>
      <c r="FZC34" s="149"/>
      <c r="FZD34" s="149"/>
      <c r="FZE34" s="149"/>
      <c r="FZF34" s="149"/>
      <c r="FZG34" s="149"/>
      <c r="FZH34" s="149"/>
      <c r="FZI34" s="149"/>
      <c r="FZJ34" s="149"/>
      <c r="FZK34" s="149"/>
      <c r="FZL34" s="149"/>
      <c r="FZM34" s="149"/>
      <c r="FZN34" s="149"/>
      <c r="FZO34" s="149"/>
      <c r="FZP34" s="149"/>
      <c r="FZQ34" s="149"/>
      <c r="FZR34" s="149"/>
      <c r="FZS34" s="149"/>
      <c r="FZT34" s="149"/>
      <c r="FZU34" s="149"/>
      <c r="FZV34" s="149"/>
      <c r="FZW34" s="149"/>
      <c r="FZX34" s="149"/>
      <c r="FZY34" s="149"/>
      <c r="FZZ34" s="149"/>
      <c r="GAA34" s="149"/>
      <c r="GAB34" s="149"/>
      <c r="GAC34" s="149"/>
      <c r="GAD34" s="149"/>
      <c r="GAE34" s="149"/>
      <c r="GAF34" s="149"/>
      <c r="GAG34" s="149"/>
      <c r="GAH34" s="149"/>
      <c r="GAI34" s="149"/>
      <c r="GAJ34" s="149"/>
      <c r="GAK34" s="149"/>
      <c r="GAL34" s="149"/>
      <c r="GAM34" s="149"/>
      <c r="GAN34" s="149"/>
      <c r="GAO34" s="149"/>
      <c r="GAP34" s="149"/>
      <c r="GAQ34" s="149"/>
      <c r="GAR34" s="149"/>
      <c r="GAS34" s="149"/>
      <c r="GAT34" s="149"/>
      <c r="GAU34" s="149"/>
      <c r="GAV34" s="149"/>
      <c r="GAW34" s="149"/>
      <c r="GAX34" s="149"/>
      <c r="GAY34" s="149"/>
      <c r="GAZ34" s="149"/>
      <c r="GBA34" s="149"/>
      <c r="GBB34" s="149"/>
      <c r="GBC34" s="149"/>
      <c r="GBD34" s="149"/>
      <c r="GBE34" s="149"/>
      <c r="GBF34" s="149"/>
      <c r="GBG34" s="149"/>
      <c r="GBH34" s="149"/>
      <c r="GBI34" s="149"/>
      <c r="GBJ34" s="149"/>
      <c r="GBK34" s="149"/>
      <c r="GBL34" s="149"/>
      <c r="GBM34" s="149"/>
      <c r="GBN34" s="149"/>
      <c r="GBO34" s="149"/>
      <c r="GBP34" s="149"/>
      <c r="GBQ34" s="149"/>
      <c r="GBR34" s="149"/>
      <c r="GBS34" s="149"/>
      <c r="GBT34" s="149"/>
      <c r="GBU34" s="149"/>
      <c r="GBV34" s="149"/>
      <c r="GBW34" s="149"/>
      <c r="GBX34" s="149"/>
      <c r="GBY34" s="149"/>
      <c r="GBZ34" s="149"/>
      <c r="GCA34" s="149"/>
      <c r="GCB34" s="149"/>
      <c r="GCC34" s="149"/>
      <c r="GCD34" s="149"/>
      <c r="GCE34" s="149"/>
      <c r="GCF34" s="149"/>
      <c r="GCG34" s="149"/>
      <c r="GCH34" s="149"/>
      <c r="GCI34" s="149"/>
      <c r="GCJ34" s="149"/>
      <c r="GCK34" s="149"/>
      <c r="GCL34" s="149"/>
      <c r="GCM34" s="149"/>
      <c r="GCN34" s="149"/>
      <c r="GCO34" s="149"/>
      <c r="GCP34" s="149"/>
      <c r="GCQ34" s="149"/>
      <c r="GCR34" s="149"/>
      <c r="GCS34" s="149"/>
      <c r="GCT34" s="149"/>
      <c r="GCU34" s="149"/>
      <c r="GCV34" s="149"/>
      <c r="GCW34" s="149"/>
      <c r="GCX34" s="149"/>
      <c r="GCY34" s="149"/>
      <c r="GCZ34" s="149"/>
      <c r="GDA34" s="149"/>
      <c r="GDB34" s="149"/>
      <c r="GDC34" s="149"/>
      <c r="GDD34" s="149"/>
      <c r="GDE34" s="149"/>
      <c r="GDF34" s="149"/>
      <c r="GDG34" s="149"/>
      <c r="GDH34" s="149"/>
      <c r="GDI34" s="149"/>
      <c r="GDJ34" s="149"/>
      <c r="GDK34" s="149"/>
      <c r="GDL34" s="149"/>
      <c r="GDM34" s="149"/>
      <c r="GDN34" s="149"/>
      <c r="GDO34" s="149"/>
      <c r="GDP34" s="149"/>
      <c r="GDQ34" s="149"/>
      <c r="GDR34" s="149"/>
      <c r="GDS34" s="149"/>
      <c r="GDT34" s="149"/>
      <c r="GDU34" s="149"/>
      <c r="GDV34" s="149"/>
      <c r="GDW34" s="149"/>
      <c r="GDX34" s="149"/>
      <c r="GDY34" s="149"/>
      <c r="GDZ34" s="149"/>
      <c r="GEA34" s="149"/>
      <c r="GEB34" s="149"/>
      <c r="GEC34" s="149"/>
      <c r="GED34" s="149"/>
      <c r="GEE34" s="149"/>
      <c r="GEF34" s="149"/>
      <c r="GEG34" s="149"/>
      <c r="GEH34" s="149"/>
      <c r="GEI34" s="149"/>
      <c r="GEJ34" s="149"/>
      <c r="GEK34" s="149"/>
      <c r="GEL34" s="149"/>
      <c r="GEM34" s="149"/>
      <c r="GEN34" s="149"/>
      <c r="GEO34" s="149"/>
      <c r="GEP34" s="149"/>
      <c r="GEQ34" s="149"/>
      <c r="GER34" s="149"/>
      <c r="GES34" s="149"/>
      <c r="GET34" s="149"/>
      <c r="GEU34" s="149"/>
      <c r="GEV34" s="149"/>
      <c r="GEW34" s="149"/>
      <c r="GEX34" s="149"/>
      <c r="GEY34" s="149"/>
      <c r="GEZ34" s="149"/>
      <c r="GFA34" s="149"/>
      <c r="GFB34" s="149"/>
      <c r="GFC34" s="149"/>
      <c r="GFD34" s="149"/>
      <c r="GFE34" s="149"/>
      <c r="GFF34" s="149"/>
      <c r="GFG34" s="149"/>
      <c r="GFH34" s="149"/>
      <c r="GFI34" s="149"/>
      <c r="GFJ34" s="149"/>
      <c r="GFK34" s="149"/>
      <c r="GFL34" s="149"/>
      <c r="GFM34" s="149"/>
      <c r="GFN34" s="149"/>
      <c r="GFO34" s="149"/>
      <c r="GFP34" s="149"/>
      <c r="GFQ34" s="149"/>
      <c r="GFR34" s="149"/>
      <c r="GFS34" s="149"/>
      <c r="GFT34" s="149"/>
      <c r="GFU34" s="149"/>
      <c r="GFV34" s="149"/>
      <c r="GFW34" s="149"/>
      <c r="GFX34" s="149"/>
      <c r="GFY34" s="149"/>
      <c r="GFZ34" s="149"/>
      <c r="GGA34" s="149"/>
      <c r="GGB34" s="149"/>
      <c r="GGC34" s="149"/>
      <c r="GGD34" s="149"/>
      <c r="GGE34" s="149"/>
      <c r="GGF34" s="149"/>
      <c r="GGG34" s="149"/>
      <c r="GGH34" s="149"/>
      <c r="GGI34" s="149"/>
      <c r="GGJ34" s="149"/>
      <c r="GGK34" s="149"/>
      <c r="GGL34" s="149"/>
      <c r="GGM34" s="149"/>
      <c r="GGN34" s="149"/>
      <c r="GGO34" s="149"/>
      <c r="GGP34" s="149"/>
      <c r="GGQ34" s="149"/>
      <c r="GGR34" s="149"/>
      <c r="GGS34" s="149"/>
      <c r="GGT34" s="149"/>
      <c r="GGU34" s="149"/>
      <c r="GGV34" s="149"/>
      <c r="GGW34" s="149"/>
      <c r="GGX34" s="149"/>
      <c r="GGY34" s="149"/>
      <c r="GGZ34" s="149"/>
      <c r="GHA34" s="149"/>
      <c r="GHB34" s="149"/>
      <c r="GHC34" s="149"/>
      <c r="GHD34" s="149"/>
      <c r="GHE34" s="149"/>
      <c r="GHF34" s="149"/>
      <c r="GHG34" s="149"/>
      <c r="GHH34" s="149"/>
      <c r="GHI34" s="149"/>
      <c r="GHJ34" s="149"/>
      <c r="GHK34" s="149"/>
      <c r="GHL34" s="149"/>
      <c r="GHM34" s="149"/>
      <c r="GHN34" s="149"/>
      <c r="GHO34" s="149"/>
      <c r="GHP34" s="149"/>
      <c r="GHQ34" s="149"/>
      <c r="GHR34" s="149"/>
      <c r="GHS34" s="149"/>
      <c r="GHT34" s="149"/>
      <c r="GHU34" s="149"/>
      <c r="GHV34" s="149"/>
      <c r="GHW34" s="149"/>
      <c r="GHX34" s="149"/>
      <c r="GHY34" s="149"/>
      <c r="GHZ34" s="149"/>
      <c r="GIA34" s="149"/>
      <c r="GIB34" s="149"/>
      <c r="GIC34" s="149"/>
      <c r="GID34" s="149"/>
      <c r="GIE34" s="149"/>
      <c r="GIF34" s="149"/>
      <c r="GIG34" s="149"/>
      <c r="GIH34" s="149"/>
      <c r="GII34" s="149"/>
      <c r="GIJ34" s="149"/>
      <c r="GIK34" s="149"/>
      <c r="GIL34" s="149"/>
      <c r="GIM34" s="149"/>
      <c r="GIN34" s="149"/>
      <c r="GIO34" s="149"/>
      <c r="GIP34" s="149"/>
      <c r="GIQ34" s="149"/>
      <c r="GIR34" s="149"/>
      <c r="GIS34" s="149"/>
      <c r="GIT34" s="149"/>
      <c r="GIU34" s="149"/>
      <c r="GIV34" s="149"/>
      <c r="GIW34" s="149"/>
      <c r="GIX34" s="149"/>
      <c r="GIY34" s="149"/>
      <c r="GIZ34" s="149"/>
      <c r="GJA34" s="149"/>
      <c r="GJB34" s="149"/>
      <c r="GJC34" s="149"/>
      <c r="GJD34" s="149"/>
      <c r="GJE34" s="149"/>
      <c r="GJF34" s="149"/>
      <c r="GJG34" s="149"/>
      <c r="GJH34" s="149"/>
      <c r="GJI34" s="149"/>
      <c r="GJJ34" s="149"/>
      <c r="GJK34" s="149"/>
      <c r="GJL34" s="149"/>
      <c r="GJM34" s="149"/>
      <c r="GJN34" s="149"/>
      <c r="GJO34" s="149"/>
      <c r="GJP34" s="149"/>
      <c r="GJQ34" s="149"/>
      <c r="GJR34" s="149"/>
      <c r="GJS34" s="149"/>
      <c r="GJT34" s="149"/>
      <c r="GJU34" s="149"/>
      <c r="GJV34" s="149"/>
      <c r="GJW34" s="149"/>
      <c r="GJX34" s="149"/>
      <c r="GJY34" s="149"/>
      <c r="GJZ34" s="149"/>
      <c r="GKA34" s="149"/>
      <c r="GKB34" s="149"/>
      <c r="GKC34" s="149"/>
      <c r="GKD34" s="149"/>
      <c r="GKE34" s="149"/>
      <c r="GKF34" s="149"/>
      <c r="GKG34" s="149"/>
      <c r="GKH34" s="149"/>
      <c r="GKI34" s="149"/>
      <c r="GKJ34" s="149"/>
      <c r="GKK34" s="149"/>
      <c r="GKL34" s="149"/>
      <c r="GKM34" s="149"/>
      <c r="GKN34" s="149"/>
      <c r="GKO34" s="149"/>
      <c r="GKP34" s="149"/>
      <c r="GKQ34" s="149"/>
      <c r="GKR34" s="149"/>
      <c r="GKS34" s="149"/>
      <c r="GKT34" s="149"/>
      <c r="GKU34" s="149"/>
      <c r="GKV34" s="149"/>
      <c r="GKW34" s="149"/>
      <c r="GKX34" s="149"/>
      <c r="GKY34" s="149"/>
      <c r="GKZ34" s="149"/>
      <c r="GLA34" s="149"/>
      <c r="GLB34" s="149"/>
      <c r="GLC34" s="149"/>
      <c r="GLD34" s="149"/>
      <c r="GLE34" s="149"/>
      <c r="GLF34" s="149"/>
      <c r="GLG34" s="149"/>
      <c r="GLH34" s="149"/>
      <c r="GLI34" s="149"/>
      <c r="GLJ34" s="149"/>
      <c r="GLK34" s="149"/>
      <c r="GLL34" s="149"/>
      <c r="GLM34" s="149"/>
      <c r="GLN34" s="149"/>
      <c r="GLO34" s="149"/>
      <c r="GLP34" s="149"/>
      <c r="GLQ34" s="149"/>
      <c r="GLR34" s="149"/>
      <c r="GLS34" s="149"/>
      <c r="GLT34" s="149"/>
      <c r="GLU34" s="149"/>
      <c r="GLV34" s="149"/>
      <c r="GLW34" s="149"/>
      <c r="GLX34" s="149"/>
      <c r="GLY34" s="149"/>
      <c r="GLZ34" s="149"/>
      <c r="GMA34" s="149"/>
      <c r="GMB34" s="149"/>
      <c r="GMC34" s="149"/>
      <c r="GMD34" s="149"/>
      <c r="GME34" s="149"/>
      <c r="GMF34" s="149"/>
      <c r="GMG34" s="149"/>
      <c r="GMH34" s="149"/>
      <c r="GMI34" s="149"/>
      <c r="GMJ34" s="149"/>
      <c r="GMK34" s="149"/>
      <c r="GML34" s="149"/>
      <c r="GMM34" s="149"/>
      <c r="GMN34" s="149"/>
      <c r="GMO34" s="149"/>
      <c r="GMP34" s="149"/>
      <c r="GMQ34" s="149"/>
      <c r="GMR34" s="149"/>
      <c r="GMS34" s="149"/>
      <c r="GMT34" s="149"/>
      <c r="GMU34" s="149"/>
      <c r="GMV34" s="149"/>
      <c r="GMW34" s="149"/>
      <c r="GMX34" s="149"/>
      <c r="GMY34" s="149"/>
      <c r="GMZ34" s="149"/>
      <c r="GNA34" s="149"/>
      <c r="GNB34" s="149"/>
      <c r="GNC34" s="149"/>
      <c r="GND34" s="149"/>
      <c r="GNE34" s="149"/>
      <c r="GNF34" s="149"/>
      <c r="GNG34" s="149"/>
      <c r="GNH34" s="149"/>
      <c r="GNI34" s="149"/>
      <c r="GNJ34" s="149"/>
      <c r="GNK34" s="149"/>
      <c r="GNL34" s="149"/>
      <c r="GNM34" s="149"/>
      <c r="GNN34" s="149"/>
      <c r="GNO34" s="149"/>
      <c r="GNP34" s="149"/>
      <c r="GNQ34" s="149"/>
      <c r="GNR34" s="149"/>
      <c r="GNS34" s="149"/>
      <c r="GNT34" s="149"/>
      <c r="GNU34" s="149"/>
      <c r="GNV34" s="149"/>
      <c r="GNW34" s="149"/>
      <c r="GNX34" s="149"/>
      <c r="GNY34" s="149"/>
      <c r="GNZ34" s="149"/>
      <c r="GOA34" s="149"/>
      <c r="GOB34" s="149"/>
      <c r="GOC34" s="149"/>
      <c r="GOD34" s="149"/>
      <c r="GOE34" s="149"/>
      <c r="GOF34" s="149"/>
      <c r="GOG34" s="149"/>
      <c r="GOH34" s="149"/>
      <c r="GOI34" s="149"/>
      <c r="GOJ34" s="149"/>
      <c r="GOK34" s="149"/>
      <c r="GOL34" s="149"/>
      <c r="GOM34" s="149"/>
      <c r="GON34" s="149"/>
      <c r="GOO34" s="149"/>
      <c r="GOP34" s="149"/>
      <c r="GOQ34" s="149"/>
      <c r="GOR34" s="149"/>
      <c r="GOS34" s="149"/>
      <c r="GOT34" s="149"/>
      <c r="GOU34" s="149"/>
      <c r="GOV34" s="149"/>
      <c r="GOW34" s="149"/>
      <c r="GOX34" s="149"/>
      <c r="GOY34" s="149"/>
      <c r="GOZ34" s="149"/>
      <c r="GPA34" s="149"/>
      <c r="GPB34" s="149"/>
      <c r="GPC34" s="149"/>
      <c r="GPD34" s="149"/>
      <c r="GPE34" s="149"/>
      <c r="GPF34" s="149"/>
      <c r="GPG34" s="149"/>
      <c r="GPH34" s="149"/>
      <c r="GPI34" s="149"/>
      <c r="GPJ34" s="149"/>
      <c r="GPK34" s="149"/>
      <c r="GPL34" s="149"/>
      <c r="GPM34" s="149"/>
      <c r="GPN34" s="149"/>
      <c r="GPO34" s="149"/>
      <c r="GPP34" s="149"/>
      <c r="GPQ34" s="149"/>
      <c r="GPR34" s="149"/>
      <c r="GPS34" s="149"/>
      <c r="GPT34" s="149"/>
      <c r="GPU34" s="149"/>
      <c r="GPV34" s="149"/>
      <c r="GPW34" s="149"/>
      <c r="GPX34" s="149"/>
      <c r="GPY34" s="149"/>
      <c r="GPZ34" s="149"/>
      <c r="GQA34" s="149"/>
      <c r="GQB34" s="149"/>
      <c r="GQC34" s="149"/>
      <c r="GQD34" s="149"/>
      <c r="GQE34" s="149"/>
      <c r="GQF34" s="149"/>
      <c r="GQG34" s="149"/>
      <c r="GQH34" s="149"/>
      <c r="GQI34" s="149"/>
      <c r="GQJ34" s="149"/>
      <c r="GQK34" s="149"/>
      <c r="GQL34" s="149"/>
      <c r="GQM34" s="149"/>
      <c r="GQN34" s="149"/>
      <c r="GQO34" s="149"/>
      <c r="GQP34" s="149"/>
      <c r="GQQ34" s="149"/>
      <c r="GQR34" s="149"/>
      <c r="GQS34" s="149"/>
      <c r="GQT34" s="149"/>
      <c r="GQU34" s="149"/>
      <c r="GQV34" s="149"/>
      <c r="GQW34" s="149"/>
      <c r="GQX34" s="149"/>
      <c r="GQY34" s="149"/>
      <c r="GQZ34" s="149"/>
      <c r="GRA34" s="149"/>
      <c r="GRB34" s="149"/>
      <c r="GRC34" s="149"/>
      <c r="GRD34" s="149"/>
      <c r="GRE34" s="149"/>
      <c r="GRF34" s="149"/>
      <c r="GRG34" s="149"/>
      <c r="GRH34" s="149"/>
      <c r="GRI34" s="149"/>
      <c r="GRJ34" s="149"/>
      <c r="GRK34" s="149"/>
      <c r="GRL34" s="149"/>
      <c r="GRM34" s="149"/>
      <c r="GRN34" s="149"/>
      <c r="GRO34" s="149"/>
      <c r="GRP34" s="149"/>
      <c r="GRQ34" s="149"/>
      <c r="GRR34" s="149"/>
      <c r="GRS34" s="149"/>
      <c r="GRT34" s="149"/>
      <c r="GRU34" s="149"/>
      <c r="GRV34" s="149"/>
      <c r="GRW34" s="149"/>
      <c r="GRX34" s="149"/>
      <c r="GRY34" s="149"/>
      <c r="GRZ34" s="149"/>
      <c r="GSA34" s="149"/>
      <c r="GSB34" s="149"/>
      <c r="GSC34" s="149"/>
      <c r="GSD34" s="149"/>
      <c r="GSE34" s="149"/>
      <c r="GSF34" s="149"/>
      <c r="GSG34" s="149"/>
      <c r="GSH34" s="149"/>
      <c r="GSI34" s="149"/>
      <c r="GSJ34" s="149"/>
      <c r="GSK34" s="149"/>
      <c r="GSL34" s="149"/>
      <c r="GSM34" s="149"/>
      <c r="GSN34" s="149"/>
      <c r="GSO34" s="149"/>
      <c r="GSP34" s="149"/>
      <c r="GSQ34" s="149"/>
      <c r="GSR34" s="149"/>
      <c r="GSS34" s="149"/>
      <c r="GST34" s="149"/>
      <c r="GSU34" s="149"/>
      <c r="GSV34" s="149"/>
      <c r="GSW34" s="149"/>
      <c r="GSX34" s="149"/>
      <c r="GSY34" s="149"/>
      <c r="GSZ34" s="149"/>
      <c r="GTA34" s="149"/>
      <c r="GTB34" s="149"/>
      <c r="GTC34" s="149"/>
      <c r="GTD34" s="149"/>
      <c r="GTE34" s="149"/>
      <c r="GTF34" s="149"/>
      <c r="GTG34" s="149"/>
      <c r="GTH34" s="149"/>
      <c r="GTI34" s="149"/>
      <c r="GTJ34" s="149"/>
      <c r="GTK34" s="149"/>
      <c r="GTL34" s="149"/>
      <c r="GTM34" s="149"/>
      <c r="GTN34" s="149"/>
      <c r="GTO34" s="149"/>
      <c r="GTP34" s="149"/>
      <c r="GTQ34" s="149"/>
      <c r="GTR34" s="149"/>
      <c r="GTS34" s="149"/>
      <c r="GTT34" s="149"/>
      <c r="GTU34" s="149"/>
      <c r="GTV34" s="149"/>
      <c r="GTW34" s="149"/>
      <c r="GTX34" s="149"/>
      <c r="GTY34" s="149"/>
      <c r="GTZ34" s="149"/>
      <c r="GUA34" s="149"/>
      <c r="GUB34" s="149"/>
      <c r="GUC34" s="149"/>
      <c r="GUD34" s="149"/>
      <c r="GUE34" s="149"/>
      <c r="GUF34" s="149"/>
      <c r="GUG34" s="149"/>
      <c r="GUH34" s="149"/>
      <c r="GUI34" s="149"/>
      <c r="GUJ34" s="149"/>
      <c r="GUK34" s="149"/>
      <c r="GUL34" s="149"/>
      <c r="GUM34" s="149"/>
      <c r="GUN34" s="149"/>
      <c r="GUO34" s="149"/>
      <c r="GUP34" s="149"/>
      <c r="GUQ34" s="149"/>
      <c r="GUR34" s="149"/>
      <c r="GUS34" s="149"/>
      <c r="GUT34" s="149"/>
      <c r="GUU34" s="149"/>
      <c r="GUV34" s="149"/>
      <c r="GUW34" s="149"/>
      <c r="GUX34" s="149"/>
      <c r="GUY34" s="149"/>
      <c r="GUZ34" s="149"/>
      <c r="GVA34" s="149"/>
      <c r="GVB34" s="149"/>
      <c r="GVC34" s="149"/>
      <c r="GVD34" s="149"/>
      <c r="GVE34" s="149"/>
      <c r="GVF34" s="149"/>
      <c r="GVG34" s="149"/>
      <c r="GVH34" s="149"/>
      <c r="GVI34" s="149"/>
      <c r="GVJ34" s="149"/>
      <c r="GVK34" s="149"/>
      <c r="GVL34" s="149"/>
      <c r="GVM34" s="149"/>
      <c r="GVN34" s="149"/>
      <c r="GVO34" s="149"/>
      <c r="GVP34" s="149"/>
      <c r="GVQ34" s="149"/>
      <c r="GVR34" s="149"/>
      <c r="GVS34" s="149"/>
      <c r="GVT34" s="149"/>
      <c r="GVU34" s="149"/>
      <c r="GVV34" s="149"/>
      <c r="GVW34" s="149"/>
      <c r="GVX34" s="149"/>
      <c r="GVY34" s="149"/>
      <c r="GVZ34" s="149"/>
      <c r="GWA34" s="149"/>
      <c r="GWB34" s="149"/>
      <c r="GWC34" s="149"/>
      <c r="GWD34" s="149"/>
      <c r="GWE34" s="149"/>
      <c r="GWF34" s="149"/>
      <c r="GWG34" s="149"/>
      <c r="GWH34" s="149"/>
      <c r="GWI34" s="149"/>
      <c r="GWJ34" s="149"/>
      <c r="GWK34" s="149"/>
      <c r="GWL34" s="149"/>
      <c r="GWM34" s="149"/>
      <c r="GWN34" s="149"/>
      <c r="GWO34" s="149"/>
      <c r="GWP34" s="149"/>
      <c r="GWQ34" s="149"/>
      <c r="GWR34" s="149"/>
      <c r="GWS34" s="149"/>
      <c r="GWT34" s="149"/>
      <c r="GWU34" s="149"/>
      <c r="GWV34" s="149"/>
      <c r="GWW34" s="149"/>
      <c r="GWX34" s="149"/>
      <c r="GWY34" s="149"/>
      <c r="GWZ34" s="149"/>
      <c r="GXA34" s="149"/>
      <c r="GXB34" s="149"/>
      <c r="GXC34" s="149"/>
      <c r="GXD34" s="149"/>
      <c r="GXE34" s="149"/>
      <c r="GXF34" s="149"/>
      <c r="GXG34" s="149"/>
      <c r="GXH34" s="149"/>
      <c r="GXI34" s="149"/>
      <c r="GXJ34" s="149"/>
      <c r="GXK34" s="149"/>
      <c r="GXL34" s="149"/>
      <c r="GXM34" s="149"/>
      <c r="GXN34" s="149"/>
      <c r="GXO34" s="149"/>
      <c r="GXP34" s="149"/>
      <c r="GXQ34" s="149"/>
      <c r="GXR34" s="149"/>
      <c r="GXS34" s="149"/>
      <c r="GXT34" s="149"/>
      <c r="GXU34" s="149"/>
      <c r="GXV34" s="149"/>
      <c r="GXW34" s="149"/>
      <c r="GXX34" s="149"/>
      <c r="GXY34" s="149"/>
      <c r="GXZ34" s="149"/>
      <c r="GYA34" s="149"/>
      <c r="GYB34" s="149"/>
      <c r="GYC34" s="149"/>
      <c r="GYD34" s="149"/>
      <c r="GYE34" s="149"/>
      <c r="GYF34" s="149"/>
      <c r="GYG34" s="149"/>
      <c r="GYH34" s="149"/>
      <c r="GYI34" s="149"/>
      <c r="GYJ34" s="149"/>
      <c r="GYK34" s="149"/>
      <c r="GYL34" s="149"/>
      <c r="GYM34" s="149"/>
      <c r="GYN34" s="149"/>
      <c r="GYO34" s="149"/>
      <c r="GYP34" s="149"/>
      <c r="GYQ34" s="149"/>
      <c r="GYR34" s="149"/>
      <c r="GYS34" s="149"/>
      <c r="GYT34" s="149"/>
      <c r="GYU34" s="149"/>
      <c r="GYV34" s="149"/>
      <c r="GYW34" s="149"/>
      <c r="GYX34" s="149"/>
      <c r="GYY34" s="149"/>
      <c r="GYZ34" s="149"/>
      <c r="GZA34" s="149"/>
      <c r="GZB34" s="149"/>
      <c r="GZC34" s="149"/>
      <c r="GZD34" s="149"/>
      <c r="GZE34" s="149"/>
      <c r="GZF34" s="149"/>
      <c r="GZG34" s="149"/>
      <c r="GZH34" s="149"/>
      <c r="GZI34" s="149"/>
      <c r="GZJ34" s="149"/>
      <c r="GZK34" s="149"/>
      <c r="GZL34" s="149"/>
      <c r="GZM34" s="149"/>
      <c r="GZN34" s="149"/>
      <c r="GZO34" s="149"/>
      <c r="GZP34" s="149"/>
      <c r="GZQ34" s="149"/>
      <c r="GZR34" s="149"/>
      <c r="GZS34" s="149"/>
      <c r="GZT34" s="149"/>
      <c r="GZU34" s="149"/>
      <c r="GZV34" s="149"/>
      <c r="GZW34" s="149"/>
      <c r="GZX34" s="149"/>
      <c r="GZY34" s="149"/>
      <c r="GZZ34" s="149"/>
      <c r="HAA34" s="149"/>
      <c r="HAB34" s="149"/>
      <c r="HAC34" s="149"/>
      <c r="HAD34" s="149"/>
      <c r="HAE34" s="149"/>
      <c r="HAF34" s="149"/>
      <c r="HAG34" s="149"/>
      <c r="HAH34" s="149"/>
      <c r="HAI34" s="149"/>
      <c r="HAJ34" s="149"/>
      <c r="HAK34" s="149"/>
      <c r="HAL34" s="149"/>
      <c r="HAM34" s="149"/>
      <c r="HAN34" s="149"/>
      <c r="HAO34" s="149"/>
      <c r="HAP34" s="149"/>
      <c r="HAQ34" s="149"/>
      <c r="HAR34" s="149"/>
      <c r="HAS34" s="149"/>
      <c r="HAT34" s="149"/>
      <c r="HAU34" s="149"/>
      <c r="HAV34" s="149"/>
      <c r="HAW34" s="149"/>
      <c r="HAX34" s="149"/>
      <c r="HAY34" s="149"/>
      <c r="HAZ34" s="149"/>
      <c r="HBA34" s="149"/>
      <c r="HBB34" s="149"/>
      <c r="HBC34" s="149"/>
      <c r="HBD34" s="149"/>
      <c r="HBE34" s="149"/>
      <c r="HBF34" s="149"/>
      <c r="HBG34" s="149"/>
      <c r="HBH34" s="149"/>
      <c r="HBI34" s="149"/>
      <c r="HBJ34" s="149"/>
      <c r="HBK34" s="149"/>
      <c r="HBL34" s="149"/>
      <c r="HBM34" s="149"/>
      <c r="HBN34" s="149"/>
      <c r="HBO34" s="149"/>
      <c r="HBP34" s="149"/>
      <c r="HBQ34" s="149"/>
      <c r="HBR34" s="149"/>
      <c r="HBS34" s="149"/>
      <c r="HBT34" s="149"/>
      <c r="HBU34" s="149"/>
      <c r="HBV34" s="149"/>
      <c r="HBW34" s="149"/>
      <c r="HBX34" s="149"/>
      <c r="HBY34" s="149"/>
      <c r="HBZ34" s="149"/>
      <c r="HCA34" s="149"/>
      <c r="HCB34" s="149"/>
      <c r="HCC34" s="149"/>
      <c r="HCD34" s="149"/>
      <c r="HCE34" s="149"/>
      <c r="HCF34" s="149"/>
      <c r="HCG34" s="149"/>
      <c r="HCH34" s="149"/>
      <c r="HCI34" s="149"/>
      <c r="HCJ34" s="149"/>
      <c r="HCK34" s="149"/>
      <c r="HCL34" s="149"/>
      <c r="HCM34" s="149"/>
      <c r="HCN34" s="149"/>
      <c r="HCO34" s="149"/>
      <c r="HCP34" s="149"/>
      <c r="HCQ34" s="149"/>
      <c r="HCR34" s="149"/>
      <c r="HCS34" s="149"/>
      <c r="HCT34" s="149"/>
      <c r="HCU34" s="149"/>
      <c r="HCV34" s="149"/>
      <c r="HCW34" s="149"/>
      <c r="HCX34" s="149"/>
      <c r="HCY34" s="149"/>
      <c r="HCZ34" s="149"/>
      <c r="HDA34" s="149"/>
      <c r="HDB34" s="149"/>
      <c r="HDC34" s="149"/>
      <c r="HDD34" s="149"/>
      <c r="HDE34" s="149"/>
      <c r="HDF34" s="149"/>
      <c r="HDG34" s="149"/>
      <c r="HDH34" s="149"/>
      <c r="HDI34" s="149"/>
      <c r="HDJ34" s="149"/>
      <c r="HDK34" s="149"/>
      <c r="HDL34" s="149"/>
      <c r="HDM34" s="149"/>
      <c r="HDN34" s="149"/>
      <c r="HDO34" s="149"/>
      <c r="HDP34" s="149"/>
      <c r="HDQ34" s="149"/>
      <c r="HDR34" s="149"/>
      <c r="HDS34" s="149"/>
      <c r="HDT34" s="149"/>
      <c r="HDU34" s="149"/>
      <c r="HDV34" s="149"/>
      <c r="HDW34" s="149"/>
      <c r="HDX34" s="149"/>
      <c r="HDY34" s="149"/>
      <c r="HDZ34" s="149"/>
      <c r="HEA34" s="149"/>
      <c r="HEB34" s="149"/>
      <c r="HEC34" s="149"/>
      <c r="HED34" s="149"/>
      <c r="HEE34" s="149"/>
      <c r="HEF34" s="149"/>
      <c r="HEG34" s="149"/>
      <c r="HEH34" s="149"/>
      <c r="HEI34" s="149"/>
      <c r="HEJ34" s="149"/>
      <c r="HEK34" s="149"/>
      <c r="HEL34" s="149"/>
      <c r="HEM34" s="149"/>
      <c r="HEN34" s="149"/>
      <c r="HEO34" s="149"/>
      <c r="HEP34" s="149"/>
      <c r="HEQ34" s="149"/>
      <c r="HER34" s="149"/>
      <c r="HES34" s="149"/>
      <c r="HET34" s="149"/>
      <c r="HEU34" s="149"/>
      <c r="HEV34" s="149"/>
      <c r="HEW34" s="149"/>
      <c r="HEX34" s="149"/>
      <c r="HEY34" s="149"/>
      <c r="HEZ34" s="149"/>
      <c r="HFA34" s="149"/>
      <c r="HFB34" s="149"/>
      <c r="HFC34" s="149"/>
      <c r="HFD34" s="149"/>
      <c r="HFE34" s="149"/>
      <c r="HFF34" s="149"/>
      <c r="HFG34" s="149"/>
      <c r="HFH34" s="149"/>
      <c r="HFI34" s="149"/>
      <c r="HFJ34" s="149"/>
      <c r="HFK34" s="149"/>
      <c r="HFL34" s="149"/>
      <c r="HFM34" s="149"/>
      <c r="HFN34" s="149"/>
      <c r="HFO34" s="149"/>
      <c r="HFP34" s="149"/>
      <c r="HFQ34" s="149"/>
      <c r="HFR34" s="149"/>
      <c r="HFS34" s="149"/>
      <c r="HFT34" s="149"/>
      <c r="HFU34" s="149"/>
      <c r="HFV34" s="149"/>
      <c r="HFW34" s="149"/>
      <c r="HFX34" s="149"/>
      <c r="HFY34" s="149"/>
      <c r="HFZ34" s="149"/>
      <c r="HGA34" s="149"/>
      <c r="HGB34" s="149"/>
      <c r="HGC34" s="149"/>
      <c r="HGD34" s="149"/>
      <c r="HGE34" s="149"/>
      <c r="HGF34" s="149"/>
      <c r="HGG34" s="149"/>
      <c r="HGH34" s="149"/>
      <c r="HGI34" s="149"/>
      <c r="HGJ34" s="149"/>
      <c r="HGK34" s="149"/>
      <c r="HGL34" s="149"/>
      <c r="HGM34" s="149"/>
      <c r="HGN34" s="149"/>
      <c r="HGO34" s="149"/>
      <c r="HGP34" s="149"/>
      <c r="HGQ34" s="149"/>
      <c r="HGR34" s="149"/>
      <c r="HGS34" s="149"/>
      <c r="HGT34" s="149"/>
      <c r="HGU34" s="149"/>
      <c r="HGV34" s="149"/>
      <c r="HGW34" s="149"/>
      <c r="HGX34" s="149"/>
      <c r="HGY34" s="149"/>
      <c r="HGZ34" s="149"/>
      <c r="HHA34" s="149"/>
      <c r="HHB34" s="149"/>
      <c r="HHC34" s="149"/>
      <c r="HHD34" s="149"/>
      <c r="HHE34" s="149"/>
      <c r="HHF34" s="149"/>
      <c r="HHG34" s="149"/>
      <c r="HHH34" s="149"/>
      <c r="HHI34" s="149"/>
      <c r="HHJ34" s="149"/>
      <c r="HHK34" s="149"/>
      <c r="HHL34" s="149"/>
      <c r="HHM34" s="149"/>
      <c r="HHN34" s="149"/>
      <c r="HHO34" s="149"/>
      <c r="HHP34" s="149"/>
      <c r="HHQ34" s="149"/>
      <c r="HHR34" s="149"/>
      <c r="HHS34" s="149"/>
      <c r="HHT34" s="149"/>
      <c r="HHU34" s="149"/>
      <c r="HHV34" s="149"/>
      <c r="HHW34" s="149"/>
      <c r="HHX34" s="149"/>
      <c r="HHY34" s="149"/>
      <c r="HHZ34" s="149"/>
      <c r="HIA34" s="149"/>
      <c r="HIB34" s="149"/>
      <c r="HIC34" s="149"/>
      <c r="HID34" s="149"/>
      <c r="HIE34" s="149"/>
      <c r="HIF34" s="149"/>
      <c r="HIG34" s="149"/>
      <c r="HIH34" s="149"/>
      <c r="HII34" s="149"/>
      <c r="HIJ34" s="149"/>
      <c r="HIK34" s="149"/>
      <c r="HIL34" s="149"/>
      <c r="HIM34" s="149"/>
      <c r="HIN34" s="149"/>
      <c r="HIO34" s="149"/>
      <c r="HIP34" s="149"/>
      <c r="HIQ34" s="149"/>
      <c r="HIR34" s="149"/>
      <c r="HIS34" s="149"/>
      <c r="HIT34" s="149"/>
      <c r="HIU34" s="149"/>
      <c r="HIV34" s="149"/>
      <c r="HIW34" s="149"/>
      <c r="HIX34" s="149"/>
      <c r="HIY34" s="149"/>
      <c r="HIZ34" s="149"/>
      <c r="HJA34" s="149"/>
      <c r="HJB34" s="149"/>
      <c r="HJC34" s="149"/>
      <c r="HJD34" s="149"/>
      <c r="HJE34" s="149"/>
      <c r="HJF34" s="149"/>
      <c r="HJG34" s="149"/>
      <c r="HJH34" s="149"/>
      <c r="HJI34" s="149"/>
      <c r="HJJ34" s="149"/>
      <c r="HJK34" s="149"/>
      <c r="HJL34" s="149"/>
      <c r="HJM34" s="149"/>
      <c r="HJN34" s="149"/>
      <c r="HJO34" s="149"/>
      <c r="HJP34" s="149"/>
      <c r="HJQ34" s="149"/>
      <c r="HJR34" s="149"/>
      <c r="HJS34" s="149"/>
      <c r="HJT34" s="149"/>
      <c r="HJU34" s="149"/>
      <c r="HJV34" s="149"/>
      <c r="HJW34" s="149"/>
      <c r="HJX34" s="149"/>
      <c r="HJY34" s="149"/>
      <c r="HJZ34" s="149"/>
      <c r="HKA34" s="149"/>
      <c r="HKB34" s="149"/>
      <c r="HKC34" s="149"/>
      <c r="HKD34" s="149"/>
      <c r="HKE34" s="149"/>
      <c r="HKF34" s="149"/>
      <c r="HKG34" s="149"/>
      <c r="HKH34" s="149"/>
      <c r="HKI34" s="149"/>
      <c r="HKJ34" s="149"/>
      <c r="HKK34" s="149"/>
      <c r="HKL34" s="149"/>
      <c r="HKM34" s="149"/>
      <c r="HKN34" s="149"/>
      <c r="HKO34" s="149"/>
      <c r="HKP34" s="149"/>
      <c r="HKQ34" s="149"/>
      <c r="HKR34" s="149"/>
      <c r="HKS34" s="149"/>
      <c r="HKT34" s="149"/>
      <c r="HKU34" s="149"/>
      <c r="HKV34" s="149"/>
      <c r="HKW34" s="149"/>
      <c r="HKX34" s="149"/>
      <c r="HKY34" s="149"/>
      <c r="HKZ34" s="149"/>
      <c r="HLA34" s="149"/>
      <c r="HLB34" s="149"/>
      <c r="HLC34" s="149"/>
      <c r="HLD34" s="149"/>
      <c r="HLE34" s="149"/>
      <c r="HLF34" s="149"/>
      <c r="HLG34" s="149"/>
      <c r="HLH34" s="149"/>
      <c r="HLI34" s="149"/>
      <c r="HLJ34" s="149"/>
      <c r="HLK34" s="149"/>
      <c r="HLL34" s="149"/>
      <c r="HLM34" s="149"/>
      <c r="HLN34" s="149"/>
      <c r="HLO34" s="149"/>
      <c r="HLP34" s="149"/>
      <c r="HLQ34" s="149"/>
      <c r="HLR34" s="149"/>
      <c r="HLS34" s="149"/>
      <c r="HLT34" s="149"/>
      <c r="HLU34" s="149"/>
      <c r="HLV34" s="149"/>
      <c r="HLW34" s="149"/>
      <c r="HLX34" s="149"/>
      <c r="HLY34" s="149"/>
      <c r="HLZ34" s="149"/>
      <c r="HMA34" s="149"/>
      <c r="HMB34" s="149"/>
      <c r="HMC34" s="149"/>
      <c r="HMD34" s="149"/>
      <c r="HME34" s="149"/>
      <c r="HMF34" s="149"/>
      <c r="HMG34" s="149"/>
      <c r="HMH34" s="149"/>
      <c r="HMI34" s="149"/>
      <c r="HMJ34" s="149"/>
      <c r="HMK34" s="149"/>
      <c r="HML34" s="149"/>
      <c r="HMM34" s="149"/>
      <c r="HMN34" s="149"/>
      <c r="HMO34" s="149"/>
      <c r="HMP34" s="149"/>
      <c r="HMQ34" s="149"/>
      <c r="HMR34" s="149"/>
      <c r="HMS34" s="149"/>
      <c r="HMT34" s="149"/>
      <c r="HMU34" s="149"/>
      <c r="HMV34" s="149"/>
      <c r="HMW34" s="149"/>
      <c r="HMX34" s="149"/>
      <c r="HMY34" s="149"/>
      <c r="HMZ34" s="149"/>
      <c r="HNA34" s="149"/>
      <c r="HNB34" s="149"/>
      <c r="HNC34" s="149"/>
      <c r="HND34" s="149"/>
      <c r="HNE34" s="149"/>
      <c r="HNF34" s="149"/>
      <c r="HNG34" s="149"/>
      <c r="HNH34" s="149"/>
      <c r="HNI34" s="149"/>
      <c r="HNJ34" s="149"/>
      <c r="HNK34" s="149"/>
      <c r="HNL34" s="149"/>
      <c r="HNM34" s="149"/>
      <c r="HNN34" s="149"/>
      <c r="HNO34" s="149"/>
      <c r="HNP34" s="149"/>
      <c r="HNQ34" s="149"/>
      <c r="HNR34" s="149"/>
      <c r="HNS34" s="149"/>
      <c r="HNT34" s="149"/>
      <c r="HNU34" s="149"/>
      <c r="HNV34" s="149"/>
      <c r="HNW34" s="149"/>
      <c r="HNX34" s="149"/>
      <c r="HNY34" s="149"/>
      <c r="HNZ34" s="149"/>
      <c r="HOA34" s="149"/>
      <c r="HOB34" s="149"/>
      <c r="HOC34" s="149"/>
      <c r="HOD34" s="149"/>
      <c r="HOE34" s="149"/>
      <c r="HOF34" s="149"/>
      <c r="HOG34" s="149"/>
      <c r="HOH34" s="149"/>
      <c r="HOI34" s="149"/>
      <c r="HOJ34" s="149"/>
      <c r="HOK34" s="149"/>
      <c r="HOL34" s="149"/>
      <c r="HOM34" s="149"/>
      <c r="HON34" s="149"/>
      <c r="HOO34" s="149"/>
      <c r="HOP34" s="149"/>
      <c r="HOQ34" s="149"/>
      <c r="HOR34" s="149"/>
      <c r="HOS34" s="149"/>
      <c r="HOT34" s="149"/>
      <c r="HOU34" s="149"/>
      <c r="HOV34" s="149"/>
      <c r="HOW34" s="149"/>
      <c r="HOX34" s="149"/>
      <c r="HOY34" s="149"/>
      <c r="HOZ34" s="149"/>
      <c r="HPA34" s="149"/>
      <c r="HPB34" s="149"/>
      <c r="HPC34" s="149"/>
      <c r="HPD34" s="149"/>
      <c r="HPE34" s="149"/>
      <c r="HPF34" s="149"/>
      <c r="HPG34" s="149"/>
      <c r="HPH34" s="149"/>
      <c r="HPI34" s="149"/>
      <c r="HPJ34" s="149"/>
      <c r="HPK34" s="149"/>
      <c r="HPL34" s="149"/>
      <c r="HPM34" s="149"/>
      <c r="HPN34" s="149"/>
      <c r="HPO34" s="149"/>
      <c r="HPP34" s="149"/>
      <c r="HPQ34" s="149"/>
      <c r="HPR34" s="149"/>
      <c r="HPS34" s="149"/>
      <c r="HPT34" s="149"/>
      <c r="HPU34" s="149"/>
      <c r="HPV34" s="149"/>
      <c r="HPW34" s="149"/>
      <c r="HPX34" s="149"/>
      <c r="HPY34" s="149"/>
      <c r="HPZ34" s="149"/>
      <c r="HQA34" s="149"/>
      <c r="HQB34" s="149"/>
      <c r="HQC34" s="149"/>
      <c r="HQD34" s="149"/>
      <c r="HQE34" s="149"/>
      <c r="HQF34" s="149"/>
      <c r="HQG34" s="149"/>
      <c r="HQH34" s="149"/>
      <c r="HQI34" s="149"/>
      <c r="HQJ34" s="149"/>
      <c r="HQK34" s="149"/>
      <c r="HQL34" s="149"/>
      <c r="HQM34" s="149"/>
      <c r="HQN34" s="149"/>
      <c r="HQO34" s="149"/>
      <c r="HQP34" s="149"/>
      <c r="HQQ34" s="149"/>
      <c r="HQR34" s="149"/>
      <c r="HQS34" s="149"/>
      <c r="HQT34" s="149"/>
      <c r="HQU34" s="149"/>
      <c r="HQV34" s="149"/>
      <c r="HQW34" s="149"/>
      <c r="HQX34" s="149"/>
      <c r="HQY34" s="149"/>
      <c r="HQZ34" s="149"/>
      <c r="HRA34" s="149"/>
      <c r="HRB34" s="149"/>
      <c r="HRC34" s="149"/>
      <c r="HRD34" s="149"/>
      <c r="HRE34" s="149"/>
      <c r="HRF34" s="149"/>
      <c r="HRG34" s="149"/>
      <c r="HRH34" s="149"/>
      <c r="HRI34" s="149"/>
      <c r="HRJ34" s="149"/>
      <c r="HRK34" s="149"/>
      <c r="HRL34" s="149"/>
      <c r="HRM34" s="149"/>
      <c r="HRN34" s="149"/>
      <c r="HRO34" s="149"/>
      <c r="HRP34" s="149"/>
      <c r="HRQ34" s="149"/>
      <c r="HRR34" s="149"/>
      <c r="HRS34" s="149"/>
      <c r="HRT34" s="149"/>
      <c r="HRU34" s="149"/>
      <c r="HRV34" s="149"/>
      <c r="HRW34" s="149"/>
      <c r="HRX34" s="149"/>
      <c r="HRY34" s="149"/>
      <c r="HRZ34" s="149"/>
      <c r="HSA34" s="149"/>
      <c r="HSB34" s="149"/>
      <c r="HSC34" s="149"/>
      <c r="HSD34" s="149"/>
      <c r="HSE34" s="149"/>
      <c r="HSF34" s="149"/>
      <c r="HSG34" s="149"/>
      <c r="HSH34" s="149"/>
      <c r="HSI34" s="149"/>
      <c r="HSJ34" s="149"/>
      <c r="HSK34" s="149"/>
      <c r="HSL34" s="149"/>
      <c r="HSM34" s="149"/>
      <c r="HSN34" s="149"/>
      <c r="HSO34" s="149"/>
      <c r="HSP34" s="149"/>
      <c r="HSQ34" s="149"/>
      <c r="HSR34" s="149"/>
      <c r="HSS34" s="149"/>
      <c r="HST34" s="149"/>
      <c r="HSU34" s="149"/>
      <c r="HSV34" s="149"/>
      <c r="HSW34" s="149"/>
      <c r="HSX34" s="149"/>
      <c r="HSY34" s="149"/>
      <c r="HSZ34" s="149"/>
      <c r="HTA34" s="149"/>
      <c r="HTB34" s="149"/>
      <c r="HTC34" s="149"/>
      <c r="HTD34" s="149"/>
      <c r="HTE34" s="149"/>
      <c r="HTF34" s="149"/>
      <c r="HTG34" s="149"/>
      <c r="HTH34" s="149"/>
      <c r="HTI34" s="149"/>
      <c r="HTJ34" s="149"/>
      <c r="HTK34" s="149"/>
      <c r="HTL34" s="149"/>
      <c r="HTM34" s="149"/>
      <c r="HTN34" s="149"/>
      <c r="HTO34" s="149"/>
      <c r="HTP34" s="149"/>
      <c r="HTQ34" s="149"/>
      <c r="HTR34" s="149"/>
      <c r="HTS34" s="149"/>
      <c r="HTT34" s="149"/>
      <c r="HTU34" s="149"/>
      <c r="HTV34" s="149"/>
      <c r="HTW34" s="149"/>
      <c r="HTX34" s="149"/>
      <c r="HTY34" s="149"/>
      <c r="HTZ34" s="149"/>
      <c r="HUA34" s="149"/>
      <c r="HUB34" s="149"/>
      <c r="HUC34" s="149"/>
      <c r="HUD34" s="149"/>
      <c r="HUE34" s="149"/>
      <c r="HUF34" s="149"/>
      <c r="HUG34" s="149"/>
      <c r="HUH34" s="149"/>
      <c r="HUI34" s="149"/>
      <c r="HUJ34" s="149"/>
      <c r="HUK34" s="149"/>
      <c r="HUL34" s="149"/>
      <c r="HUM34" s="149"/>
      <c r="HUN34" s="149"/>
      <c r="HUO34" s="149"/>
      <c r="HUP34" s="149"/>
      <c r="HUQ34" s="149"/>
      <c r="HUR34" s="149"/>
      <c r="HUS34" s="149"/>
      <c r="HUT34" s="149"/>
      <c r="HUU34" s="149"/>
      <c r="HUV34" s="149"/>
      <c r="HUW34" s="149"/>
      <c r="HUX34" s="149"/>
      <c r="HUY34" s="149"/>
      <c r="HUZ34" s="149"/>
      <c r="HVA34" s="149"/>
      <c r="HVB34" s="149"/>
      <c r="HVC34" s="149"/>
      <c r="HVD34" s="149"/>
      <c r="HVE34" s="149"/>
      <c r="HVF34" s="149"/>
      <c r="HVG34" s="149"/>
      <c r="HVH34" s="149"/>
      <c r="HVI34" s="149"/>
      <c r="HVJ34" s="149"/>
      <c r="HVK34" s="149"/>
      <c r="HVL34" s="149"/>
      <c r="HVM34" s="149"/>
      <c r="HVN34" s="149"/>
      <c r="HVO34" s="149"/>
      <c r="HVP34" s="149"/>
      <c r="HVQ34" s="149"/>
      <c r="HVR34" s="149"/>
      <c r="HVS34" s="149"/>
      <c r="HVT34" s="149"/>
      <c r="HVU34" s="149"/>
      <c r="HVV34" s="149"/>
      <c r="HVW34" s="149"/>
      <c r="HVX34" s="149"/>
      <c r="HVY34" s="149"/>
      <c r="HVZ34" s="149"/>
      <c r="HWA34" s="149"/>
      <c r="HWB34" s="149"/>
      <c r="HWC34" s="149"/>
      <c r="HWD34" s="149"/>
      <c r="HWE34" s="149"/>
      <c r="HWF34" s="149"/>
      <c r="HWG34" s="149"/>
      <c r="HWH34" s="149"/>
      <c r="HWI34" s="149"/>
      <c r="HWJ34" s="149"/>
      <c r="HWK34" s="149"/>
      <c r="HWL34" s="149"/>
      <c r="HWM34" s="149"/>
      <c r="HWN34" s="149"/>
      <c r="HWO34" s="149"/>
      <c r="HWP34" s="149"/>
      <c r="HWQ34" s="149"/>
      <c r="HWR34" s="149"/>
      <c r="HWS34" s="149"/>
      <c r="HWT34" s="149"/>
      <c r="HWU34" s="149"/>
      <c r="HWV34" s="149"/>
      <c r="HWW34" s="149"/>
      <c r="HWX34" s="149"/>
      <c r="HWY34" s="149"/>
      <c r="HWZ34" s="149"/>
      <c r="HXA34" s="149"/>
      <c r="HXB34" s="149"/>
      <c r="HXC34" s="149"/>
      <c r="HXD34" s="149"/>
      <c r="HXE34" s="149"/>
      <c r="HXF34" s="149"/>
      <c r="HXG34" s="149"/>
      <c r="HXH34" s="149"/>
      <c r="HXI34" s="149"/>
      <c r="HXJ34" s="149"/>
      <c r="HXK34" s="149"/>
      <c r="HXL34" s="149"/>
      <c r="HXM34" s="149"/>
      <c r="HXN34" s="149"/>
      <c r="HXO34" s="149"/>
      <c r="HXP34" s="149"/>
      <c r="HXQ34" s="149"/>
      <c r="HXR34" s="149"/>
      <c r="HXS34" s="149"/>
      <c r="HXT34" s="149"/>
      <c r="HXU34" s="149"/>
      <c r="HXV34" s="149"/>
      <c r="HXW34" s="149"/>
      <c r="HXX34" s="149"/>
      <c r="HXY34" s="149"/>
      <c r="HXZ34" s="149"/>
      <c r="HYA34" s="149"/>
      <c r="HYB34" s="149"/>
      <c r="HYC34" s="149"/>
      <c r="HYD34" s="149"/>
      <c r="HYE34" s="149"/>
      <c r="HYF34" s="149"/>
      <c r="HYG34" s="149"/>
      <c r="HYH34" s="149"/>
      <c r="HYI34" s="149"/>
      <c r="HYJ34" s="149"/>
      <c r="HYK34" s="149"/>
      <c r="HYL34" s="149"/>
      <c r="HYM34" s="149"/>
      <c r="HYN34" s="149"/>
      <c r="HYO34" s="149"/>
      <c r="HYP34" s="149"/>
      <c r="HYQ34" s="149"/>
      <c r="HYR34" s="149"/>
      <c r="HYS34" s="149"/>
      <c r="HYT34" s="149"/>
      <c r="HYU34" s="149"/>
      <c r="HYV34" s="149"/>
      <c r="HYW34" s="149"/>
      <c r="HYX34" s="149"/>
      <c r="HYY34" s="149"/>
      <c r="HYZ34" s="149"/>
      <c r="HZA34" s="149"/>
      <c r="HZB34" s="149"/>
      <c r="HZC34" s="149"/>
      <c r="HZD34" s="149"/>
      <c r="HZE34" s="149"/>
      <c r="HZF34" s="149"/>
      <c r="HZG34" s="149"/>
      <c r="HZH34" s="149"/>
      <c r="HZI34" s="149"/>
      <c r="HZJ34" s="149"/>
      <c r="HZK34" s="149"/>
      <c r="HZL34" s="149"/>
      <c r="HZM34" s="149"/>
      <c r="HZN34" s="149"/>
      <c r="HZO34" s="149"/>
      <c r="HZP34" s="149"/>
      <c r="HZQ34" s="149"/>
      <c r="HZR34" s="149"/>
      <c r="HZS34" s="149"/>
      <c r="HZT34" s="149"/>
      <c r="HZU34" s="149"/>
      <c r="HZV34" s="149"/>
      <c r="HZW34" s="149"/>
      <c r="HZX34" s="149"/>
      <c r="HZY34" s="149"/>
      <c r="HZZ34" s="149"/>
      <c r="IAA34" s="149"/>
      <c r="IAB34" s="149"/>
      <c r="IAC34" s="149"/>
      <c r="IAD34" s="149"/>
      <c r="IAE34" s="149"/>
      <c r="IAF34" s="149"/>
      <c r="IAG34" s="149"/>
      <c r="IAH34" s="149"/>
      <c r="IAI34" s="149"/>
      <c r="IAJ34" s="149"/>
      <c r="IAK34" s="149"/>
      <c r="IAL34" s="149"/>
      <c r="IAM34" s="149"/>
      <c r="IAN34" s="149"/>
      <c r="IAO34" s="149"/>
      <c r="IAP34" s="149"/>
      <c r="IAQ34" s="149"/>
      <c r="IAR34" s="149"/>
      <c r="IAS34" s="149"/>
      <c r="IAT34" s="149"/>
      <c r="IAU34" s="149"/>
      <c r="IAV34" s="149"/>
      <c r="IAW34" s="149"/>
      <c r="IAX34" s="149"/>
      <c r="IAY34" s="149"/>
      <c r="IAZ34" s="149"/>
      <c r="IBA34" s="149"/>
      <c r="IBB34" s="149"/>
      <c r="IBC34" s="149"/>
      <c r="IBD34" s="149"/>
      <c r="IBE34" s="149"/>
      <c r="IBF34" s="149"/>
      <c r="IBG34" s="149"/>
      <c r="IBH34" s="149"/>
      <c r="IBI34" s="149"/>
      <c r="IBJ34" s="149"/>
      <c r="IBK34" s="149"/>
      <c r="IBL34" s="149"/>
      <c r="IBM34" s="149"/>
      <c r="IBN34" s="149"/>
      <c r="IBO34" s="149"/>
      <c r="IBP34" s="149"/>
      <c r="IBQ34" s="149"/>
      <c r="IBR34" s="149"/>
      <c r="IBS34" s="149"/>
      <c r="IBT34" s="149"/>
      <c r="IBU34" s="149"/>
      <c r="IBV34" s="149"/>
      <c r="IBW34" s="149"/>
      <c r="IBX34" s="149"/>
      <c r="IBY34" s="149"/>
      <c r="IBZ34" s="149"/>
      <c r="ICA34" s="149"/>
      <c r="ICB34" s="149"/>
      <c r="ICC34" s="149"/>
      <c r="ICD34" s="149"/>
      <c r="ICE34" s="149"/>
      <c r="ICF34" s="149"/>
      <c r="ICG34" s="149"/>
      <c r="ICH34" s="149"/>
      <c r="ICI34" s="149"/>
      <c r="ICJ34" s="149"/>
      <c r="ICK34" s="149"/>
      <c r="ICL34" s="149"/>
      <c r="ICM34" s="149"/>
      <c r="ICN34" s="149"/>
      <c r="ICO34" s="149"/>
      <c r="ICP34" s="149"/>
      <c r="ICQ34" s="149"/>
      <c r="ICR34" s="149"/>
      <c r="ICS34" s="149"/>
      <c r="ICT34" s="149"/>
      <c r="ICU34" s="149"/>
      <c r="ICV34" s="149"/>
      <c r="ICW34" s="149"/>
      <c r="ICX34" s="149"/>
      <c r="ICY34" s="149"/>
      <c r="ICZ34" s="149"/>
      <c r="IDA34" s="149"/>
      <c r="IDB34" s="149"/>
      <c r="IDC34" s="149"/>
      <c r="IDD34" s="149"/>
      <c r="IDE34" s="149"/>
      <c r="IDF34" s="149"/>
      <c r="IDG34" s="149"/>
      <c r="IDH34" s="149"/>
      <c r="IDI34" s="149"/>
      <c r="IDJ34" s="149"/>
      <c r="IDK34" s="149"/>
      <c r="IDL34" s="149"/>
      <c r="IDM34" s="149"/>
      <c r="IDN34" s="149"/>
      <c r="IDO34" s="149"/>
      <c r="IDP34" s="149"/>
      <c r="IDQ34" s="149"/>
      <c r="IDR34" s="149"/>
      <c r="IDS34" s="149"/>
      <c r="IDT34" s="149"/>
      <c r="IDU34" s="149"/>
      <c r="IDV34" s="149"/>
      <c r="IDW34" s="149"/>
      <c r="IDX34" s="149"/>
      <c r="IDY34" s="149"/>
      <c r="IDZ34" s="149"/>
      <c r="IEA34" s="149"/>
      <c r="IEB34" s="149"/>
      <c r="IEC34" s="149"/>
      <c r="IED34" s="149"/>
      <c r="IEE34" s="149"/>
      <c r="IEF34" s="149"/>
      <c r="IEG34" s="149"/>
      <c r="IEH34" s="149"/>
      <c r="IEI34" s="149"/>
      <c r="IEJ34" s="149"/>
      <c r="IEK34" s="149"/>
      <c r="IEL34" s="149"/>
      <c r="IEM34" s="149"/>
      <c r="IEN34" s="149"/>
      <c r="IEO34" s="149"/>
      <c r="IEP34" s="149"/>
      <c r="IEQ34" s="149"/>
      <c r="IER34" s="149"/>
      <c r="IES34" s="149"/>
      <c r="IET34" s="149"/>
      <c r="IEU34" s="149"/>
      <c r="IEV34" s="149"/>
      <c r="IEW34" s="149"/>
      <c r="IEX34" s="149"/>
      <c r="IEY34" s="149"/>
      <c r="IEZ34" s="149"/>
      <c r="IFA34" s="149"/>
      <c r="IFB34" s="149"/>
      <c r="IFC34" s="149"/>
      <c r="IFD34" s="149"/>
      <c r="IFE34" s="149"/>
      <c r="IFF34" s="149"/>
      <c r="IFG34" s="149"/>
      <c r="IFH34" s="149"/>
      <c r="IFI34" s="149"/>
      <c r="IFJ34" s="149"/>
      <c r="IFK34" s="149"/>
      <c r="IFL34" s="149"/>
      <c r="IFM34" s="149"/>
      <c r="IFN34" s="149"/>
      <c r="IFO34" s="149"/>
      <c r="IFP34" s="149"/>
      <c r="IFQ34" s="149"/>
      <c r="IFR34" s="149"/>
      <c r="IFS34" s="149"/>
      <c r="IFT34" s="149"/>
      <c r="IFU34" s="149"/>
      <c r="IFV34" s="149"/>
      <c r="IFW34" s="149"/>
      <c r="IFX34" s="149"/>
      <c r="IFY34" s="149"/>
      <c r="IFZ34" s="149"/>
      <c r="IGA34" s="149"/>
      <c r="IGB34" s="149"/>
      <c r="IGC34" s="149"/>
      <c r="IGD34" s="149"/>
      <c r="IGE34" s="149"/>
      <c r="IGF34" s="149"/>
      <c r="IGG34" s="149"/>
      <c r="IGH34" s="149"/>
      <c r="IGI34" s="149"/>
      <c r="IGJ34" s="149"/>
      <c r="IGK34" s="149"/>
      <c r="IGL34" s="149"/>
      <c r="IGM34" s="149"/>
      <c r="IGN34" s="149"/>
      <c r="IGO34" s="149"/>
      <c r="IGP34" s="149"/>
      <c r="IGQ34" s="149"/>
      <c r="IGR34" s="149"/>
      <c r="IGS34" s="149"/>
      <c r="IGT34" s="149"/>
      <c r="IGU34" s="149"/>
      <c r="IGV34" s="149"/>
      <c r="IGW34" s="149"/>
      <c r="IGX34" s="149"/>
      <c r="IGY34" s="149"/>
      <c r="IGZ34" s="149"/>
      <c r="IHA34" s="149"/>
      <c r="IHB34" s="149"/>
      <c r="IHC34" s="149"/>
      <c r="IHD34" s="149"/>
      <c r="IHE34" s="149"/>
      <c r="IHF34" s="149"/>
      <c r="IHG34" s="149"/>
      <c r="IHH34" s="149"/>
      <c r="IHI34" s="149"/>
      <c r="IHJ34" s="149"/>
      <c r="IHK34" s="149"/>
      <c r="IHL34" s="149"/>
      <c r="IHM34" s="149"/>
      <c r="IHN34" s="149"/>
      <c r="IHO34" s="149"/>
      <c r="IHP34" s="149"/>
      <c r="IHQ34" s="149"/>
      <c r="IHR34" s="149"/>
      <c r="IHS34" s="149"/>
      <c r="IHT34" s="149"/>
      <c r="IHU34" s="149"/>
      <c r="IHV34" s="149"/>
      <c r="IHW34" s="149"/>
      <c r="IHX34" s="149"/>
      <c r="IHY34" s="149"/>
      <c r="IHZ34" s="149"/>
      <c r="IIA34" s="149"/>
      <c r="IIB34" s="149"/>
      <c r="IIC34" s="149"/>
      <c r="IID34" s="149"/>
      <c r="IIE34" s="149"/>
      <c r="IIF34" s="149"/>
      <c r="IIG34" s="149"/>
      <c r="IIH34" s="149"/>
      <c r="III34" s="149"/>
      <c r="IIJ34" s="149"/>
      <c r="IIK34" s="149"/>
      <c r="IIL34" s="149"/>
      <c r="IIM34" s="149"/>
      <c r="IIN34" s="149"/>
      <c r="IIO34" s="149"/>
      <c r="IIP34" s="149"/>
      <c r="IIQ34" s="149"/>
      <c r="IIR34" s="149"/>
      <c r="IIS34" s="149"/>
      <c r="IIT34" s="149"/>
      <c r="IIU34" s="149"/>
      <c r="IIV34" s="149"/>
      <c r="IIW34" s="149"/>
      <c r="IIX34" s="149"/>
      <c r="IIY34" s="149"/>
      <c r="IIZ34" s="149"/>
      <c r="IJA34" s="149"/>
      <c r="IJB34" s="149"/>
      <c r="IJC34" s="149"/>
      <c r="IJD34" s="149"/>
      <c r="IJE34" s="149"/>
      <c r="IJF34" s="149"/>
      <c r="IJG34" s="149"/>
      <c r="IJH34" s="149"/>
      <c r="IJI34" s="149"/>
      <c r="IJJ34" s="149"/>
      <c r="IJK34" s="149"/>
      <c r="IJL34" s="149"/>
      <c r="IJM34" s="149"/>
      <c r="IJN34" s="149"/>
      <c r="IJO34" s="149"/>
      <c r="IJP34" s="149"/>
      <c r="IJQ34" s="149"/>
      <c r="IJR34" s="149"/>
      <c r="IJS34" s="149"/>
      <c r="IJT34" s="149"/>
      <c r="IJU34" s="149"/>
      <c r="IJV34" s="149"/>
      <c r="IJW34" s="149"/>
      <c r="IJX34" s="149"/>
      <c r="IJY34" s="149"/>
      <c r="IJZ34" s="149"/>
      <c r="IKA34" s="149"/>
      <c r="IKB34" s="149"/>
      <c r="IKC34" s="149"/>
      <c r="IKD34" s="149"/>
      <c r="IKE34" s="149"/>
      <c r="IKF34" s="149"/>
      <c r="IKG34" s="149"/>
      <c r="IKH34" s="149"/>
      <c r="IKI34" s="149"/>
      <c r="IKJ34" s="149"/>
      <c r="IKK34" s="149"/>
      <c r="IKL34" s="149"/>
      <c r="IKM34" s="149"/>
      <c r="IKN34" s="149"/>
      <c r="IKO34" s="149"/>
      <c r="IKP34" s="149"/>
      <c r="IKQ34" s="149"/>
      <c r="IKR34" s="149"/>
      <c r="IKS34" s="149"/>
      <c r="IKT34" s="149"/>
      <c r="IKU34" s="149"/>
      <c r="IKV34" s="149"/>
      <c r="IKW34" s="149"/>
      <c r="IKX34" s="149"/>
      <c r="IKY34" s="149"/>
      <c r="IKZ34" s="149"/>
      <c r="ILA34" s="149"/>
      <c r="ILB34" s="149"/>
      <c r="ILC34" s="149"/>
      <c r="ILD34" s="149"/>
      <c r="ILE34" s="149"/>
      <c r="ILF34" s="149"/>
      <c r="ILG34" s="149"/>
      <c r="ILH34" s="149"/>
      <c r="ILI34" s="149"/>
      <c r="ILJ34" s="149"/>
      <c r="ILK34" s="149"/>
      <c r="ILL34" s="149"/>
      <c r="ILM34" s="149"/>
      <c r="ILN34" s="149"/>
      <c r="ILO34" s="149"/>
      <c r="ILP34" s="149"/>
      <c r="ILQ34" s="149"/>
      <c r="ILR34" s="149"/>
      <c r="ILS34" s="149"/>
      <c r="ILT34" s="149"/>
      <c r="ILU34" s="149"/>
      <c r="ILV34" s="149"/>
      <c r="ILW34" s="149"/>
      <c r="ILX34" s="149"/>
      <c r="ILY34" s="149"/>
      <c r="ILZ34" s="149"/>
      <c r="IMA34" s="149"/>
      <c r="IMB34" s="149"/>
      <c r="IMC34" s="149"/>
      <c r="IMD34" s="149"/>
      <c r="IME34" s="149"/>
      <c r="IMF34" s="149"/>
      <c r="IMG34" s="149"/>
      <c r="IMH34" s="149"/>
      <c r="IMI34" s="149"/>
      <c r="IMJ34" s="149"/>
      <c r="IMK34" s="149"/>
      <c r="IML34" s="149"/>
      <c r="IMM34" s="149"/>
      <c r="IMN34" s="149"/>
      <c r="IMO34" s="149"/>
      <c r="IMP34" s="149"/>
      <c r="IMQ34" s="149"/>
      <c r="IMR34" s="149"/>
      <c r="IMS34" s="149"/>
      <c r="IMT34" s="149"/>
      <c r="IMU34" s="149"/>
      <c r="IMV34" s="149"/>
      <c r="IMW34" s="149"/>
      <c r="IMX34" s="149"/>
      <c r="IMY34" s="149"/>
      <c r="IMZ34" s="149"/>
      <c r="INA34" s="149"/>
      <c r="INB34" s="149"/>
      <c r="INC34" s="149"/>
      <c r="IND34" s="149"/>
      <c r="INE34" s="149"/>
      <c r="INF34" s="149"/>
      <c r="ING34" s="149"/>
      <c r="INH34" s="149"/>
      <c r="INI34" s="149"/>
      <c r="INJ34" s="149"/>
      <c r="INK34" s="149"/>
      <c r="INL34" s="149"/>
      <c r="INM34" s="149"/>
      <c r="INN34" s="149"/>
      <c r="INO34" s="149"/>
      <c r="INP34" s="149"/>
      <c r="INQ34" s="149"/>
      <c r="INR34" s="149"/>
      <c r="INS34" s="149"/>
      <c r="INT34" s="149"/>
      <c r="INU34" s="149"/>
      <c r="INV34" s="149"/>
      <c r="INW34" s="149"/>
      <c r="INX34" s="149"/>
      <c r="INY34" s="149"/>
      <c r="INZ34" s="149"/>
      <c r="IOA34" s="149"/>
      <c r="IOB34" s="149"/>
      <c r="IOC34" s="149"/>
      <c r="IOD34" s="149"/>
      <c r="IOE34" s="149"/>
      <c r="IOF34" s="149"/>
      <c r="IOG34" s="149"/>
      <c r="IOH34" s="149"/>
      <c r="IOI34" s="149"/>
      <c r="IOJ34" s="149"/>
      <c r="IOK34" s="149"/>
      <c r="IOL34" s="149"/>
      <c r="IOM34" s="149"/>
      <c r="ION34" s="149"/>
      <c r="IOO34" s="149"/>
      <c r="IOP34" s="149"/>
      <c r="IOQ34" s="149"/>
      <c r="IOR34" s="149"/>
      <c r="IOS34" s="149"/>
      <c r="IOT34" s="149"/>
      <c r="IOU34" s="149"/>
      <c r="IOV34" s="149"/>
      <c r="IOW34" s="149"/>
      <c r="IOX34" s="149"/>
      <c r="IOY34" s="149"/>
      <c r="IOZ34" s="149"/>
      <c r="IPA34" s="149"/>
      <c r="IPB34" s="149"/>
      <c r="IPC34" s="149"/>
      <c r="IPD34" s="149"/>
      <c r="IPE34" s="149"/>
      <c r="IPF34" s="149"/>
      <c r="IPG34" s="149"/>
      <c r="IPH34" s="149"/>
      <c r="IPI34" s="149"/>
      <c r="IPJ34" s="149"/>
      <c r="IPK34" s="149"/>
      <c r="IPL34" s="149"/>
      <c r="IPM34" s="149"/>
      <c r="IPN34" s="149"/>
      <c r="IPO34" s="149"/>
      <c r="IPP34" s="149"/>
      <c r="IPQ34" s="149"/>
      <c r="IPR34" s="149"/>
      <c r="IPS34" s="149"/>
      <c r="IPT34" s="149"/>
      <c r="IPU34" s="149"/>
      <c r="IPV34" s="149"/>
      <c r="IPW34" s="149"/>
      <c r="IPX34" s="149"/>
      <c r="IPY34" s="149"/>
      <c r="IPZ34" s="149"/>
      <c r="IQA34" s="149"/>
      <c r="IQB34" s="149"/>
      <c r="IQC34" s="149"/>
      <c r="IQD34" s="149"/>
      <c r="IQE34" s="149"/>
      <c r="IQF34" s="149"/>
      <c r="IQG34" s="149"/>
      <c r="IQH34" s="149"/>
      <c r="IQI34" s="149"/>
      <c r="IQJ34" s="149"/>
      <c r="IQK34" s="149"/>
      <c r="IQL34" s="149"/>
      <c r="IQM34" s="149"/>
      <c r="IQN34" s="149"/>
      <c r="IQO34" s="149"/>
      <c r="IQP34" s="149"/>
      <c r="IQQ34" s="149"/>
      <c r="IQR34" s="149"/>
      <c r="IQS34" s="149"/>
      <c r="IQT34" s="149"/>
      <c r="IQU34" s="149"/>
      <c r="IQV34" s="149"/>
      <c r="IQW34" s="149"/>
      <c r="IQX34" s="149"/>
      <c r="IQY34" s="149"/>
      <c r="IQZ34" s="149"/>
      <c r="IRA34" s="149"/>
      <c r="IRB34" s="149"/>
      <c r="IRC34" s="149"/>
      <c r="IRD34" s="149"/>
      <c r="IRE34" s="149"/>
      <c r="IRF34" s="149"/>
      <c r="IRG34" s="149"/>
      <c r="IRH34" s="149"/>
      <c r="IRI34" s="149"/>
      <c r="IRJ34" s="149"/>
      <c r="IRK34" s="149"/>
      <c r="IRL34" s="149"/>
      <c r="IRM34" s="149"/>
      <c r="IRN34" s="149"/>
      <c r="IRO34" s="149"/>
      <c r="IRP34" s="149"/>
      <c r="IRQ34" s="149"/>
      <c r="IRR34" s="149"/>
      <c r="IRS34" s="149"/>
      <c r="IRT34" s="149"/>
      <c r="IRU34" s="149"/>
      <c r="IRV34" s="149"/>
      <c r="IRW34" s="149"/>
      <c r="IRX34" s="149"/>
      <c r="IRY34" s="149"/>
      <c r="IRZ34" s="149"/>
      <c r="ISA34" s="149"/>
      <c r="ISB34" s="149"/>
      <c r="ISC34" s="149"/>
      <c r="ISD34" s="149"/>
      <c r="ISE34" s="149"/>
      <c r="ISF34" s="149"/>
      <c r="ISG34" s="149"/>
      <c r="ISH34" s="149"/>
      <c r="ISI34" s="149"/>
      <c r="ISJ34" s="149"/>
      <c r="ISK34" s="149"/>
      <c r="ISL34" s="149"/>
      <c r="ISM34" s="149"/>
      <c r="ISN34" s="149"/>
      <c r="ISO34" s="149"/>
      <c r="ISP34" s="149"/>
      <c r="ISQ34" s="149"/>
      <c r="ISR34" s="149"/>
      <c r="ISS34" s="149"/>
      <c r="IST34" s="149"/>
      <c r="ISU34" s="149"/>
      <c r="ISV34" s="149"/>
      <c r="ISW34" s="149"/>
      <c r="ISX34" s="149"/>
      <c r="ISY34" s="149"/>
      <c r="ISZ34" s="149"/>
      <c r="ITA34" s="149"/>
      <c r="ITB34" s="149"/>
      <c r="ITC34" s="149"/>
      <c r="ITD34" s="149"/>
      <c r="ITE34" s="149"/>
      <c r="ITF34" s="149"/>
      <c r="ITG34" s="149"/>
      <c r="ITH34" s="149"/>
      <c r="ITI34" s="149"/>
      <c r="ITJ34" s="149"/>
      <c r="ITK34" s="149"/>
      <c r="ITL34" s="149"/>
      <c r="ITM34" s="149"/>
      <c r="ITN34" s="149"/>
      <c r="ITO34" s="149"/>
      <c r="ITP34" s="149"/>
      <c r="ITQ34" s="149"/>
      <c r="ITR34" s="149"/>
      <c r="ITS34" s="149"/>
      <c r="ITT34" s="149"/>
      <c r="ITU34" s="149"/>
      <c r="ITV34" s="149"/>
      <c r="ITW34" s="149"/>
      <c r="ITX34" s="149"/>
      <c r="ITY34" s="149"/>
      <c r="ITZ34" s="149"/>
      <c r="IUA34" s="149"/>
      <c r="IUB34" s="149"/>
      <c r="IUC34" s="149"/>
      <c r="IUD34" s="149"/>
      <c r="IUE34" s="149"/>
      <c r="IUF34" s="149"/>
      <c r="IUG34" s="149"/>
      <c r="IUH34" s="149"/>
      <c r="IUI34" s="149"/>
      <c r="IUJ34" s="149"/>
      <c r="IUK34" s="149"/>
      <c r="IUL34" s="149"/>
      <c r="IUM34" s="149"/>
      <c r="IUN34" s="149"/>
      <c r="IUO34" s="149"/>
      <c r="IUP34" s="149"/>
      <c r="IUQ34" s="149"/>
      <c r="IUR34" s="149"/>
      <c r="IUS34" s="149"/>
      <c r="IUT34" s="149"/>
      <c r="IUU34" s="149"/>
      <c r="IUV34" s="149"/>
      <c r="IUW34" s="149"/>
      <c r="IUX34" s="149"/>
      <c r="IUY34" s="149"/>
      <c r="IUZ34" s="149"/>
      <c r="IVA34" s="149"/>
      <c r="IVB34" s="149"/>
      <c r="IVC34" s="149"/>
      <c r="IVD34" s="149"/>
      <c r="IVE34" s="149"/>
      <c r="IVF34" s="149"/>
      <c r="IVG34" s="149"/>
      <c r="IVH34" s="149"/>
      <c r="IVI34" s="149"/>
      <c r="IVJ34" s="149"/>
      <c r="IVK34" s="149"/>
      <c r="IVL34" s="149"/>
      <c r="IVM34" s="149"/>
      <c r="IVN34" s="149"/>
      <c r="IVO34" s="149"/>
      <c r="IVP34" s="149"/>
      <c r="IVQ34" s="149"/>
      <c r="IVR34" s="149"/>
      <c r="IVS34" s="149"/>
      <c r="IVT34" s="149"/>
      <c r="IVU34" s="149"/>
      <c r="IVV34" s="149"/>
      <c r="IVW34" s="149"/>
      <c r="IVX34" s="149"/>
      <c r="IVY34" s="149"/>
      <c r="IVZ34" s="149"/>
      <c r="IWA34" s="149"/>
      <c r="IWB34" s="149"/>
      <c r="IWC34" s="149"/>
      <c r="IWD34" s="149"/>
      <c r="IWE34" s="149"/>
      <c r="IWF34" s="149"/>
      <c r="IWG34" s="149"/>
      <c r="IWH34" s="149"/>
      <c r="IWI34" s="149"/>
      <c r="IWJ34" s="149"/>
      <c r="IWK34" s="149"/>
      <c r="IWL34" s="149"/>
      <c r="IWM34" s="149"/>
      <c r="IWN34" s="149"/>
      <c r="IWO34" s="149"/>
      <c r="IWP34" s="149"/>
      <c r="IWQ34" s="149"/>
      <c r="IWR34" s="149"/>
      <c r="IWS34" s="149"/>
      <c r="IWT34" s="149"/>
      <c r="IWU34" s="149"/>
      <c r="IWV34" s="149"/>
      <c r="IWW34" s="149"/>
      <c r="IWX34" s="149"/>
      <c r="IWY34" s="149"/>
      <c r="IWZ34" s="149"/>
      <c r="IXA34" s="149"/>
      <c r="IXB34" s="149"/>
      <c r="IXC34" s="149"/>
      <c r="IXD34" s="149"/>
      <c r="IXE34" s="149"/>
      <c r="IXF34" s="149"/>
      <c r="IXG34" s="149"/>
      <c r="IXH34" s="149"/>
      <c r="IXI34" s="149"/>
      <c r="IXJ34" s="149"/>
      <c r="IXK34" s="149"/>
      <c r="IXL34" s="149"/>
      <c r="IXM34" s="149"/>
      <c r="IXN34" s="149"/>
      <c r="IXO34" s="149"/>
      <c r="IXP34" s="149"/>
      <c r="IXQ34" s="149"/>
      <c r="IXR34" s="149"/>
      <c r="IXS34" s="149"/>
      <c r="IXT34" s="149"/>
      <c r="IXU34" s="149"/>
      <c r="IXV34" s="149"/>
      <c r="IXW34" s="149"/>
      <c r="IXX34" s="149"/>
      <c r="IXY34" s="149"/>
      <c r="IXZ34" s="149"/>
      <c r="IYA34" s="149"/>
      <c r="IYB34" s="149"/>
      <c r="IYC34" s="149"/>
      <c r="IYD34" s="149"/>
      <c r="IYE34" s="149"/>
      <c r="IYF34" s="149"/>
      <c r="IYG34" s="149"/>
      <c r="IYH34" s="149"/>
      <c r="IYI34" s="149"/>
      <c r="IYJ34" s="149"/>
      <c r="IYK34" s="149"/>
      <c r="IYL34" s="149"/>
      <c r="IYM34" s="149"/>
      <c r="IYN34" s="149"/>
      <c r="IYO34" s="149"/>
      <c r="IYP34" s="149"/>
      <c r="IYQ34" s="149"/>
      <c r="IYR34" s="149"/>
      <c r="IYS34" s="149"/>
      <c r="IYT34" s="149"/>
      <c r="IYU34" s="149"/>
      <c r="IYV34" s="149"/>
      <c r="IYW34" s="149"/>
      <c r="IYX34" s="149"/>
      <c r="IYY34" s="149"/>
      <c r="IYZ34" s="149"/>
      <c r="IZA34" s="149"/>
      <c r="IZB34" s="149"/>
      <c r="IZC34" s="149"/>
      <c r="IZD34" s="149"/>
      <c r="IZE34" s="149"/>
      <c r="IZF34" s="149"/>
      <c r="IZG34" s="149"/>
      <c r="IZH34" s="149"/>
      <c r="IZI34" s="149"/>
      <c r="IZJ34" s="149"/>
      <c r="IZK34" s="149"/>
      <c r="IZL34" s="149"/>
      <c r="IZM34" s="149"/>
      <c r="IZN34" s="149"/>
      <c r="IZO34" s="149"/>
      <c r="IZP34" s="149"/>
      <c r="IZQ34" s="149"/>
      <c r="IZR34" s="149"/>
      <c r="IZS34" s="149"/>
      <c r="IZT34" s="149"/>
      <c r="IZU34" s="149"/>
      <c r="IZV34" s="149"/>
      <c r="IZW34" s="149"/>
      <c r="IZX34" s="149"/>
      <c r="IZY34" s="149"/>
      <c r="IZZ34" s="149"/>
      <c r="JAA34" s="149"/>
      <c r="JAB34" s="149"/>
      <c r="JAC34" s="149"/>
      <c r="JAD34" s="149"/>
      <c r="JAE34" s="149"/>
      <c r="JAF34" s="149"/>
      <c r="JAG34" s="149"/>
      <c r="JAH34" s="149"/>
      <c r="JAI34" s="149"/>
      <c r="JAJ34" s="149"/>
      <c r="JAK34" s="149"/>
      <c r="JAL34" s="149"/>
      <c r="JAM34" s="149"/>
      <c r="JAN34" s="149"/>
      <c r="JAO34" s="149"/>
      <c r="JAP34" s="149"/>
      <c r="JAQ34" s="149"/>
      <c r="JAR34" s="149"/>
      <c r="JAS34" s="149"/>
      <c r="JAT34" s="149"/>
      <c r="JAU34" s="149"/>
      <c r="JAV34" s="149"/>
      <c r="JAW34" s="149"/>
      <c r="JAX34" s="149"/>
      <c r="JAY34" s="149"/>
      <c r="JAZ34" s="149"/>
      <c r="JBA34" s="149"/>
      <c r="JBB34" s="149"/>
      <c r="JBC34" s="149"/>
      <c r="JBD34" s="149"/>
      <c r="JBE34" s="149"/>
      <c r="JBF34" s="149"/>
      <c r="JBG34" s="149"/>
      <c r="JBH34" s="149"/>
      <c r="JBI34" s="149"/>
      <c r="JBJ34" s="149"/>
      <c r="JBK34" s="149"/>
      <c r="JBL34" s="149"/>
      <c r="JBM34" s="149"/>
      <c r="JBN34" s="149"/>
      <c r="JBO34" s="149"/>
      <c r="JBP34" s="149"/>
      <c r="JBQ34" s="149"/>
      <c r="JBR34" s="149"/>
      <c r="JBS34" s="149"/>
      <c r="JBT34" s="149"/>
      <c r="JBU34" s="149"/>
      <c r="JBV34" s="149"/>
      <c r="JBW34" s="149"/>
      <c r="JBX34" s="149"/>
      <c r="JBY34" s="149"/>
      <c r="JBZ34" s="149"/>
      <c r="JCA34" s="149"/>
      <c r="JCB34" s="149"/>
      <c r="JCC34" s="149"/>
      <c r="JCD34" s="149"/>
      <c r="JCE34" s="149"/>
      <c r="JCF34" s="149"/>
      <c r="JCG34" s="149"/>
      <c r="JCH34" s="149"/>
      <c r="JCI34" s="149"/>
      <c r="JCJ34" s="149"/>
      <c r="JCK34" s="149"/>
      <c r="JCL34" s="149"/>
      <c r="JCM34" s="149"/>
      <c r="JCN34" s="149"/>
      <c r="JCO34" s="149"/>
      <c r="JCP34" s="149"/>
      <c r="JCQ34" s="149"/>
      <c r="JCR34" s="149"/>
      <c r="JCS34" s="149"/>
      <c r="JCT34" s="149"/>
      <c r="JCU34" s="149"/>
      <c r="JCV34" s="149"/>
      <c r="JCW34" s="149"/>
      <c r="JCX34" s="149"/>
      <c r="JCY34" s="149"/>
      <c r="JCZ34" s="149"/>
      <c r="JDA34" s="149"/>
      <c r="JDB34" s="149"/>
      <c r="JDC34" s="149"/>
      <c r="JDD34" s="149"/>
      <c r="JDE34" s="149"/>
      <c r="JDF34" s="149"/>
      <c r="JDG34" s="149"/>
      <c r="JDH34" s="149"/>
      <c r="JDI34" s="149"/>
      <c r="JDJ34" s="149"/>
      <c r="JDK34" s="149"/>
      <c r="JDL34" s="149"/>
      <c r="JDM34" s="149"/>
      <c r="JDN34" s="149"/>
      <c r="JDO34" s="149"/>
      <c r="JDP34" s="149"/>
      <c r="JDQ34" s="149"/>
      <c r="JDR34" s="149"/>
      <c r="JDS34" s="149"/>
      <c r="JDT34" s="149"/>
      <c r="JDU34" s="149"/>
      <c r="JDV34" s="149"/>
      <c r="JDW34" s="149"/>
      <c r="JDX34" s="149"/>
      <c r="JDY34" s="149"/>
      <c r="JDZ34" s="149"/>
      <c r="JEA34" s="149"/>
      <c r="JEB34" s="149"/>
      <c r="JEC34" s="149"/>
      <c r="JED34" s="149"/>
      <c r="JEE34" s="149"/>
      <c r="JEF34" s="149"/>
      <c r="JEG34" s="149"/>
      <c r="JEH34" s="149"/>
      <c r="JEI34" s="149"/>
      <c r="JEJ34" s="149"/>
      <c r="JEK34" s="149"/>
      <c r="JEL34" s="149"/>
      <c r="JEM34" s="149"/>
      <c r="JEN34" s="149"/>
      <c r="JEO34" s="149"/>
      <c r="JEP34" s="149"/>
      <c r="JEQ34" s="149"/>
      <c r="JER34" s="149"/>
      <c r="JES34" s="149"/>
      <c r="JET34" s="149"/>
      <c r="JEU34" s="149"/>
      <c r="JEV34" s="149"/>
      <c r="JEW34" s="149"/>
      <c r="JEX34" s="149"/>
      <c r="JEY34" s="149"/>
      <c r="JEZ34" s="149"/>
      <c r="JFA34" s="149"/>
      <c r="JFB34" s="149"/>
      <c r="JFC34" s="149"/>
      <c r="JFD34" s="149"/>
      <c r="JFE34" s="149"/>
      <c r="JFF34" s="149"/>
      <c r="JFG34" s="149"/>
      <c r="JFH34" s="149"/>
      <c r="JFI34" s="149"/>
      <c r="JFJ34" s="149"/>
      <c r="JFK34" s="149"/>
      <c r="JFL34" s="149"/>
      <c r="JFM34" s="149"/>
      <c r="JFN34" s="149"/>
      <c r="JFO34" s="149"/>
      <c r="JFP34" s="149"/>
      <c r="JFQ34" s="149"/>
      <c r="JFR34" s="149"/>
      <c r="JFS34" s="149"/>
      <c r="JFT34" s="149"/>
      <c r="JFU34" s="149"/>
      <c r="JFV34" s="149"/>
      <c r="JFW34" s="149"/>
      <c r="JFX34" s="149"/>
      <c r="JFY34" s="149"/>
      <c r="JFZ34" s="149"/>
      <c r="JGA34" s="149"/>
      <c r="JGB34" s="149"/>
      <c r="JGC34" s="149"/>
      <c r="JGD34" s="149"/>
      <c r="JGE34" s="149"/>
      <c r="JGF34" s="149"/>
      <c r="JGG34" s="149"/>
      <c r="JGH34" s="149"/>
      <c r="JGI34" s="149"/>
      <c r="JGJ34" s="149"/>
      <c r="JGK34" s="149"/>
      <c r="JGL34" s="149"/>
      <c r="JGM34" s="149"/>
      <c r="JGN34" s="149"/>
      <c r="JGO34" s="149"/>
      <c r="JGP34" s="149"/>
      <c r="JGQ34" s="149"/>
      <c r="JGR34" s="149"/>
      <c r="JGS34" s="149"/>
      <c r="JGT34" s="149"/>
      <c r="JGU34" s="149"/>
      <c r="JGV34" s="149"/>
      <c r="JGW34" s="149"/>
      <c r="JGX34" s="149"/>
      <c r="JGY34" s="149"/>
      <c r="JGZ34" s="149"/>
      <c r="JHA34" s="149"/>
      <c r="JHB34" s="149"/>
      <c r="JHC34" s="149"/>
      <c r="JHD34" s="149"/>
      <c r="JHE34" s="149"/>
      <c r="JHF34" s="149"/>
      <c r="JHG34" s="149"/>
      <c r="JHH34" s="149"/>
      <c r="JHI34" s="149"/>
      <c r="JHJ34" s="149"/>
      <c r="JHK34" s="149"/>
      <c r="JHL34" s="149"/>
      <c r="JHM34" s="149"/>
      <c r="JHN34" s="149"/>
      <c r="JHO34" s="149"/>
      <c r="JHP34" s="149"/>
      <c r="JHQ34" s="149"/>
      <c r="JHR34" s="149"/>
      <c r="JHS34" s="149"/>
      <c r="JHT34" s="149"/>
      <c r="JHU34" s="149"/>
      <c r="JHV34" s="149"/>
      <c r="JHW34" s="149"/>
      <c r="JHX34" s="149"/>
      <c r="JHY34" s="149"/>
      <c r="JHZ34" s="149"/>
      <c r="JIA34" s="149"/>
      <c r="JIB34" s="149"/>
      <c r="JIC34" s="149"/>
      <c r="JID34" s="149"/>
      <c r="JIE34" s="149"/>
      <c r="JIF34" s="149"/>
      <c r="JIG34" s="149"/>
      <c r="JIH34" s="149"/>
      <c r="JII34" s="149"/>
      <c r="JIJ34" s="149"/>
      <c r="JIK34" s="149"/>
      <c r="JIL34" s="149"/>
      <c r="JIM34" s="149"/>
      <c r="JIN34" s="149"/>
      <c r="JIO34" s="149"/>
      <c r="JIP34" s="149"/>
      <c r="JIQ34" s="149"/>
      <c r="JIR34" s="149"/>
      <c r="JIS34" s="149"/>
      <c r="JIT34" s="149"/>
      <c r="JIU34" s="149"/>
      <c r="JIV34" s="149"/>
      <c r="JIW34" s="149"/>
      <c r="JIX34" s="149"/>
      <c r="JIY34" s="149"/>
      <c r="JIZ34" s="149"/>
      <c r="JJA34" s="149"/>
      <c r="JJB34" s="149"/>
      <c r="JJC34" s="149"/>
      <c r="JJD34" s="149"/>
      <c r="JJE34" s="149"/>
      <c r="JJF34" s="149"/>
      <c r="JJG34" s="149"/>
      <c r="JJH34" s="149"/>
      <c r="JJI34" s="149"/>
      <c r="JJJ34" s="149"/>
      <c r="JJK34" s="149"/>
      <c r="JJL34" s="149"/>
      <c r="JJM34" s="149"/>
      <c r="JJN34" s="149"/>
      <c r="JJO34" s="149"/>
      <c r="JJP34" s="149"/>
      <c r="JJQ34" s="149"/>
      <c r="JJR34" s="149"/>
      <c r="JJS34" s="149"/>
      <c r="JJT34" s="149"/>
      <c r="JJU34" s="149"/>
      <c r="JJV34" s="149"/>
      <c r="JJW34" s="149"/>
      <c r="JJX34" s="149"/>
      <c r="JJY34" s="149"/>
      <c r="JJZ34" s="149"/>
      <c r="JKA34" s="149"/>
      <c r="JKB34" s="149"/>
      <c r="JKC34" s="149"/>
      <c r="JKD34" s="149"/>
      <c r="JKE34" s="149"/>
      <c r="JKF34" s="149"/>
      <c r="JKG34" s="149"/>
      <c r="JKH34" s="149"/>
      <c r="JKI34" s="149"/>
      <c r="JKJ34" s="149"/>
      <c r="JKK34" s="149"/>
      <c r="JKL34" s="149"/>
      <c r="JKM34" s="149"/>
      <c r="JKN34" s="149"/>
      <c r="JKO34" s="149"/>
      <c r="JKP34" s="149"/>
      <c r="JKQ34" s="149"/>
      <c r="JKR34" s="149"/>
      <c r="JKS34" s="149"/>
      <c r="JKT34" s="149"/>
      <c r="JKU34" s="149"/>
      <c r="JKV34" s="149"/>
      <c r="JKW34" s="149"/>
      <c r="JKX34" s="149"/>
      <c r="JKY34" s="149"/>
      <c r="JKZ34" s="149"/>
      <c r="JLA34" s="149"/>
      <c r="JLB34" s="149"/>
      <c r="JLC34" s="149"/>
      <c r="JLD34" s="149"/>
      <c r="JLE34" s="149"/>
      <c r="JLF34" s="149"/>
      <c r="JLG34" s="149"/>
      <c r="JLH34" s="149"/>
      <c r="JLI34" s="149"/>
      <c r="JLJ34" s="149"/>
      <c r="JLK34" s="149"/>
      <c r="JLL34" s="149"/>
      <c r="JLM34" s="149"/>
      <c r="JLN34" s="149"/>
      <c r="JLO34" s="149"/>
      <c r="JLP34" s="149"/>
      <c r="JLQ34" s="149"/>
      <c r="JLR34" s="149"/>
      <c r="JLS34" s="149"/>
      <c r="JLT34" s="149"/>
      <c r="JLU34" s="149"/>
      <c r="JLV34" s="149"/>
      <c r="JLW34" s="149"/>
      <c r="JLX34" s="149"/>
      <c r="JLY34" s="149"/>
      <c r="JLZ34" s="149"/>
      <c r="JMA34" s="149"/>
      <c r="JMB34" s="149"/>
      <c r="JMC34" s="149"/>
      <c r="JMD34" s="149"/>
      <c r="JME34" s="149"/>
      <c r="JMF34" s="149"/>
      <c r="JMG34" s="149"/>
      <c r="JMH34" s="149"/>
      <c r="JMI34" s="149"/>
      <c r="JMJ34" s="149"/>
      <c r="JMK34" s="149"/>
      <c r="JML34" s="149"/>
      <c r="JMM34" s="149"/>
      <c r="JMN34" s="149"/>
      <c r="JMO34" s="149"/>
      <c r="JMP34" s="149"/>
      <c r="JMQ34" s="149"/>
      <c r="JMR34" s="149"/>
      <c r="JMS34" s="149"/>
      <c r="JMT34" s="149"/>
      <c r="JMU34" s="149"/>
      <c r="JMV34" s="149"/>
      <c r="JMW34" s="149"/>
      <c r="JMX34" s="149"/>
      <c r="JMY34" s="149"/>
      <c r="JMZ34" s="149"/>
      <c r="JNA34" s="149"/>
      <c r="JNB34" s="149"/>
      <c r="JNC34" s="149"/>
      <c r="JND34" s="149"/>
      <c r="JNE34" s="149"/>
      <c r="JNF34" s="149"/>
      <c r="JNG34" s="149"/>
      <c r="JNH34" s="149"/>
      <c r="JNI34" s="149"/>
      <c r="JNJ34" s="149"/>
      <c r="JNK34" s="149"/>
      <c r="JNL34" s="149"/>
      <c r="JNM34" s="149"/>
      <c r="JNN34" s="149"/>
      <c r="JNO34" s="149"/>
      <c r="JNP34" s="149"/>
      <c r="JNQ34" s="149"/>
      <c r="JNR34" s="149"/>
      <c r="JNS34" s="149"/>
      <c r="JNT34" s="149"/>
      <c r="JNU34" s="149"/>
      <c r="JNV34" s="149"/>
      <c r="JNW34" s="149"/>
      <c r="JNX34" s="149"/>
      <c r="JNY34" s="149"/>
      <c r="JNZ34" s="149"/>
      <c r="JOA34" s="149"/>
      <c r="JOB34" s="149"/>
      <c r="JOC34" s="149"/>
      <c r="JOD34" s="149"/>
      <c r="JOE34" s="149"/>
      <c r="JOF34" s="149"/>
      <c r="JOG34" s="149"/>
      <c r="JOH34" s="149"/>
      <c r="JOI34" s="149"/>
      <c r="JOJ34" s="149"/>
      <c r="JOK34" s="149"/>
      <c r="JOL34" s="149"/>
      <c r="JOM34" s="149"/>
      <c r="JON34" s="149"/>
      <c r="JOO34" s="149"/>
      <c r="JOP34" s="149"/>
      <c r="JOQ34" s="149"/>
      <c r="JOR34" s="149"/>
      <c r="JOS34" s="149"/>
      <c r="JOT34" s="149"/>
      <c r="JOU34" s="149"/>
      <c r="JOV34" s="149"/>
      <c r="JOW34" s="149"/>
      <c r="JOX34" s="149"/>
      <c r="JOY34" s="149"/>
      <c r="JOZ34" s="149"/>
      <c r="JPA34" s="149"/>
      <c r="JPB34" s="149"/>
      <c r="JPC34" s="149"/>
      <c r="JPD34" s="149"/>
      <c r="JPE34" s="149"/>
      <c r="JPF34" s="149"/>
      <c r="JPG34" s="149"/>
      <c r="JPH34" s="149"/>
      <c r="JPI34" s="149"/>
      <c r="JPJ34" s="149"/>
      <c r="JPK34" s="149"/>
      <c r="JPL34" s="149"/>
      <c r="JPM34" s="149"/>
      <c r="JPN34" s="149"/>
      <c r="JPO34" s="149"/>
      <c r="JPP34" s="149"/>
      <c r="JPQ34" s="149"/>
      <c r="JPR34" s="149"/>
      <c r="JPS34" s="149"/>
      <c r="JPT34" s="149"/>
      <c r="JPU34" s="149"/>
      <c r="JPV34" s="149"/>
      <c r="JPW34" s="149"/>
      <c r="JPX34" s="149"/>
      <c r="JPY34" s="149"/>
      <c r="JPZ34" s="149"/>
      <c r="JQA34" s="149"/>
      <c r="JQB34" s="149"/>
      <c r="JQC34" s="149"/>
      <c r="JQD34" s="149"/>
      <c r="JQE34" s="149"/>
      <c r="JQF34" s="149"/>
      <c r="JQG34" s="149"/>
      <c r="JQH34" s="149"/>
      <c r="JQI34" s="149"/>
      <c r="JQJ34" s="149"/>
      <c r="JQK34" s="149"/>
      <c r="JQL34" s="149"/>
      <c r="JQM34" s="149"/>
      <c r="JQN34" s="149"/>
      <c r="JQO34" s="149"/>
      <c r="JQP34" s="149"/>
      <c r="JQQ34" s="149"/>
      <c r="JQR34" s="149"/>
      <c r="JQS34" s="149"/>
      <c r="JQT34" s="149"/>
      <c r="JQU34" s="149"/>
      <c r="JQV34" s="149"/>
      <c r="JQW34" s="149"/>
      <c r="JQX34" s="149"/>
      <c r="JQY34" s="149"/>
      <c r="JQZ34" s="149"/>
      <c r="JRA34" s="149"/>
      <c r="JRB34" s="149"/>
      <c r="JRC34" s="149"/>
      <c r="JRD34" s="149"/>
      <c r="JRE34" s="149"/>
      <c r="JRF34" s="149"/>
      <c r="JRG34" s="149"/>
      <c r="JRH34" s="149"/>
      <c r="JRI34" s="149"/>
      <c r="JRJ34" s="149"/>
      <c r="JRK34" s="149"/>
      <c r="JRL34" s="149"/>
      <c r="JRM34" s="149"/>
      <c r="JRN34" s="149"/>
      <c r="JRO34" s="149"/>
      <c r="JRP34" s="149"/>
      <c r="JRQ34" s="149"/>
      <c r="JRR34" s="149"/>
      <c r="JRS34" s="149"/>
      <c r="JRT34" s="149"/>
      <c r="JRU34" s="149"/>
      <c r="JRV34" s="149"/>
      <c r="JRW34" s="149"/>
      <c r="JRX34" s="149"/>
      <c r="JRY34" s="149"/>
      <c r="JRZ34" s="149"/>
      <c r="JSA34" s="149"/>
      <c r="JSB34" s="149"/>
      <c r="JSC34" s="149"/>
      <c r="JSD34" s="149"/>
      <c r="JSE34" s="149"/>
      <c r="JSF34" s="149"/>
      <c r="JSG34" s="149"/>
      <c r="JSH34" s="149"/>
      <c r="JSI34" s="149"/>
      <c r="JSJ34" s="149"/>
      <c r="JSK34" s="149"/>
      <c r="JSL34" s="149"/>
      <c r="JSM34" s="149"/>
      <c r="JSN34" s="149"/>
      <c r="JSO34" s="149"/>
      <c r="JSP34" s="149"/>
      <c r="JSQ34" s="149"/>
      <c r="JSR34" s="149"/>
      <c r="JSS34" s="149"/>
      <c r="JST34" s="149"/>
      <c r="JSU34" s="149"/>
      <c r="JSV34" s="149"/>
      <c r="JSW34" s="149"/>
      <c r="JSX34" s="149"/>
      <c r="JSY34" s="149"/>
      <c r="JSZ34" s="149"/>
      <c r="JTA34" s="149"/>
      <c r="JTB34" s="149"/>
      <c r="JTC34" s="149"/>
      <c r="JTD34" s="149"/>
      <c r="JTE34" s="149"/>
      <c r="JTF34" s="149"/>
      <c r="JTG34" s="149"/>
      <c r="JTH34" s="149"/>
      <c r="JTI34" s="149"/>
      <c r="JTJ34" s="149"/>
      <c r="JTK34" s="149"/>
      <c r="JTL34" s="149"/>
      <c r="JTM34" s="149"/>
      <c r="JTN34" s="149"/>
      <c r="JTO34" s="149"/>
      <c r="JTP34" s="149"/>
      <c r="JTQ34" s="149"/>
      <c r="JTR34" s="149"/>
      <c r="JTS34" s="149"/>
      <c r="JTT34" s="149"/>
      <c r="JTU34" s="149"/>
      <c r="JTV34" s="149"/>
      <c r="JTW34" s="149"/>
      <c r="JTX34" s="149"/>
      <c r="JTY34" s="149"/>
      <c r="JTZ34" s="149"/>
      <c r="JUA34" s="149"/>
      <c r="JUB34" s="149"/>
      <c r="JUC34" s="149"/>
      <c r="JUD34" s="149"/>
      <c r="JUE34" s="149"/>
      <c r="JUF34" s="149"/>
      <c r="JUG34" s="149"/>
      <c r="JUH34" s="149"/>
      <c r="JUI34" s="149"/>
      <c r="JUJ34" s="149"/>
      <c r="JUK34" s="149"/>
      <c r="JUL34" s="149"/>
      <c r="JUM34" s="149"/>
      <c r="JUN34" s="149"/>
      <c r="JUO34" s="149"/>
      <c r="JUP34" s="149"/>
      <c r="JUQ34" s="149"/>
      <c r="JUR34" s="149"/>
      <c r="JUS34" s="149"/>
      <c r="JUT34" s="149"/>
      <c r="JUU34" s="149"/>
      <c r="JUV34" s="149"/>
      <c r="JUW34" s="149"/>
      <c r="JUX34" s="149"/>
      <c r="JUY34" s="149"/>
      <c r="JUZ34" s="149"/>
      <c r="JVA34" s="149"/>
      <c r="JVB34" s="149"/>
      <c r="JVC34" s="149"/>
      <c r="JVD34" s="149"/>
      <c r="JVE34" s="149"/>
      <c r="JVF34" s="149"/>
      <c r="JVG34" s="149"/>
      <c r="JVH34" s="149"/>
      <c r="JVI34" s="149"/>
      <c r="JVJ34" s="149"/>
      <c r="JVK34" s="149"/>
      <c r="JVL34" s="149"/>
      <c r="JVM34" s="149"/>
      <c r="JVN34" s="149"/>
      <c r="JVO34" s="149"/>
      <c r="JVP34" s="149"/>
      <c r="JVQ34" s="149"/>
      <c r="JVR34" s="149"/>
      <c r="JVS34" s="149"/>
      <c r="JVT34" s="149"/>
      <c r="JVU34" s="149"/>
      <c r="JVV34" s="149"/>
      <c r="JVW34" s="149"/>
      <c r="JVX34" s="149"/>
      <c r="JVY34" s="149"/>
      <c r="JVZ34" s="149"/>
      <c r="JWA34" s="149"/>
      <c r="JWB34" s="149"/>
      <c r="JWC34" s="149"/>
      <c r="JWD34" s="149"/>
      <c r="JWE34" s="149"/>
      <c r="JWF34" s="149"/>
      <c r="JWG34" s="149"/>
      <c r="JWH34" s="149"/>
      <c r="JWI34" s="149"/>
      <c r="JWJ34" s="149"/>
      <c r="JWK34" s="149"/>
      <c r="JWL34" s="149"/>
      <c r="JWM34" s="149"/>
      <c r="JWN34" s="149"/>
      <c r="JWO34" s="149"/>
      <c r="JWP34" s="149"/>
      <c r="JWQ34" s="149"/>
      <c r="JWR34" s="149"/>
      <c r="JWS34" s="149"/>
      <c r="JWT34" s="149"/>
      <c r="JWU34" s="149"/>
      <c r="JWV34" s="149"/>
      <c r="JWW34" s="149"/>
      <c r="JWX34" s="149"/>
      <c r="JWY34" s="149"/>
      <c r="JWZ34" s="149"/>
      <c r="JXA34" s="149"/>
      <c r="JXB34" s="149"/>
      <c r="JXC34" s="149"/>
      <c r="JXD34" s="149"/>
      <c r="JXE34" s="149"/>
      <c r="JXF34" s="149"/>
      <c r="JXG34" s="149"/>
      <c r="JXH34" s="149"/>
      <c r="JXI34" s="149"/>
      <c r="JXJ34" s="149"/>
      <c r="JXK34" s="149"/>
      <c r="JXL34" s="149"/>
      <c r="JXM34" s="149"/>
      <c r="JXN34" s="149"/>
      <c r="JXO34" s="149"/>
      <c r="JXP34" s="149"/>
      <c r="JXQ34" s="149"/>
      <c r="JXR34" s="149"/>
      <c r="JXS34" s="149"/>
      <c r="JXT34" s="149"/>
      <c r="JXU34" s="149"/>
      <c r="JXV34" s="149"/>
      <c r="JXW34" s="149"/>
      <c r="JXX34" s="149"/>
      <c r="JXY34" s="149"/>
      <c r="JXZ34" s="149"/>
      <c r="JYA34" s="149"/>
      <c r="JYB34" s="149"/>
      <c r="JYC34" s="149"/>
      <c r="JYD34" s="149"/>
      <c r="JYE34" s="149"/>
      <c r="JYF34" s="149"/>
      <c r="JYG34" s="149"/>
      <c r="JYH34" s="149"/>
      <c r="JYI34" s="149"/>
      <c r="JYJ34" s="149"/>
      <c r="JYK34" s="149"/>
      <c r="JYL34" s="149"/>
      <c r="JYM34" s="149"/>
      <c r="JYN34" s="149"/>
      <c r="JYO34" s="149"/>
      <c r="JYP34" s="149"/>
      <c r="JYQ34" s="149"/>
      <c r="JYR34" s="149"/>
      <c r="JYS34" s="149"/>
      <c r="JYT34" s="149"/>
      <c r="JYU34" s="149"/>
      <c r="JYV34" s="149"/>
      <c r="JYW34" s="149"/>
      <c r="JYX34" s="149"/>
      <c r="JYY34" s="149"/>
      <c r="JYZ34" s="149"/>
      <c r="JZA34" s="149"/>
      <c r="JZB34" s="149"/>
      <c r="JZC34" s="149"/>
      <c r="JZD34" s="149"/>
      <c r="JZE34" s="149"/>
      <c r="JZF34" s="149"/>
      <c r="JZG34" s="149"/>
      <c r="JZH34" s="149"/>
      <c r="JZI34" s="149"/>
      <c r="JZJ34" s="149"/>
      <c r="JZK34" s="149"/>
      <c r="JZL34" s="149"/>
      <c r="JZM34" s="149"/>
      <c r="JZN34" s="149"/>
      <c r="JZO34" s="149"/>
      <c r="JZP34" s="149"/>
      <c r="JZQ34" s="149"/>
      <c r="JZR34" s="149"/>
      <c r="JZS34" s="149"/>
      <c r="JZT34" s="149"/>
      <c r="JZU34" s="149"/>
      <c r="JZV34" s="149"/>
      <c r="JZW34" s="149"/>
      <c r="JZX34" s="149"/>
      <c r="JZY34" s="149"/>
      <c r="JZZ34" s="149"/>
      <c r="KAA34" s="149"/>
      <c r="KAB34" s="149"/>
      <c r="KAC34" s="149"/>
      <c r="KAD34" s="149"/>
      <c r="KAE34" s="149"/>
      <c r="KAF34" s="149"/>
      <c r="KAG34" s="149"/>
      <c r="KAH34" s="149"/>
      <c r="KAI34" s="149"/>
      <c r="KAJ34" s="149"/>
      <c r="KAK34" s="149"/>
      <c r="KAL34" s="149"/>
      <c r="KAM34" s="149"/>
      <c r="KAN34" s="149"/>
      <c r="KAO34" s="149"/>
      <c r="KAP34" s="149"/>
      <c r="KAQ34" s="149"/>
      <c r="KAR34" s="149"/>
      <c r="KAS34" s="149"/>
      <c r="KAT34" s="149"/>
      <c r="KAU34" s="149"/>
      <c r="KAV34" s="149"/>
      <c r="KAW34" s="149"/>
      <c r="KAX34" s="149"/>
      <c r="KAY34" s="149"/>
      <c r="KAZ34" s="149"/>
      <c r="KBA34" s="149"/>
      <c r="KBB34" s="149"/>
      <c r="KBC34" s="149"/>
      <c r="KBD34" s="149"/>
      <c r="KBE34" s="149"/>
      <c r="KBF34" s="149"/>
      <c r="KBG34" s="149"/>
      <c r="KBH34" s="149"/>
      <c r="KBI34" s="149"/>
      <c r="KBJ34" s="149"/>
      <c r="KBK34" s="149"/>
      <c r="KBL34" s="149"/>
      <c r="KBM34" s="149"/>
      <c r="KBN34" s="149"/>
      <c r="KBO34" s="149"/>
      <c r="KBP34" s="149"/>
      <c r="KBQ34" s="149"/>
      <c r="KBR34" s="149"/>
      <c r="KBS34" s="149"/>
      <c r="KBT34" s="149"/>
      <c r="KBU34" s="149"/>
      <c r="KBV34" s="149"/>
      <c r="KBW34" s="149"/>
      <c r="KBX34" s="149"/>
      <c r="KBY34" s="149"/>
      <c r="KBZ34" s="149"/>
      <c r="KCA34" s="149"/>
      <c r="KCB34" s="149"/>
      <c r="KCC34" s="149"/>
      <c r="KCD34" s="149"/>
      <c r="KCE34" s="149"/>
      <c r="KCF34" s="149"/>
      <c r="KCG34" s="149"/>
      <c r="KCH34" s="149"/>
      <c r="KCI34" s="149"/>
      <c r="KCJ34" s="149"/>
      <c r="KCK34" s="149"/>
      <c r="KCL34" s="149"/>
      <c r="KCM34" s="149"/>
      <c r="KCN34" s="149"/>
      <c r="KCO34" s="149"/>
      <c r="KCP34" s="149"/>
      <c r="KCQ34" s="149"/>
      <c r="KCR34" s="149"/>
      <c r="KCS34" s="149"/>
      <c r="KCT34" s="149"/>
      <c r="KCU34" s="149"/>
      <c r="KCV34" s="149"/>
      <c r="KCW34" s="149"/>
      <c r="KCX34" s="149"/>
      <c r="KCY34" s="149"/>
      <c r="KCZ34" s="149"/>
      <c r="KDA34" s="149"/>
      <c r="KDB34" s="149"/>
      <c r="KDC34" s="149"/>
      <c r="KDD34" s="149"/>
      <c r="KDE34" s="149"/>
      <c r="KDF34" s="149"/>
      <c r="KDG34" s="149"/>
      <c r="KDH34" s="149"/>
      <c r="KDI34" s="149"/>
      <c r="KDJ34" s="149"/>
      <c r="KDK34" s="149"/>
      <c r="KDL34" s="149"/>
      <c r="KDM34" s="149"/>
      <c r="KDN34" s="149"/>
      <c r="KDO34" s="149"/>
      <c r="KDP34" s="149"/>
      <c r="KDQ34" s="149"/>
      <c r="KDR34" s="149"/>
      <c r="KDS34" s="149"/>
      <c r="KDT34" s="149"/>
      <c r="KDU34" s="149"/>
      <c r="KDV34" s="149"/>
      <c r="KDW34" s="149"/>
      <c r="KDX34" s="149"/>
      <c r="KDY34" s="149"/>
      <c r="KDZ34" s="149"/>
      <c r="KEA34" s="149"/>
      <c r="KEB34" s="149"/>
      <c r="KEC34" s="149"/>
      <c r="KED34" s="149"/>
      <c r="KEE34" s="149"/>
      <c r="KEF34" s="149"/>
      <c r="KEG34" s="149"/>
      <c r="KEH34" s="149"/>
      <c r="KEI34" s="149"/>
      <c r="KEJ34" s="149"/>
      <c r="KEK34" s="149"/>
      <c r="KEL34" s="149"/>
      <c r="KEM34" s="149"/>
      <c r="KEN34" s="149"/>
      <c r="KEO34" s="149"/>
      <c r="KEP34" s="149"/>
      <c r="KEQ34" s="149"/>
      <c r="KER34" s="149"/>
      <c r="KES34" s="149"/>
      <c r="KET34" s="149"/>
      <c r="KEU34" s="149"/>
      <c r="KEV34" s="149"/>
      <c r="KEW34" s="149"/>
      <c r="KEX34" s="149"/>
      <c r="KEY34" s="149"/>
      <c r="KEZ34" s="149"/>
      <c r="KFA34" s="149"/>
      <c r="KFB34" s="149"/>
      <c r="KFC34" s="149"/>
      <c r="KFD34" s="149"/>
      <c r="KFE34" s="149"/>
      <c r="KFF34" s="149"/>
      <c r="KFG34" s="149"/>
      <c r="KFH34" s="149"/>
      <c r="KFI34" s="149"/>
      <c r="KFJ34" s="149"/>
      <c r="KFK34" s="149"/>
      <c r="KFL34" s="149"/>
      <c r="KFM34" s="149"/>
      <c r="KFN34" s="149"/>
      <c r="KFO34" s="149"/>
      <c r="KFP34" s="149"/>
      <c r="KFQ34" s="149"/>
      <c r="KFR34" s="149"/>
      <c r="KFS34" s="149"/>
      <c r="KFT34" s="149"/>
      <c r="KFU34" s="149"/>
      <c r="KFV34" s="149"/>
      <c r="KFW34" s="149"/>
      <c r="KFX34" s="149"/>
      <c r="KFY34" s="149"/>
      <c r="KFZ34" s="149"/>
      <c r="KGA34" s="149"/>
      <c r="KGB34" s="149"/>
      <c r="KGC34" s="149"/>
      <c r="KGD34" s="149"/>
      <c r="KGE34" s="149"/>
      <c r="KGF34" s="149"/>
      <c r="KGG34" s="149"/>
      <c r="KGH34" s="149"/>
      <c r="KGI34" s="149"/>
      <c r="KGJ34" s="149"/>
      <c r="KGK34" s="149"/>
      <c r="KGL34" s="149"/>
      <c r="KGM34" s="149"/>
      <c r="KGN34" s="149"/>
      <c r="KGO34" s="149"/>
      <c r="KGP34" s="149"/>
      <c r="KGQ34" s="149"/>
      <c r="KGR34" s="149"/>
      <c r="KGS34" s="149"/>
      <c r="KGT34" s="149"/>
      <c r="KGU34" s="149"/>
      <c r="KGV34" s="149"/>
      <c r="KGW34" s="149"/>
      <c r="KGX34" s="149"/>
      <c r="KGY34" s="149"/>
      <c r="KGZ34" s="149"/>
      <c r="KHA34" s="149"/>
      <c r="KHB34" s="149"/>
      <c r="KHC34" s="149"/>
      <c r="KHD34" s="149"/>
      <c r="KHE34" s="149"/>
      <c r="KHF34" s="149"/>
      <c r="KHG34" s="149"/>
      <c r="KHH34" s="149"/>
      <c r="KHI34" s="149"/>
      <c r="KHJ34" s="149"/>
      <c r="KHK34" s="149"/>
      <c r="KHL34" s="149"/>
      <c r="KHM34" s="149"/>
      <c r="KHN34" s="149"/>
      <c r="KHO34" s="149"/>
      <c r="KHP34" s="149"/>
      <c r="KHQ34" s="149"/>
      <c r="KHR34" s="149"/>
      <c r="KHS34" s="149"/>
      <c r="KHT34" s="149"/>
      <c r="KHU34" s="149"/>
      <c r="KHV34" s="149"/>
      <c r="KHW34" s="149"/>
      <c r="KHX34" s="149"/>
      <c r="KHY34" s="149"/>
      <c r="KHZ34" s="149"/>
      <c r="KIA34" s="149"/>
      <c r="KIB34" s="149"/>
      <c r="KIC34" s="149"/>
      <c r="KID34" s="149"/>
      <c r="KIE34" s="149"/>
      <c r="KIF34" s="149"/>
      <c r="KIG34" s="149"/>
      <c r="KIH34" s="149"/>
      <c r="KII34" s="149"/>
      <c r="KIJ34" s="149"/>
      <c r="KIK34" s="149"/>
      <c r="KIL34" s="149"/>
      <c r="KIM34" s="149"/>
      <c r="KIN34" s="149"/>
      <c r="KIO34" s="149"/>
      <c r="KIP34" s="149"/>
      <c r="KIQ34" s="149"/>
      <c r="KIR34" s="149"/>
      <c r="KIS34" s="149"/>
      <c r="KIT34" s="149"/>
      <c r="KIU34" s="149"/>
      <c r="KIV34" s="149"/>
      <c r="KIW34" s="149"/>
      <c r="KIX34" s="149"/>
      <c r="KIY34" s="149"/>
      <c r="KIZ34" s="149"/>
      <c r="KJA34" s="149"/>
      <c r="KJB34" s="149"/>
      <c r="KJC34" s="149"/>
      <c r="KJD34" s="149"/>
      <c r="KJE34" s="149"/>
      <c r="KJF34" s="149"/>
      <c r="KJG34" s="149"/>
      <c r="KJH34" s="149"/>
      <c r="KJI34" s="149"/>
      <c r="KJJ34" s="149"/>
      <c r="KJK34" s="149"/>
      <c r="KJL34" s="149"/>
      <c r="KJM34" s="149"/>
      <c r="KJN34" s="149"/>
      <c r="KJO34" s="149"/>
      <c r="KJP34" s="149"/>
      <c r="KJQ34" s="149"/>
      <c r="KJR34" s="149"/>
      <c r="KJS34" s="149"/>
      <c r="KJT34" s="149"/>
      <c r="KJU34" s="149"/>
      <c r="KJV34" s="149"/>
      <c r="KJW34" s="149"/>
      <c r="KJX34" s="149"/>
      <c r="KJY34" s="149"/>
      <c r="KJZ34" s="149"/>
      <c r="KKA34" s="149"/>
      <c r="KKB34" s="149"/>
      <c r="KKC34" s="149"/>
      <c r="KKD34" s="149"/>
      <c r="KKE34" s="149"/>
      <c r="KKF34" s="149"/>
      <c r="KKG34" s="149"/>
      <c r="KKH34" s="149"/>
      <c r="KKI34" s="149"/>
      <c r="KKJ34" s="149"/>
      <c r="KKK34" s="149"/>
      <c r="KKL34" s="149"/>
      <c r="KKM34" s="149"/>
      <c r="KKN34" s="149"/>
      <c r="KKO34" s="149"/>
      <c r="KKP34" s="149"/>
      <c r="KKQ34" s="149"/>
      <c r="KKR34" s="149"/>
      <c r="KKS34" s="149"/>
      <c r="KKT34" s="149"/>
      <c r="KKU34" s="149"/>
      <c r="KKV34" s="149"/>
      <c r="KKW34" s="149"/>
      <c r="KKX34" s="149"/>
      <c r="KKY34" s="149"/>
      <c r="KKZ34" s="149"/>
      <c r="KLA34" s="149"/>
      <c r="KLB34" s="149"/>
      <c r="KLC34" s="149"/>
      <c r="KLD34" s="149"/>
      <c r="KLE34" s="149"/>
      <c r="KLF34" s="149"/>
      <c r="KLG34" s="149"/>
      <c r="KLH34" s="149"/>
      <c r="KLI34" s="149"/>
      <c r="KLJ34" s="149"/>
      <c r="KLK34" s="149"/>
      <c r="KLL34" s="149"/>
      <c r="KLM34" s="149"/>
      <c r="KLN34" s="149"/>
      <c r="KLO34" s="149"/>
      <c r="KLP34" s="149"/>
      <c r="KLQ34" s="149"/>
      <c r="KLR34" s="149"/>
      <c r="KLS34" s="149"/>
      <c r="KLT34" s="149"/>
      <c r="KLU34" s="149"/>
      <c r="KLV34" s="149"/>
      <c r="KLW34" s="149"/>
      <c r="KLX34" s="149"/>
      <c r="KLY34" s="149"/>
      <c r="KLZ34" s="149"/>
      <c r="KMA34" s="149"/>
      <c r="KMB34" s="149"/>
      <c r="KMC34" s="149"/>
      <c r="KMD34" s="149"/>
      <c r="KME34" s="149"/>
      <c r="KMF34" s="149"/>
      <c r="KMG34" s="149"/>
      <c r="KMH34" s="149"/>
      <c r="KMI34" s="149"/>
      <c r="KMJ34" s="149"/>
      <c r="KMK34" s="149"/>
      <c r="KML34" s="149"/>
      <c r="KMM34" s="149"/>
      <c r="KMN34" s="149"/>
      <c r="KMO34" s="149"/>
      <c r="KMP34" s="149"/>
      <c r="KMQ34" s="149"/>
      <c r="KMR34" s="149"/>
      <c r="KMS34" s="149"/>
      <c r="KMT34" s="149"/>
      <c r="KMU34" s="149"/>
      <c r="KMV34" s="149"/>
      <c r="KMW34" s="149"/>
      <c r="KMX34" s="149"/>
      <c r="KMY34" s="149"/>
      <c r="KMZ34" s="149"/>
      <c r="KNA34" s="149"/>
      <c r="KNB34" s="149"/>
      <c r="KNC34" s="149"/>
      <c r="KND34" s="149"/>
      <c r="KNE34" s="149"/>
      <c r="KNF34" s="149"/>
      <c r="KNG34" s="149"/>
      <c r="KNH34" s="149"/>
      <c r="KNI34" s="149"/>
      <c r="KNJ34" s="149"/>
      <c r="KNK34" s="149"/>
      <c r="KNL34" s="149"/>
      <c r="KNM34" s="149"/>
      <c r="KNN34" s="149"/>
      <c r="KNO34" s="149"/>
      <c r="KNP34" s="149"/>
      <c r="KNQ34" s="149"/>
      <c r="KNR34" s="149"/>
      <c r="KNS34" s="149"/>
      <c r="KNT34" s="149"/>
      <c r="KNU34" s="149"/>
      <c r="KNV34" s="149"/>
      <c r="KNW34" s="149"/>
      <c r="KNX34" s="149"/>
      <c r="KNY34" s="149"/>
      <c r="KNZ34" s="149"/>
      <c r="KOA34" s="149"/>
      <c r="KOB34" s="149"/>
      <c r="KOC34" s="149"/>
      <c r="KOD34" s="149"/>
      <c r="KOE34" s="149"/>
      <c r="KOF34" s="149"/>
      <c r="KOG34" s="149"/>
      <c r="KOH34" s="149"/>
      <c r="KOI34" s="149"/>
      <c r="KOJ34" s="149"/>
      <c r="KOK34" s="149"/>
      <c r="KOL34" s="149"/>
      <c r="KOM34" s="149"/>
      <c r="KON34" s="149"/>
      <c r="KOO34" s="149"/>
      <c r="KOP34" s="149"/>
      <c r="KOQ34" s="149"/>
      <c r="KOR34" s="149"/>
      <c r="KOS34" s="149"/>
      <c r="KOT34" s="149"/>
      <c r="KOU34" s="149"/>
      <c r="KOV34" s="149"/>
      <c r="KOW34" s="149"/>
      <c r="KOX34" s="149"/>
      <c r="KOY34" s="149"/>
      <c r="KOZ34" s="149"/>
      <c r="KPA34" s="149"/>
      <c r="KPB34" s="149"/>
      <c r="KPC34" s="149"/>
      <c r="KPD34" s="149"/>
      <c r="KPE34" s="149"/>
      <c r="KPF34" s="149"/>
      <c r="KPG34" s="149"/>
      <c r="KPH34" s="149"/>
      <c r="KPI34" s="149"/>
      <c r="KPJ34" s="149"/>
      <c r="KPK34" s="149"/>
      <c r="KPL34" s="149"/>
      <c r="KPM34" s="149"/>
      <c r="KPN34" s="149"/>
      <c r="KPO34" s="149"/>
      <c r="KPP34" s="149"/>
      <c r="KPQ34" s="149"/>
      <c r="KPR34" s="149"/>
      <c r="KPS34" s="149"/>
      <c r="KPT34" s="149"/>
      <c r="KPU34" s="149"/>
      <c r="KPV34" s="149"/>
      <c r="KPW34" s="149"/>
      <c r="KPX34" s="149"/>
      <c r="KPY34" s="149"/>
      <c r="KPZ34" s="149"/>
      <c r="KQA34" s="149"/>
      <c r="KQB34" s="149"/>
      <c r="KQC34" s="149"/>
      <c r="KQD34" s="149"/>
      <c r="KQE34" s="149"/>
      <c r="KQF34" s="149"/>
      <c r="KQG34" s="149"/>
      <c r="KQH34" s="149"/>
      <c r="KQI34" s="149"/>
      <c r="KQJ34" s="149"/>
      <c r="KQK34" s="149"/>
      <c r="KQL34" s="149"/>
      <c r="KQM34" s="149"/>
      <c r="KQN34" s="149"/>
      <c r="KQO34" s="149"/>
      <c r="KQP34" s="149"/>
      <c r="KQQ34" s="149"/>
      <c r="KQR34" s="149"/>
      <c r="KQS34" s="149"/>
      <c r="KQT34" s="149"/>
      <c r="KQU34" s="149"/>
      <c r="KQV34" s="149"/>
      <c r="KQW34" s="149"/>
      <c r="KQX34" s="149"/>
      <c r="KQY34" s="149"/>
      <c r="KQZ34" s="149"/>
      <c r="KRA34" s="149"/>
      <c r="KRB34" s="149"/>
      <c r="KRC34" s="149"/>
      <c r="KRD34" s="149"/>
      <c r="KRE34" s="149"/>
      <c r="KRF34" s="149"/>
      <c r="KRG34" s="149"/>
      <c r="KRH34" s="149"/>
      <c r="KRI34" s="149"/>
      <c r="KRJ34" s="149"/>
      <c r="KRK34" s="149"/>
      <c r="KRL34" s="149"/>
      <c r="KRM34" s="149"/>
      <c r="KRN34" s="149"/>
      <c r="KRO34" s="149"/>
      <c r="KRP34" s="149"/>
      <c r="KRQ34" s="149"/>
      <c r="KRR34" s="149"/>
      <c r="KRS34" s="149"/>
      <c r="KRT34" s="149"/>
      <c r="KRU34" s="149"/>
      <c r="KRV34" s="149"/>
      <c r="KRW34" s="149"/>
      <c r="KRX34" s="149"/>
      <c r="KRY34" s="149"/>
      <c r="KRZ34" s="149"/>
      <c r="KSA34" s="149"/>
      <c r="KSB34" s="149"/>
      <c r="KSC34" s="149"/>
      <c r="KSD34" s="149"/>
      <c r="KSE34" s="149"/>
      <c r="KSF34" s="149"/>
      <c r="KSG34" s="149"/>
      <c r="KSH34" s="149"/>
      <c r="KSI34" s="149"/>
      <c r="KSJ34" s="149"/>
      <c r="KSK34" s="149"/>
      <c r="KSL34" s="149"/>
      <c r="KSM34" s="149"/>
      <c r="KSN34" s="149"/>
      <c r="KSO34" s="149"/>
      <c r="KSP34" s="149"/>
      <c r="KSQ34" s="149"/>
      <c r="KSR34" s="149"/>
      <c r="KSS34" s="149"/>
      <c r="KST34" s="149"/>
      <c r="KSU34" s="149"/>
      <c r="KSV34" s="149"/>
      <c r="KSW34" s="149"/>
      <c r="KSX34" s="149"/>
      <c r="KSY34" s="149"/>
      <c r="KSZ34" s="149"/>
      <c r="KTA34" s="149"/>
      <c r="KTB34" s="149"/>
      <c r="KTC34" s="149"/>
      <c r="KTD34" s="149"/>
      <c r="KTE34" s="149"/>
      <c r="KTF34" s="149"/>
      <c r="KTG34" s="149"/>
      <c r="KTH34" s="149"/>
      <c r="KTI34" s="149"/>
      <c r="KTJ34" s="149"/>
      <c r="KTK34" s="149"/>
      <c r="KTL34" s="149"/>
      <c r="KTM34" s="149"/>
      <c r="KTN34" s="149"/>
      <c r="KTO34" s="149"/>
      <c r="KTP34" s="149"/>
      <c r="KTQ34" s="149"/>
      <c r="KTR34" s="149"/>
      <c r="KTS34" s="149"/>
      <c r="KTT34" s="149"/>
      <c r="KTU34" s="149"/>
      <c r="KTV34" s="149"/>
      <c r="KTW34" s="149"/>
      <c r="KTX34" s="149"/>
      <c r="KTY34" s="149"/>
      <c r="KTZ34" s="149"/>
      <c r="KUA34" s="149"/>
      <c r="KUB34" s="149"/>
      <c r="KUC34" s="149"/>
      <c r="KUD34" s="149"/>
      <c r="KUE34" s="149"/>
      <c r="KUF34" s="149"/>
      <c r="KUG34" s="149"/>
      <c r="KUH34" s="149"/>
      <c r="KUI34" s="149"/>
      <c r="KUJ34" s="149"/>
      <c r="KUK34" s="149"/>
      <c r="KUL34" s="149"/>
      <c r="KUM34" s="149"/>
      <c r="KUN34" s="149"/>
      <c r="KUO34" s="149"/>
      <c r="KUP34" s="149"/>
      <c r="KUQ34" s="149"/>
      <c r="KUR34" s="149"/>
      <c r="KUS34" s="149"/>
      <c r="KUT34" s="149"/>
      <c r="KUU34" s="149"/>
      <c r="KUV34" s="149"/>
      <c r="KUW34" s="149"/>
      <c r="KUX34" s="149"/>
      <c r="KUY34" s="149"/>
      <c r="KUZ34" s="149"/>
      <c r="KVA34" s="149"/>
      <c r="KVB34" s="149"/>
      <c r="KVC34" s="149"/>
      <c r="KVD34" s="149"/>
      <c r="KVE34" s="149"/>
      <c r="KVF34" s="149"/>
      <c r="KVG34" s="149"/>
      <c r="KVH34" s="149"/>
      <c r="KVI34" s="149"/>
      <c r="KVJ34" s="149"/>
      <c r="KVK34" s="149"/>
      <c r="KVL34" s="149"/>
      <c r="KVM34" s="149"/>
      <c r="KVN34" s="149"/>
      <c r="KVO34" s="149"/>
      <c r="KVP34" s="149"/>
      <c r="KVQ34" s="149"/>
      <c r="KVR34" s="149"/>
      <c r="KVS34" s="149"/>
      <c r="KVT34" s="149"/>
      <c r="KVU34" s="149"/>
      <c r="KVV34" s="149"/>
      <c r="KVW34" s="149"/>
      <c r="KVX34" s="149"/>
      <c r="KVY34" s="149"/>
      <c r="KVZ34" s="149"/>
      <c r="KWA34" s="149"/>
      <c r="KWB34" s="149"/>
      <c r="KWC34" s="149"/>
      <c r="KWD34" s="149"/>
      <c r="KWE34" s="149"/>
      <c r="KWF34" s="149"/>
      <c r="KWG34" s="149"/>
      <c r="KWH34" s="149"/>
      <c r="KWI34" s="149"/>
      <c r="KWJ34" s="149"/>
      <c r="KWK34" s="149"/>
      <c r="KWL34" s="149"/>
      <c r="KWM34" s="149"/>
      <c r="KWN34" s="149"/>
      <c r="KWO34" s="149"/>
      <c r="KWP34" s="149"/>
      <c r="KWQ34" s="149"/>
      <c r="KWR34" s="149"/>
      <c r="KWS34" s="149"/>
      <c r="KWT34" s="149"/>
      <c r="KWU34" s="149"/>
      <c r="KWV34" s="149"/>
      <c r="KWW34" s="149"/>
      <c r="KWX34" s="149"/>
      <c r="KWY34" s="149"/>
      <c r="KWZ34" s="149"/>
      <c r="KXA34" s="149"/>
      <c r="KXB34" s="149"/>
      <c r="KXC34" s="149"/>
      <c r="KXD34" s="149"/>
      <c r="KXE34" s="149"/>
      <c r="KXF34" s="149"/>
      <c r="KXG34" s="149"/>
      <c r="KXH34" s="149"/>
      <c r="KXI34" s="149"/>
      <c r="KXJ34" s="149"/>
      <c r="KXK34" s="149"/>
      <c r="KXL34" s="149"/>
      <c r="KXM34" s="149"/>
      <c r="KXN34" s="149"/>
      <c r="KXO34" s="149"/>
      <c r="KXP34" s="149"/>
      <c r="KXQ34" s="149"/>
      <c r="KXR34" s="149"/>
      <c r="KXS34" s="149"/>
      <c r="KXT34" s="149"/>
      <c r="KXU34" s="149"/>
      <c r="KXV34" s="149"/>
      <c r="KXW34" s="149"/>
      <c r="KXX34" s="149"/>
      <c r="KXY34" s="149"/>
      <c r="KXZ34" s="149"/>
      <c r="KYA34" s="149"/>
      <c r="KYB34" s="149"/>
      <c r="KYC34" s="149"/>
      <c r="KYD34" s="149"/>
      <c r="KYE34" s="149"/>
      <c r="KYF34" s="149"/>
      <c r="KYG34" s="149"/>
      <c r="KYH34" s="149"/>
      <c r="KYI34" s="149"/>
      <c r="KYJ34" s="149"/>
      <c r="KYK34" s="149"/>
      <c r="KYL34" s="149"/>
      <c r="KYM34" s="149"/>
      <c r="KYN34" s="149"/>
      <c r="KYO34" s="149"/>
      <c r="KYP34" s="149"/>
      <c r="KYQ34" s="149"/>
      <c r="KYR34" s="149"/>
      <c r="KYS34" s="149"/>
      <c r="KYT34" s="149"/>
      <c r="KYU34" s="149"/>
      <c r="KYV34" s="149"/>
      <c r="KYW34" s="149"/>
      <c r="KYX34" s="149"/>
      <c r="KYY34" s="149"/>
      <c r="KYZ34" s="149"/>
      <c r="KZA34" s="149"/>
      <c r="KZB34" s="149"/>
      <c r="KZC34" s="149"/>
      <c r="KZD34" s="149"/>
      <c r="KZE34" s="149"/>
      <c r="KZF34" s="149"/>
      <c r="KZG34" s="149"/>
      <c r="KZH34" s="149"/>
      <c r="KZI34" s="149"/>
      <c r="KZJ34" s="149"/>
      <c r="KZK34" s="149"/>
      <c r="KZL34" s="149"/>
      <c r="KZM34" s="149"/>
      <c r="KZN34" s="149"/>
      <c r="KZO34" s="149"/>
      <c r="KZP34" s="149"/>
      <c r="KZQ34" s="149"/>
      <c r="KZR34" s="149"/>
      <c r="KZS34" s="149"/>
      <c r="KZT34" s="149"/>
      <c r="KZU34" s="149"/>
      <c r="KZV34" s="149"/>
      <c r="KZW34" s="149"/>
      <c r="KZX34" s="149"/>
      <c r="KZY34" s="149"/>
      <c r="KZZ34" s="149"/>
      <c r="LAA34" s="149"/>
      <c r="LAB34" s="149"/>
      <c r="LAC34" s="149"/>
      <c r="LAD34" s="149"/>
      <c r="LAE34" s="149"/>
      <c r="LAF34" s="149"/>
      <c r="LAG34" s="149"/>
      <c r="LAH34" s="149"/>
      <c r="LAI34" s="149"/>
      <c r="LAJ34" s="149"/>
      <c r="LAK34" s="149"/>
      <c r="LAL34" s="149"/>
      <c r="LAM34" s="149"/>
      <c r="LAN34" s="149"/>
      <c r="LAO34" s="149"/>
      <c r="LAP34" s="149"/>
      <c r="LAQ34" s="149"/>
      <c r="LAR34" s="149"/>
      <c r="LAS34" s="149"/>
      <c r="LAT34" s="149"/>
      <c r="LAU34" s="149"/>
      <c r="LAV34" s="149"/>
      <c r="LAW34" s="149"/>
      <c r="LAX34" s="149"/>
      <c r="LAY34" s="149"/>
      <c r="LAZ34" s="149"/>
      <c r="LBA34" s="149"/>
      <c r="LBB34" s="149"/>
      <c r="LBC34" s="149"/>
      <c r="LBD34" s="149"/>
      <c r="LBE34" s="149"/>
      <c r="LBF34" s="149"/>
      <c r="LBG34" s="149"/>
      <c r="LBH34" s="149"/>
      <c r="LBI34" s="149"/>
      <c r="LBJ34" s="149"/>
      <c r="LBK34" s="149"/>
      <c r="LBL34" s="149"/>
      <c r="LBM34" s="149"/>
      <c r="LBN34" s="149"/>
      <c r="LBO34" s="149"/>
      <c r="LBP34" s="149"/>
      <c r="LBQ34" s="149"/>
      <c r="LBR34" s="149"/>
      <c r="LBS34" s="149"/>
      <c r="LBT34" s="149"/>
      <c r="LBU34" s="149"/>
      <c r="LBV34" s="149"/>
      <c r="LBW34" s="149"/>
      <c r="LBX34" s="149"/>
      <c r="LBY34" s="149"/>
      <c r="LBZ34" s="149"/>
      <c r="LCA34" s="149"/>
      <c r="LCB34" s="149"/>
      <c r="LCC34" s="149"/>
      <c r="LCD34" s="149"/>
      <c r="LCE34" s="149"/>
      <c r="LCF34" s="149"/>
      <c r="LCG34" s="149"/>
      <c r="LCH34" s="149"/>
      <c r="LCI34" s="149"/>
      <c r="LCJ34" s="149"/>
      <c r="LCK34" s="149"/>
      <c r="LCL34" s="149"/>
      <c r="LCM34" s="149"/>
      <c r="LCN34" s="149"/>
      <c r="LCO34" s="149"/>
      <c r="LCP34" s="149"/>
      <c r="LCQ34" s="149"/>
      <c r="LCR34" s="149"/>
      <c r="LCS34" s="149"/>
      <c r="LCT34" s="149"/>
      <c r="LCU34" s="149"/>
      <c r="LCV34" s="149"/>
      <c r="LCW34" s="149"/>
      <c r="LCX34" s="149"/>
      <c r="LCY34" s="149"/>
      <c r="LCZ34" s="149"/>
      <c r="LDA34" s="149"/>
      <c r="LDB34" s="149"/>
      <c r="LDC34" s="149"/>
      <c r="LDD34" s="149"/>
      <c r="LDE34" s="149"/>
      <c r="LDF34" s="149"/>
      <c r="LDG34" s="149"/>
      <c r="LDH34" s="149"/>
      <c r="LDI34" s="149"/>
      <c r="LDJ34" s="149"/>
      <c r="LDK34" s="149"/>
      <c r="LDL34" s="149"/>
      <c r="LDM34" s="149"/>
      <c r="LDN34" s="149"/>
      <c r="LDO34" s="149"/>
      <c r="LDP34" s="149"/>
      <c r="LDQ34" s="149"/>
      <c r="LDR34" s="149"/>
      <c r="LDS34" s="149"/>
      <c r="LDT34" s="149"/>
      <c r="LDU34" s="149"/>
      <c r="LDV34" s="149"/>
      <c r="LDW34" s="149"/>
      <c r="LDX34" s="149"/>
      <c r="LDY34" s="149"/>
      <c r="LDZ34" s="149"/>
      <c r="LEA34" s="149"/>
      <c r="LEB34" s="149"/>
      <c r="LEC34" s="149"/>
      <c r="LED34" s="149"/>
      <c r="LEE34" s="149"/>
      <c r="LEF34" s="149"/>
      <c r="LEG34" s="149"/>
      <c r="LEH34" s="149"/>
      <c r="LEI34" s="149"/>
      <c r="LEJ34" s="149"/>
      <c r="LEK34" s="149"/>
      <c r="LEL34" s="149"/>
      <c r="LEM34" s="149"/>
      <c r="LEN34" s="149"/>
      <c r="LEO34" s="149"/>
      <c r="LEP34" s="149"/>
      <c r="LEQ34" s="149"/>
      <c r="LER34" s="149"/>
      <c r="LES34" s="149"/>
      <c r="LET34" s="149"/>
      <c r="LEU34" s="149"/>
      <c r="LEV34" s="149"/>
      <c r="LEW34" s="149"/>
      <c r="LEX34" s="149"/>
      <c r="LEY34" s="149"/>
      <c r="LEZ34" s="149"/>
      <c r="LFA34" s="149"/>
      <c r="LFB34" s="149"/>
      <c r="LFC34" s="149"/>
      <c r="LFD34" s="149"/>
      <c r="LFE34" s="149"/>
      <c r="LFF34" s="149"/>
      <c r="LFG34" s="149"/>
      <c r="LFH34" s="149"/>
      <c r="LFI34" s="149"/>
      <c r="LFJ34" s="149"/>
      <c r="LFK34" s="149"/>
      <c r="LFL34" s="149"/>
      <c r="LFM34" s="149"/>
      <c r="LFN34" s="149"/>
      <c r="LFO34" s="149"/>
      <c r="LFP34" s="149"/>
      <c r="LFQ34" s="149"/>
      <c r="LFR34" s="149"/>
      <c r="LFS34" s="149"/>
      <c r="LFT34" s="149"/>
      <c r="LFU34" s="149"/>
      <c r="LFV34" s="149"/>
      <c r="LFW34" s="149"/>
      <c r="LFX34" s="149"/>
      <c r="LFY34" s="149"/>
      <c r="LFZ34" s="149"/>
      <c r="LGA34" s="149"/>
      <c r="LGB34" s="149"/>
      <c r="LGC34" s="149"/>
      <c r="LGD34" s="149"/>
      <c r="LGE34" s="149"/>
      <c r="LGF34" s="149"/>
      <c r="LGG34" s="149"/>
      <c r="LGH34" s="149"/>
      <c r="LGI34" s="149"/>
      <c r="LGJ34" s="149"/>
      <c r="LGK34" s="149"/>
      <c r="LGL34" s="149"/>
      <c r="LGM34" s="149"/>
      <c r="LGN34" s="149"/>
      <c r="LGO34" s="149"/>
      <c r="LGP34" s="149"/>
      <c r="LGQ34" s="149"/>
      <c r="LGR34" s="149"/>
      <c r="LGS34" s="149"/>
      <c r="LGT34" s="149"/>
      <c r="LGU34" s="149"/>
      <c r="LGV34" s="149"/>
      <c r="LGW34" s="149"/>
      <c r="LGX34" s="149"/>
      <c r="LGY34" s="149"/>
      <c r="LGZ34" s="149"/>
      <c r="LHA34" s="149"/>
      <c r="LHB34" s="149"/>
      <c r="LHC34" s="149"/>
      <c r="LHD34" s="149"/>
      <c r="LHE34" s="149"/>
      <c r="LHF34" s="149"/>
      <c r="LHG34" s="149"/>
      <c r="LHH34" s="149"/>
      <c r="LHI34" s="149"/>
      <c r="LHJ34" s="149"/>
      <c r="LHK34" s="149"/>
      <c r="LHL34" s="149"/>
      <c r="LHM34" s="149"/>
      <c r="LHN34" s="149"/>
      <c r="LHO34" s="149"/>
      <c r="LHP34" s="149"/>
      <c r="LHQ34" s="149"/>
      <c r="LHR34" s="149"/>
      <c r="LHS34" s="149"/>
      <c r="LHT34" s="149"/>
      <c r="LHU34" s="149"/>
      <c r="LHV34" s="149"/>
      <c r="LHW34" s="149"/>
      <c r="LHX34" s="149"/>
      <c r="LHY34" s="149"/>
      <c r="LHZ34" s="149"/>
      <c r="LIA34" s="149"/>
      <c r="LIB34" s="149"/>
      <c r="LIC34" s="149"/>
      <c r="LID34" s="149"/>
      <c r="LIE34" s="149"/>
      <c r="LIF34" s="149"/>
      <c r="LIG34" s="149"/>
      <c r="LIH34" s="149"/>
      <c r="LII34" s="149"/>
      <c r="LIJ34" s="149"/>
      <c r="LIK34" s="149"/>
      <c r="LIL34" s="149"/>
      <c r="LIM34" s="149"/>
      <c r="LIN34" s="149"/>
      <c r="LIO34" s="149"/>
      <c r="LIP34" s="149"/>
      <c r="LIQ34" s="149"/>
      <c r="LIR34" s="149"/>
      <c r="LIS34" s="149"/>
      <c r="LIT34" s="149"/>
      <c r="LIU34" s="149"/>
      <c r="LIV34" s="149"/>
      <c r="LIW34" s="149"/>
      <c r="LIX34" s="149"/>
      <c r="LIY34" s="149"/>
      <c r="LIZ34" s="149"/>
      <c r="LJA34" s="149"/>
      <c r="LJB34" s="149"/>
      <c r="LJC34" s="149"/>
      <c r="LJD34" s="149"/>
      <c r="LJE34" s="149"/>
      <c r="LJF34" s="149"/>
      <c r="LJG34" s="149"/>
      <c r="LJH34" s="149"/>
      <c r="LJI34" s="149"/>
      <c r="LJJ34" s="149"/>
      <c r="LJK34" s="149"/>
      <c r="LJL34" s="149"/>
      <c r="LJM34" s="149"/>
      <c r="LJN34" s="149"/>
      <c r="LJO34" s="149"/>
      <c r="LJP34" s="149"/>
      <c r="LJQ34" s="149"/>
      <c r="LJR34" s="149"/>
      <c r="LJS34" s="149"/>
      <c r="LJT34" s="149"/>
      <c r="LJU34" s="149"/>
      <c r="LJV34" s="149"/>
      <c r="LJW34" s="149"/>
      <c r="LJX34" s="149"/>
      <c r="LJY34" s="149"/>
      <c r="LJZ34" s="149"/>
      <c r="LKA34" s="149"/>
      <c r="LKB34" s="149"/>
      <c r="LKC34" s="149"/>
      <c r="LKD34" s="149"/>
      <c r="LKE34" s="149"/>
      <c r="LKF34" s="149"/>
      <c r="LKG34" s="149"/>
      <c r="LKH34" s="149"/>
      <c r="LKI34" s="149"/>
      <c r="LKJ34" s="149"/>
      <c r="LKK34" s="149"/>
      <c r="LKL34" s="149"/>
      <c r="LKM34" s="149"/>
      <c r="LKN34" s="149"/>
      <c r="LKO34" s="149"/>
      <c r="LKP34" s="149"/>
      <c r="LKQ34" s="149"/>
      <c r="LKR34" s="149"/>
      <c r="LKS34" s="149"/>
      <c r="LKT34" s="149"/>
      <c r="LKU34" s="149"/>
      <c r="LKV34" s="149"/>
      <c r="LKW34" s="149"/>
      <c r="LKX34" s="149"/>
      <c r="LKY34" s="149"/>
      <c r="LKZ34" s="149"/>
      <c r="LLA34" s="149"/>
      <c r="LLB34" s="149"/>
      <c r="LLC34" s="149"/>
      <c r="LLD34" s="149"/>
      <c r="LLE34" s="149"/>
      <c r="LLF34" s="149"/>
      <c r="LLG34" s="149"/>
      <c r="LLH34" s="149"/>
      <c r="LLI34" s="149"/>
      <c r="LLJ34" s="149"/>
      <c r="LLK34" s="149"/>
      <c r="LLL34" s="149"/>
      <c r="LLM34" s="149"/>
      <c r="LLN34" s="149"/>
      <c r="LLO34" s="149"/>
      <c r="LLP34" s="149"/>
      <c r="LLQ34" s="149"/>
      <c r="LLR34" s="149"/>
      <c r="LLS34" s="149"/>
      <c r="LLT34" s="149"/>
      <c r="LLU34" s="149"/>
      <c r="LLV34" s="149"/>
      <c r="LLW34" s="149"/>
      <c r="LLX34" s="149"/>
      <c r="LLY34" s="149"/>
      <c r="LLZ34" s="149"/>
      <c r="LMA34" s="149"/>
      <c r="LMB34" s="149"/>
      <c r="LMC34" s="149"/>
      <c r="LMD34" s="149"/>
      <c r="LME34" s="149"/>
      <c r="LMF34" s="149"/>
      <c r="LMG34" s="149"/>
      <c r="LMH34" s="149"/>
      <c r="LMI34" s="149"/>
      <c r="LMJ34" s="149"/>
      <c r="LMK34" s="149"/>
      <c r="LML34" s="149"/>
      <c r="LMM34" s="149"/>
      <c r="LMN34" s="149"/>
      <c r="LMO34" s="149"/>
      <c r="LMP34" s="149"/>
      <c r="LMQ34" s="149"/>
      <c r="LMR34" s="149"/>
      <c r="LMS34" s="149"/>
      <c r="LMT34" s="149"/>
      <c r="LMU34" s="149"/>
      <c r="LMV34" s="149"/>
      <c r="LMW34" s="149"/>
      <c r="LMX34" s="149"/>
      <c r="LMY34" s="149"/>
      <c r="LMZ34" s="149"/>
      <c r="LNA34" s="149"/>
      <c r="LNB34" s="149"/>
      <c r="LNC34" s="149"/>
      <c r="LND34" s="149"/>
      <c r="LNE34" s="149"/>
      <c r="LNF34" s="149"/>
      <c r="LNG34" s="149"/>
      <c r="LNH34" s="149"/>
      <c r="LNI34" s="149"/>
      <c r="LNJ34" s="149"/>
      <c r="LNK34" s="149"/>
      <c r="LNL34" s="149"/>
      <c r="LNM34" s="149"/>
      <c r="LNN34" s="149"/>
      <c r="LNO34" s="149"/>
      <c r="LNP34" s="149"/>
      <c r="LNQ34" s="149"/>
      <c r="LNR34" s="149"/>
      <c r="LNS34" s="149"/>
      <c r="LNT34" s="149"/>
      <c r="LNU34" s="149"/>
      <c r="LNV34" s="149"/>
      <c r="LNW34" s="149"/>
      <c r="LNX34" s="149"/>
      <c r="LNY34" s="149"/>
      <c r="LNZ34" s="149"/>
      <c r="LOA34" s="149"/>
      <c r="LOB34" s="149"/>
      <c r="LOC34" s="149"/>
      <c r="LOD34" s="149"/>
      <c r="LOE34" s="149"/>
      <c r="LOF34" s="149"/>
      <c r="LOG34" s="149"/>
      <c r="LOH34" s="149"/>
      <c r="LOI34" s="149"/>
      <c r="LOJ34" s="149"/>
      <c r="LOK34" s="149"/>
      <c r="LOL34" s="149"/>
      <c r="LOM34" s="149"/>
      <c r="LON34" s="149"/>
      <c r="LOO34" s="149"/>
      <c r="LOP34" s="149"/>
      <c r="LOQ34" s="149"/>
      <c r="LOR34" s="149"/>
      <c r="LOS34" s="149"/>
      <c r="LOT34" s="149"/>
      <c r="LOU34" s="149"/>
      <c r="LOV34" s="149"/>
      <c r="LOW34" s="149"/>
      <c r="LOX34" s="149"/>
      <c r="LOY34" s="149"/>
      <c r="LOZ34" s="149"/>
      <c r="LPA34" s="149"/>
      <c r="LPB34" s="149"/>
      <c r="LPC34" s="149"/>
      <c r="LPD34" s="149"/>
      <c r="LPE34" s="149"/>
      <c r="LPF34" s="149"/>
      <c r="LPG34" s="149"/>
      <c r="LPH34" s="149"/>
      <c r="LPI34" s="149"/>
      <c r="LPJ34" s="149"/>
      <c r="LPK34" s="149"/>
      <c r="LPL34" s="149"/>
      <c r="LPM34" s="149"/>
      <c r="LPN34" s="149"/>
      <c r="LPO34" s="149"/>
      <c r="LPP34" s="149"/>
      <c r="LPQ34" s="149"/>
      <c r="LPR34" s="149"/>
      <c r="LPS34" s="149"/>
      <c r="LPT34" s="149"/>
      <c r="LPU34" s="149"/>
      <c r="LPV34" s="149"/>
      <c r="LPW34" s="149"/>
      <c r="LPX34" s="149"/>
      <c r="LPY34" s="149"/>
      <c r="LPZ34" s="149"/>
      <c r="LQA34" s="149"/>
      <c r="LQB34" s="149"/>
      <c r="LQC34" s="149"/>
      <c r="LQD34" s="149"/>
      <c r="LQE34" s="149"/>
      <c r="LQF34" s="149"/>
      <c r="LQG34" s="149"/>
      <c r="LQH34" s="149"/>
      <c r="LQI34" s="149"/>
      <c r="LQJ34" s="149"/>
      <c r="LQK34" s="149"/>
      <c r="LQL34" s="149"/>
      <c r="LQM34" s="149"/>
      <c r="LQN34" s="149"/>
      <c r="LQO34" s="149"/>
      <c r="LQP34" s="149"/>
      <c r="LQQ34" s="149"/>
      <c r="LQR34" s="149"/>
      <c r="LQS34" s="149"/>
      <c r="LQT34" s="149"/>
      <c r="LQU34" s="149"/>
      <c r="LQV34" s="149"/>
      <c r="LQW34" s="149"/>
      <c r="LQX34" s="149"/>
      <c r="LQY34" s="149"/>
      <c r="LQZ34" s="149"/>
      <c r="LRA34" s="149"/>
      <c r="LRB34" s="149"/>
      <c r="LRC34" s="149"/>
      <c r="LRD34" s="149"/>
      <c r="LRE34" s="149"/>
      <c r="LRF34" s="149"/>
      <c r="LRG34" s="149"/>
      <c r="LRH34" s="149"/>
      <c r="LRI34" s="149"/>
      <c r="LRJ34" s="149"/>
      <c r="LRK34" s="149"/>
      <c r="LRL34" s="149"/>
      <c r="LRM34" s="149"/>
      <c r="LRN34" s="149"/>
      <c r="LRO34" s="149"/>
      <c r="LRP34" s="149"/>
      <c r="LRQ34" s="149"/>
      <c r="LRR34" s="149"/>
      <c r="LRS34" s="149"/>
      <c r="LRT34" s="149"/>
      <c r="LRU34" s="149"/>
      <c r="LRV34" s="149"/>
      <c r="LRW34" s="149"/>
      <c r="LRX34" s="149"/>
      <c r="LRY34" s="149"/>
      <c r="LRZ34" s="149"/>
      <c r="LSA34" s="149"/>
      <c r="LSB34" s="149"/>
      <c r="LSC34" s="149"/>
      <c r="LSD34" s="149"/>
      <c r="LSE34" s="149"/>
      <c r="LSF34" s="149"/>
      <c r="LSG34" s="149"/>
      <c r="LSH34" s="149"/>
      <c r="LSI34" s="149"/>
      <c r="LSJ34" s="149"/>
      <c r="LSK34" s="149"/>
      <c r="LSL34" s="149"/>
      <c r="LSM34" s="149"/>
      <c r="LSN34" s="149"/>
      <c r="LSO34" s="149"/>
      <c r="LSP34" s="149"/>
      <c r="LSQ34" s="149"/>
      <c r="LSR34" s="149"/>
      <c r="LSS34" s="149"/>
      <c r="LST34" s="149"/>
      <c r="LSU34" s="149"/>
      <c r="LSV34" s="149"/>
      <c r="LSW34" s="149"/>
      <c r="LSX34" s="149"/>
      <c r="LSY34" s="149"/>
      <c r="LSZ34" s="149"/>
      <c r="LTA34" s="149"/>
      <c r="LTB34" s="149"/>
      <c r="LTC34" s="149"/>
      <c r="LTD34" s="149"/>
      <c r="LTE34" s="149"/>
      <c r="LTF34" s="149"/>
      <c r="LTG34" s="149"/>
      <c r="LTH34" s="149"/>
      <c r="LTI34" s="149"/>
      <c r="LTJ34" s="149"/>
      <c r="LTK34" s="149"/>
      <c r="LTL34" s="149"/>
      <c r="LTM34" s="149"/>
      <c r="LTN34" s="149"/>
      <c r="LTO34" s="149"/>
      <c r="LTP34" s="149"/>
      <c r="LTQ34" s="149"/>
      <c r="LTR34" s="149"/>
      <c r="LTS34" s="149"/>
      <c r="LTT34" s="149"/>
      <c r="LTU34" s="149"/>
      <c r="LTV34" s="149"/>
      <c r="LTW34" s="149"/>
      <c r="LTX34" s="149"/>
      <c r="LTY34" s="149"/>
      <c r="LTZ34" s="149"/>
      <c r="LUA34" s="149"/>
      <c r="LUB34" s="149"/>
      <c r="LUC34" s="149"/>
      <c r="LUD34" s="149"/>
      <c r="LUE34" s="149"/>
      <c r="LUF34" s="149"/>
      <c r="LUG34" s="149"/>
      <c r="LUH34" s="149"/>
      <c r="LUI34" s="149"/>
      <c r="LUJ34" s="149"/>
      <c r="LUK34" s="149"/>
      <c r="LUL34" s="149"/>
      <c r="LUM34" s="149"/>
      <c r="LUN34" s="149"/>
      <c r="LUO34" s="149"/>
      <c r="LUP34" s="149"/>
      <c r="LUQ34" s="149"/>
      <c r="LUR34" s="149"/>
      <c r="LUS34" s="149"/>
      <c r="LUT34" s="149"/>
      <c r="LUU34" s="149"/>
      <c r="LUV34" s="149"/>
      <c r="LUW34" s="149"/>
      <c r="LUX34" s="149"/>
      <c r="LUY34" s="149"/>
      <c r="LUZ34" s="149"/>
      <c r="LVA34" s="149"/>
      <c r="LVB34" s="149"/>
      <c r="LVC34" s="149"/>
      <c r="LVD34" s="149"/>
      <c r="LVE34" s="149"/>
      <c r="LVF34" s="149"/>
      <c r="LVG34" s="149"/>
      <c r="LVH34" s="149"/>
      <c r="LVI34" s="149"/>
      <c r="LVJ34" s="149"/>
      <c r="LVK34" s="149"/>
      <c r="LVL34" s="149"/>
      <c r="LVM34" s="149"/>
      <c r="LVN34" s="149"/>
      <c r="LVO34" s="149"/>
      <c r="LVP34" s="149"/>
      <c r="LVQ34" s="149"/>
      <c r="LVR34" s="149"/>
      <c r="LVS34" s="149"/>
      <c r="LVT34" s="149"/>
      <c r="LVU34" s="149"/>
      <c r="LVV34" s="149"/>
      <c r="LVW34" s="149"/>
      <c r="LVX34" s="149"/>
      <c r="LVY34" s="149"/>
      <c r="LVZ34" s="149"/>
      <c r="LWA34" s="149"/>
      <c r="LWB34" s="149"/>
      <c r="LWC34" s="149"/>
      <c r="LWD34" s="149"/>
      <c r="LWE34" s="149"/>
      <c r="LWF34" s="149"/>
      <c r="LWG34" s="149"/>
      <c r="LWH34" s="149"/>
      <c r="LWI34" s="149"/>
      <c r="LWJ34" s="149"/>
      <c r="LWK34" s="149"/>
      <c r="LWL34" s="149"/>
      <c r="LWM34" s="149"/>
      <c r="LWN34" s="149"/>
      <c r="LWO34" s="149"/>
      <c r="LWP34" s="149"/>
      <c r="LWQ34" s="149"/>
      <c r="LWR34" s="149"/>
      <c r="LWS34" s="149"/>
      <c r="LWT34" s="149"/>
      <c r="LWU34" s="149"/>
      <c r="LWV34" s="149"/>
      <c r="LWW34" s="149"/>
      <c r="LWX34" s="149"/>
      <c r="LWY34" s="149"/>
      <c r="LWZ34" s="149"/>
      <c r="LXA34" s="149"/>
      <c r="LXB34" s="149"/>
      <c r="LXC34" s="149"/>
      <c r="LXD34" s="149"/>
      <c r="LXE34" s="149"/>
      <c r="LXF34" s="149"/>
      <c r="LXG34" s="149"/>
      <c r="LXH34" s="149"/>
      <c r="LXI34" s="149"/>
      <c r="LXJ34" s="149"/>
      <c r="LXK34" s="149"/>
      <c r="LXL34" s="149"/>
      <c r="LXM34" s="149"/>
      <c r="LXN34" s="149"/>
      <c r="LXO34" s="149"/>
      <c r="LXP34" s="149"/>
      <c r="LXQ34" s="149"/>
      <c r="LXR34" s="149"/>
      <c r="LXS34" s="149"/>
      <c r="LXT34" s="149"/>
      <c r="LXU34" s="149"/>
      <c r="LXV34" s="149"/>
      <c r="LXW34" s="149"/>
      <c r="LXX34" s="149"/>
      <c r="LXY34" s="149"/>
      <c r="LXZ34" s="149"/>
      <c r="LYA34" s="149"/>
      <c r="LYB34" s="149"/>
      <c r="LYC34" s="149"/>
      <c r="LYD34" s="149"/>
      <c r="LYE34" s="149"/>
      <c r="LYF34" s="149"/>
      <c r="LYG34" s="149"/>
      <c r="LYH34" s="149"/>
      <c r="LYI34" s="149"/>
      <c r="LYJ34" s="149"/>
      <c r="LYK34" s="149"/>
      <c r="LYL34" s="149"/>
      <c r="LYM34" s="149"/>
      <c r="LYN34" s="149"/>
      <c r="LYO34" s="149"/>
      <c r="LYP34" s="149"/>
      <c r="LYQ34" s="149"/>
      <c r="LYR34" s="149"/>
      <c r="LYS34" s="149"/>
      <c r="LYT34" s="149"/>
      <c r="LYU34" s="149"/>
      <c r="LYV34" s="149"/>
      <c r="LYW34" s="149"/>
      <c r="LYX34" s="149"/>
      <c r="LYY34" s="149"/>
      <c r="LYZ34" s="149"/>
      <c r="LZA34" s="149"/>
      <c r="LZB34" s="149"/>
      <c r="LZC34" s="149"/>
      <c r="LZD34" s="149"/>
      <c r="LZE34" s="149"/>
      <c r="LZF34" s="149"/>
      <c r="LZG34" s="149"/>
      <c r="LZH34" s="149"/>
      <c r="LZI34" s="149"/>
      <c r="LZJ34" s="149"/>
      <c r="LZK34" s="149"/>
      <c r="LZL34" s="149"/>
      <c r="LZM34" s="149"/>
      <c r="LZN34" s="149"/>
      <c r="LZO34" s="149"/>
      <c r="LZP34" s="149"/>
      <c r="LZQ34" s="149"/>
      <c r="LZR34" s="149"/>
      <c r="LZS34" s="149"/>
      <c r="LZT34" s="149"/>
      <c r="LZU34" s="149"/>
      <c r="LZV34" s="149"/>
      <c r="LZW34" s="149"/>
      <c r="LZX34" s="149"/>
      <c r="LZY34" s="149"/>
      <c r="LZZ34" s="149"/>
      <c r="MAA34" s="149"/>
      <c r="MAB34" s="149"/>
      <c r="MAC34" s="149"/>
      <c r="MAD34" s="149"/>
      <c r="MAE34" s="149"/>
      <c r="MAF34" s="149"/>
      <c r="MAG34" s="149"/>
      <c r="MAH34" s="149"/>
      <c r="MAI34" s="149"/>
      <c r="MAJ34" s="149"/>
      <c r="MAK34" s="149"/>
      <c r="MAL34" s="149"/>
      <c r="MAM34" s="149"/>
      <c r="MAN34" s="149"/>
      <c r="MAO34" s="149"/>
      <c r="MAP34" s="149"/>
      <c r="MAQ34" s="149"/>
      <c r="MAR34" s="149"/>
      <c r="MAS34" s="149"/>
      <c r="MAT34" s="149"/>
      <c r="MAU34" s="149"/>
      <c r="MAV34" s="149"/>
      <c r="MAW34" s="149"/>
      <c r="MAX34" s="149"/>
      <c r="MAY34" s="149"/>
      <c r="MAZ34" s="149"/>
      <c r="MBA34" s="149"/>
      <c r="MBB34" s="149"/>
      <c r="MBC34" s="149"/>
      <c r="MBD34" s="149"/>
      <c r="MBE34" s="149"/>
      <c r="MBF34" s="149"/>
      <c r="MBG34" s="149"/>
      <c r="MBH34" s="149"/>
      <c r="MBI34" s="149"/>
      <c r="MBJ34" s="149"/>
      <c r="MBK34" s="149"/>
      <c r="MBL34" s="149"/>
      <c r="MBM34" s="149"/>
      <c r="MBN34" s="149"/>
      <c r="MBO34" s="149"/>
      <c r="MBP34" s="149"/>
      <c r="MBQ34" s="149"/>
      <c r="MBR34" s="149"/>
      <c r="MBS34" s="149"/>
      <c r="MBT34" s="149"/>
      <c r="MBU34" s="149"/>
      <c r="MBV34" s="149"/>
      <c r="MBW34" s="149"/>
      <c r="MBX34" s="149"/>
      <c r="MBY34" s="149"/>
      <c r="MBZ34" s="149"/>
      <c r="MCA34" s="149"/>
      <c r="MCB34" s="149"/>
      <c r="MCC34" s="149"/>
      <c r="MCD34" s="149"/>
      <c r="MCE34" s="149"/>
      <c r="MCF34" s="149"/>
      <c r="MCG34" s="149"/>
      <c r="MCH34" s="149"/>
      <c r="MCI34" s="149"/>
      <c r="MCJ34" s="149"/>
      <c r="MCK34" s="149"/>
      <c r="MCL34" s="149"/>
      <c r="MCM34" s="149"/>
      <c r="MCN34" s="149"/>
      <c r="MCO34" s="149"/>
      <c r="MCP34" s="149"/>
      <c r="MCQ34" s="149"/>
      <c r="MCR34" s="149"/>
      <c r="MCS34" s="149"/>
      <c r="MCT34" s="149"/>
      <c r="MCU34" s="149"/>
      <c r="MCV34" s="149"/>
      <c r="MCW34" s="149"/>
      <c r="MCX34" s="149"/>
      <c r="MCY34" s="149"/>
      <c r="MCZ34" s="149"/>
      <c r="MDA34" s="149"/>
      <c r="MDB34" s="149"/>
      <c r="MDC34" s="149"/>
      <c r="MDD34" s="149"/>
      <c r="MDE34" s="149"/>
      <c r="MDF34" s="149"/>
      <c r="MDG34" s="149"/>
      <c r="MDH34" s="149"/>
      <c r="MDI34" s="149"/>
      <c r="MDJ34" s="149"/>
      <c r="MDK34" s="149"/>
      <c r="MDL34" s="149"/>
      <c r="MDM34" s="149"/>
      <c r="MDN34" s="149"/>
      <c r="MDO34" s="149"/>
      <c r="MDP34" s="149"/>
      <c r="MDQ34" s="149"/>
      <c r="MDR34" s="149"/>
      <c r="MDS34" s="149"/>
      <c r="MDT34" s="149"/>
      <c r="MDU34" s="149"/>
      <c r="MDV34" s="149"/>
      <c r="MDW34" s="149"/>
      <c r="MDX34" s="149"/>
      <c r="MDY34" s="149"/>
      <c r="MDZ34" s="149"/>
      <c r="MEA34" s="149"/>
      <c r="MEB34" s="149"/>
      <c r="MEC34" s="149"/>
      <c r="MED34" s="149"/>
      <c r="MEE34" s="149"/>
      <c r="MEF34" s="149"/>
      <c r="MEG34" s="149"/>
      <c r="MEH34" s="149"/>
      <c r="MEI34" s="149"/>
      <c r="MEJ34" s="149"/>
      <c r="MEK34" s="149"/>
      <c r="MEL34" s="149"/>
      <c r="MEM34" s="149"/>
      <c r="MEN34" s="149"/>
      <c r="MEO34" s="149"/>
      <c r="MEP34" s="149"/>
      <c r="MEQ34" s="149"/>
      <c r="MER34" s="149"/>
      <c r="MES34" s="149"/>
      <c r="MET34" s="149"/>
      <c r="MEU34" s="149"/>
      <c r="MEV34" s="149"/>
      <c r="MEW34" s="149"/>
      <c r="MEX34" s="149"/>
      <c r="MEY34" s="149"/>
      <c r="MEZ34" s="149"/>
      <c r="MFA34" s="149"/>
      <c r="MFB34" s="149"/>
      <c r="MFC34" s="149"/>
      <c r="MFD34" s="149"/>
      <c r="MFE34" s="149"/>
      <c r="MFF34" s="149"/>
      <c r="MFG34" s="149"/>
      <c r="MFH34" s="149"/>
      <c r="MFI34" s="149"/>
      <c r="MFJ34" s="149"/>
      <c r="MFK34" s="149"/>
      <c r="MFL34" s="149"/>
      <c r="MFM34" s="149"/>
      <c r="MFN34" s="149"/>
      <c r="MFO34" s="149"/>
      <c r="MFP34" s="149"/>
      <c r="MFQ34" s="149"/>
      <c r="MFR34" s="149"/>
      <c r="MFS34" s="149"/>
      <c r="MFT34" s="149"/>
      <c r="MFU34" s="149"/>
      <c r="MFV34" s="149"/>
      <c r="MFW34" s="149"/>
      <c r="MFX34" s="149"/>
      <c r="MFY34" s="149"/>
      <c r="MFZ34" s="149"/>
      <c r="MGA34" s="149"/>
      <c r="MGB34" s="149"/>
      <c r="MGC34" s="149"/>
      <c r="MGD34" s="149"/>
      <c r="MGE34" s="149"/>
      <c r="MGF34" s="149"/>
      <c r="MGG34" s="149"/>
      <c r="MGH34" s="149"/>
      <c r="MGI34" s="149"/>
      <c r="MGJ34" s="149"/>
      <c r="MGK34" s="149"/>
      <c r="MGL34" s="149"/>
      <c r="MGM34" s="149"/>
      <c r="MGN34" s="149"/>
      <c r="MGO34" s="149"/>
      <c r="MGP34" s="149"/>
      <c r="MGQ34" s="149"/>
      <c r="MGR34" s="149"/>
      <c r="MGS34" s="149"/>
      <c r="MGT34" s="149"/>
      <c r="MGU34" s="149"/>
      <c r="MGV34" s="149"/>
      <c r="MGW34" s="149"/>
      <c r="MGX34" s="149"/>
      <c r="MGY34" s="149"/>
      <c r="MGZ34" s="149"/>
      <c r="MHA34" s="149"/>
      <c r="MHB34" s="149"/>
      <c r="MHC34" s="149"/>
      <c r="MHD34" s="149"/>
      <c r="MHE34" s="149"/>
      <c r="MHF34" s="149"/>
      <c r="MHG34" s="149"/>
      <c r="MHH34" s="149"/>
      <c r="MHI34" s="149"/>
      <c r="MHJ34" s="149"/>
      <c r="MHK34" s="149"/>
      <c r="MHL34" s="149"/>
      <c r="MHM34" s="149"/>
      <c r="MHN34" s="149"/>
      <c r="MHO34" s="149"/>
      <c r="MHP34" s="149"/>
      <c r="MHQ34" s="149"/>
      <c r="MHR34" s="149"/>
      <c r="MHS34" s="149"/>
      <c r="MHT34" s="149"/>
      <c r="MHU34" s="149"/>
      <c r="MHV34" s="149"/>
      <c r="MHW34" s="149"/>
      <c r="MHX34" s="149"/>
      <c r="MHY34" s="149"/>
      <c r="MHZ34" s="149"/>
      <c r="MIA34" s="149"/>
      <c r="MIB34" s="149"/>
      <c r="MIC34" s="149"/>
      <c r="MID34" s="149"/>
      <c r="MIE34" s="149"/>
      <c r="MIF34" s="149"/>
      <c r="MIG34" s="149"/>
      <c r="MIH34" s="149"/>
      <c r="MII34" s="149"/>
      <c r="MIJ34" s="149"/>
      <c r="MIK34" s="149"/>
      <c r="MIL34" s="149"/>
      <c r="MIM34" s="149"/>
      <c r="MIN34" s="149"/>
      <c r="MIO34" s="149"/>
      <c r="MIP34" s="149"/>
      <c r="MIQ34" s="149"/>
      <c r="MIR34" s="149"/>
      <c r="MIS34" s="149"/>
      <c r="MIT34" s="149"/>
      <c r="MIU34" s="149"/>
      <c r="MIV34" s="149"/>
      <c r="MIW34" s="149"/>
      <c r="MIX34" s="149"/>
      <c r="MIY34" s="149"/>
      <c r="MIZ34" s="149"/>
      <c r="MJA34" s="149"/>
      <c r="MJB34" s="149"/>
      <c r="MJC34" s="149"/>
      <c r="MJD34" s="149"/>
      <c r="MJE34" s="149"/>
      <c r="MJF34" s="149"/>
      <c r="MJG34" s="149"/>
      <c r="MJH34" s="149"/>
      <c r="MJI34" s="149"/>
      <c r="MJJ34" s="149"/>
      <c r="MJK34" s="149"/>
      <c r="MJL34" s="149"/>
      <c r="MJM34" s="149"/>
      <c r="MJN34" s="149"/>
      <c r="MJO34" s="149"/>
      <c r="MJP34" s="149"/>
      <c r="MJQ34" s="149"/>
      <c r="MJR34" s="149"/>
      <c r="MJS34" s="149"/>
      <c r="MJT34" s="149"/>
      <c r="MJU34" s="149"/>
      <c r="MJV34" s="149"/>
      <c r="MJW34" s="149"/>
      <c r="MJX34" s="149"/>
      <c r="MJY34" s="149"/>
      <c r="MJZ34" s="149"/>
      <c r="MKA34" s="149"/>
      <c r="MKB34" s="149"/>
      <c r="MKC34" s="149"/>
      <c r="MKD34" s="149"/>
      <c r="MKE34" s="149"/>
      <c r="MKF34" s="149"/>
      <c r="MKG34" s="149"/>
      <c r="MKH34" s="149"/>
      <c r="MKI34" s="149"/>
      <c r="MKJ34" s="149"/>
      <c r="MKK34" s="149"/>
      <c r="MKL34" s="149"/>
      <c r="MKM34" s="149"/>
      <c r="MKN34" s="149"/>
      <c r="MKO34" s="149"/>
      <c r="MKP34" s="149"/>
      <c r="MKQ34" s="149"/>
      <c r="MKR34" s="149"/>
      <c r="MKS34" s="149"/>
      <c r="MKT34" s="149"/>
      <c r="MKU34" s="149"/>
      <c r="MKV34" s="149"/>
      <c r="MKW34" s="149"/>
      <c r="MKX34" s="149"/>
      <c r="MKY34" s="149"/>
      <c r="MKZ34" s="149"/>
      <c r="MLA34" s="149"/>
      <c r="MLB34" s="149"/>
      <c r="MLC34" s="149"/>
      <c r="MLD34" s="149"/>
      <c r="MLE34" s="149"/>
      <c r="MLF34" s="149"/>
      <c r="MLG34" s="149"/>
      <c r="MLH34" s="149"/>
      <c r="MLI34" s="149"/>
      <c r="MLJ34" s="149"/>
      <c r="MLK34" s="149"/>
      <c r="MLL34" s="149"/>
      <c r="MLM34" s="149"/>
      <c r="MLN34" s="149"/>
      <c r="MLO34" s="149"/>
      <c r="MLP34" s="149"/>
      <c r="MLQ34" s="149"/>
      <c r="MLR34" s="149"/>
      <c r="MLS34" s="149"/>
      <c r="MLT34" s="149"/>
      <c r="MLU34" s="149"/>
      <c r="MLV34" s="149"/>
      <c r="MLW34" s="149"/>
      <c r="MLX34" s="149"/>
      <c r="MLY34" s="149"/>
      <c r="MLZ34" s="149"/>
      <c r="MMA34" s="149"/>
      <c r="MMB34" s="149"/>
      <c r="MMC34" s="149"/>
      <c r="MMD34" s="149"/>
      <c r="MME34" s="149"/>
      <c r="MMF34" s="149"/>
      <c r="MMG34" s="149"/>
      <c r="MMH34" s="149"/>
      <c r="MMI34" s="149"/>
      <c r="MMJ34" s="149"/>
      <c r="MMK34" s="149"/>
      <c r="MML34" s="149"/>
      <c r="MMM34" s="149"/>
      <c r="MMN34" s="149"/>
      <c r="MMO34" s="149"/>
      <c r="MMP34" s="149"/>
      <c r="MMQ34" s="149"/>
      <c r="MMR34" s="149"/>
      <c r="MMS34" s="149"/>
      <c r="MMT34" s="149"/>
      <c r="MMU34" s="149"/>
      <c r="MMV34" s="149"/>
      <c r="MMW34" s="149"/>
      <c r="MMX34" s="149"/>
      <c r="MMY34" s="149"/>
      <c r="MMZ34" s="149"/>
      <c r="MNA34" s="149"/>
      <c r="MNB34" s="149"/>
      <c r="MNC34" s="149"/>
      <c r="MND34" s="149"/>
      <c r="MNE34" s="149"/>
      <c r="MNF34" s="149"/>
      <c r="MNG34" s="149"/>
      <c r="MNH34" s="149"/>
      <c r="MNI34" s="149"/>
      <c r="MNJ34" s="149"/>
      <c r="MNK34" s="149"/>
      <c r="MNL34" s="149"/>
      <c r="MNM34" s="149"/>
      <c r="MNN34" s="149"/>
      <c r="MNO34" s="149"/>
      <c r="MNP34" s="149"/>
      <c r="MNQ34" s="149"/>
      <c r="MNR34" s="149"/>
      <c r="MNS34" s="149"/>
      <c r="MNT34" s="149"/>
      <c r="MNU34" s="149"/>
      <c r="MNV34" s="149"/>
      <c r="MNW34" s="149"/>
      <c r="MNX34" s="149"/>
      <c r="MNY34" s="149"/>
      <c r="MNZ34" s="149"/>
      <c r="MOA34" s="149"/>
      <c r="MOB34" s="149"/>
      <c r="MOC34" s="149"/>
      <c r="MOD34" s="149"/>
      <c r="MOE34" s="149"/>
      <c r="MOF34" s="149"/>
      <c r="MOG34" s="149"/>
      <c r="MOH34" s="149"/>
      <c r="MOI34" s="149"/>
      <c r="MOJ34" s="149"/>
      <c r="MOK34" s="149"/>
      <c r="MOL34" s="149"/>
      <c r="MOM34" s="149"/>
      <c r="MON34" s="149"/>
      <c r="MOO34" s="149"/>
      <c r="MOP34" s="149"/>
      <c r="MOQ34" s="149"/>
      <c r="MOR34" s="149"/>
      <c r="MOS34" s="149"/>
      <c r="MOT34" s="149"/>
      <c r="MOU34" s="149"/>
      <c r="MOV34" s="149"/>
      <c r="MOW34" s="149"/>
      <c r="MOX34" s="149"/>
      <c r="MOY34" s="149"/>
      <c r="MOZ34" s="149"/>
      <c r="MPA34" s="149"/>
      <c r="MPB34" s="149"/>
      <c r="MPC34" s="149"/>
      <c r="MPD34" s="149"/>
      <c r="MPE34" s="149"/>
      <c r="MPF34" s="149"/>
      <c r="MPG34" s="149"/>
      <c r="MPH34" s="149"/>
      <c r="MPI34" s="149"/>
      <c r="MPJ34" s="149"/>
      <c r="MPK34" s="149"/>
      <c r="MPL34" s="149"/>
      <c r="MPM34" s="149"/>
      <c r="MPN34" s="149"/>
      <c r="MPO34" s="149"/>
      <c r="MPP34" s="149"/>
      <c r="MPQ34" s="149"/>
      <c r="MPR34" s="149"/>
      <c r="MPS34" s="149"/>
      <c r="MPT34" s="149"/>
      <c r="MPU34" s="149"/>
      <c r="MPV34" s="149"/>
      <c r="MPW34" s="149"/>
      <c r="MPX34" s="149"/>
      <c r="MPY34" s="149"/>
      <c r="MPZ34" s="149"/>
      <c r="MQA34" s="149"/>
      <c r="MQB34" s="149"/>
      <c r="MQC34" s="149"/>
      <c r="MQD34" s="149"/>
      <c r="MQE34" s="149"/>
      <c r="MQF34" s="149"/>
      <c r="MQG34" s="149"/>
      <c r="MQH34" s="149"/>
      <c r="MQI34" s="149"/>
      <c r="MQJ34" s="149"/>
      <c r="MQK34" s="149"/>
      <c r="MQL34" s="149"/>
      <c r="MQM34" s="149"/>
      <c r="MQN34" s="149"/>
      <c r="MQO34" s="149"/>
      <c r="MQP34" s="149"/>
      <c r="MQQ34" s="149"/>
      <c r="MQR34" s="149"/>
      <c r="MQS34" s="149"/>
      <c r="MQT34" s="149"/>
      <c r="MQU34" s="149"/>
      <c r="MQV34" s="149"/>
      <c r="MQW34" s="149"/>
      <c r="MQX34" s="149"/>
      <c r="MQY34" s="149"/>
      <c r="MQZ34" s="149"/>
      <c r="MRA34" s="149"/>
      <c r="MRB34" s="149"/>
      <c r="MRC34" s="149"/>
      <c r="MRD34" s="149"/>
      <c r="MRE34" s="149"/>
      <c r="MRF34" s="149"/>
      <c r="MRG34" s="149"/>
      <c r="MRH34" s="149"/>
      <c r="MRI34" s="149"/>
      <c r="MRJ34" s="149"/>
      <c r="MRK34" s="149"/>
      <c r="MRL34" s="149"/>
      <c r="MRM34" s="149"/>
      <c r="MRN34" s="149"/>
      <c r="MRO34" s="149"/>
      <c r="MRP34" s="149"/>
      <c r="MRQ34" s="149"/>
      <c r="MRR34" s="149"/>
      <c r="MRS34" s="149"/>
      <c r="MRT34" s="149"/>
      <c r="MRU34" s="149"/>
      <c r="MRV34" s="149"/>
      <c r="MRW34" s="149"/>
      <c r="MRX34" s="149"/>
      <c r="MRY34" s="149"/>
      <c r="MRZ34" s="149"/>
      <c r="MSA34" s="149"/>
      <c r="MSB34" s="149"/>
      <c r="MSC34" s="149"/>
      <c r="MSD34" s="149"/>
      <c r="MSE34" s="149"/>
      <c r="MSF34" s="149"/>
      <c r="MSG34" s="149"/>
      <c r="MSH34" s="149"/>
      <c r="MSI34" s="149"/>
      <c r="MSJ34" s="149"/>
      <c r="MSK34" s="149"/>
      <c r="MSL34" s="149"/>
      <c r="MSM34" s="149"/>
      <c r="MSN34" s="149"/>
      <c r="MSO34" s="149"/>
      <c r="MSP34" s="149"/>
      <c r="MSQ34" s="149"/>
      <c r="MSR34" s="149"/>
      <c r="MSS34" s="149"/>
      <c r="MST34" s="149"/>
      <c r="MSU34" s="149"/>
      <c r="MSV34" s="149"/>
      <c r="MSW34" s="149"/>
      <c r="MSX34" s="149"/>
      <c r="MSY34" s="149"/>
      <c r="MSZ34" s="149"/>
      <c r="MTA34" s="149"/>
      <c r="MTB34" s="149"/>
      <c r="MTC34" s="149"/>
      <c r="MTD34" s="149"/>
      <c r="MTE34" s="149"/>
      <c r="MTF34" s="149"/>
      <c r="MTG34" s="149"/>
      <c r="MTH34" s="149"/>
      <c r="MTI34" s="149"/>
      <c r="MTJ34" s="149"/>
      <c r="MTK34" s="149"/>
      <c r="MTL34" s="149"/>
      <c r="MTM34" s="149"/>
      <c r="MTN34" s="149"/>
      <c r="MTO34" s="149"/>
      <c r="MTP34" s="149"/>
      <c r="MTQ34" s="149"/>
      <c r="MTR34" s="149"/>
      <c r="MTS34" s="149"/>
      <c r="MTT34" s="149"/>
      <c r="MTU34" s="149"/>
      <c r="MTV34" s="149"/>
      <c r="MTW34" s="149"/>
      <c r="MTX34" s="149"/>
      <c r="MTY34" s="149"/>
      <c r="MTZ34" s="149"/>
      <c r="MUA34" s="149"/>
      <c r="MUB34" s="149"/>
      <c r="MUC34" s="149"/>
      <c r="MUD34" s="149"/>
      <c r="MUE34" s="149"/>
      <c r="MUF34" s="149"/>
      <c r="MUG34" s="149"/>
      <c r="MUH34" s="149"/>
      <c r="MUI34" s="149"/>
      <c r="MUJ34" s="149"/>
      <c r="MUK34" s="149"/>
      <c r="MUL34" s="149"/>
      <c r="MUM34" s="149"/>
      <c r="MUN34" s="149"/>
      <c r="MUO34" s="149"/>
      <c r="MUP34" s="149"/>
      <c r="MUQ34" s="149"/>
      <c r="MUR34" s="149"/>
      <c r="MUS34" s="149"/>
      <c r="MUT34" s="149"/>
      <c r="MUU34" s="149"/>
      <c r="MUV34" s="149"/>
      <c r="MUW34" s="149"/>
      <c r="MUX34" s="149"/>
      <c r="MUY34" s="149"/>
      <c r="MUZ34" s="149"/>
      <c r="MVA34" s="149"/>
      <c r="MVB34" s="149"/>
      <c r="MVC34" s="149"/>
      <c r="MVD34" s="149"/>
      <c r="MVE34" s="149"/>
      <c r="MVF34" s="149"/>
      <c r="MVG34" s="149"/>
      <c r="MVH34" s="149"/>
      <c r="MVI34" s="149"/>
      <c r="MVJ34" s="149"/>
      <c r="MVK34" s="149"/>
      <c r="MVL34" s="149"/>
      <c r="MVM34" s="149"/>
      <c r="MVN34" s="149"/>
      <c r="MVO34" s="149"/>
      <c r="MVP34" s="149"/>
      <c r="MVQ34" s="149"/>
      <c r="MVR34" s="149"/>
      <c r="MVS34" s="149"/>
      <c r="MVT34" s="149"/>
      <c r="MVU34" s="149"/>
      <c r="MVV34" s="149"/>
      <c r="MVW34" s="149"/>
      <c r="MVX34" s="149"/>
      <c r="MVY34" s="149"/>
      <c r="MVZ34" s="149"/>
      <c r="MWA34" s="149"/>
      <c r="MWB34" s="149"/>
      <c r="MWC34" s="149"/>
      <c r="MWD34" s="149"/>
      <c r="MWE34" s="149"/>
      <c r="MWF34" s="149"/>
      <c r="MWG34" s="149"/>
      <c r="MWH34" s="149"/>
      <c r="MWI34" s="149"/>
      <c r="MWJ34" s="149"/>
      <c r="MWK34" s="149"/>
      <c r="MWL34" s="149"/>
      <c r="MWM34" s="149"/>
      <c r="MWN34" s="149"/>
      <c r="MWO34" s="149"/>
      <c r="MWP34" s="149"/>
      <c r="MWQ34" s="149"/>
      <c r="MWR34" s="149"/>
      <c r="MWS34" s="149"/>
      <c r="MWT34" s="149"/>
      <c r="MWU34" s="149"/>
      <c r="MWV34" s="149"/>
      <c r="MWW34" s="149"/>
      <c r="MWX34" s="149"/>
      <c r="MWY34" s="149"/>
      <c r="MWZ34" s="149"/>
      <c r="MXA34" s="149"/>
      <c r="MXB34" s="149"/>
      <c r="MXC34" s="149"/>
      <c r="MXD34" s="149"/>
      <c r="MXE34" s="149"/>
      <c r="MXF34" s="149"/>
      <c r="MXG34" s="149"/>
      <c r="MXH34" s="149"/>
      <c r="MXI34" s="149"/>
      <c r="MXJ34" s="149"/>
      <c r="MXK34" s="149"/>
      <c r="MXL34" s="149"/>
      <c r="MXM34" s="149"/>
      <c r="MXN34" s="149"/>
      <c r="MXO34" s="149"/>
      <c r="MXP34" s="149"/>
      <c r="MXQ34" s="149"/>
      <c r="MXR34" s="149"/>
      <c r="MXS34" s="149"/>
      <c r="MXT34" s="149"/>
      <c r="MXU34" s="149"/>
      <c r="MXV34" s="149"/>
      <c r="MXW34" s="149"/>
      <c r="MXX34" s="149"/>
      <c r="MXY34" s="149"/>
      <c r="MXZ34" s="149"/>
      <c r="MYA34" s="149"/>
      <c r="MYB34" s="149"/>
      <c r="MYC34" s="149"/>
      <c r="MYD34" s="149"/>
      <c r="MYE34" s="149"/>
      <c r="MYF34" s="149"/>
      <c r="MYG34" s="149"/>
      <c r="MYH34" s="149"/>
      <c r="MYI34" s="149"/>
      <c r="MYJ34" s="149"/>
      <c r="MYK34" s="149"/>
      <c r="MYL34" s="149"/>
      <c r="MYM34" s="149"/>
      <c r="MYN34" s="149"/>
      <c r="MYO34" s="149"/>
      <c r="MYP34" s="149"/>
      <c r="MYQ34" s="149"/>
      <c r="MYR34" s="149"/>
      <c r="MYS34" s="149"/>
      <c r="MYT34" s="149"/>
      <c r="MYU34" s="149"/>
      <c r="MYV34" s="149"/>
      <c r="MYW34" s="149"/>
      <c r="MYX34" s="149"/>
      <c r="MYY34" s="149"/>
      <c r="MYZ34" s="149"/>
      <c r="MZA34" s="149"/>
      <c r="MZB34" s="149"/>
      <c r="MZC34" s="149"/>
      <c r="MZD34" s="149"/>
      <c r="MZE34" s="149"/>
      <c r="MZF34" s="149"/>
      <c r="MZG34" s="149"/>
      <c r="MZH34" s="149"/>
      <c r="MZI34" s="149"/>
      <c r="MZJ34" s="149"/>
      <c r="MZK34" s="149"/>
      <c r="MZL34" s="149"/>
      <c r="MZM34" s="149"/>
      <c r="MZN34" s="149"/>
      <c r="MZO34" s="149"/>
      <c r="MZP34" s="149"/>
      <c r="MZQ34" s="149"/>
      <c r="MZR34" s="149"/>
      <c r="MZS34" s="149"/>
      <c r="MZT34" s="149"/>
      <c r="MZU34" s="149"/>
      <c r="MZV34" s="149"/>
      <c r="MZW34" s="149"/>
      <c r="MZX34" s="149"/>
      <c r="MZY34" s="149"/>
      <c r="MZZ34" s="149"/>
      <c r="NAA34" s="149"/>
      <c r="NAB34" s="149"/>
      <c r="NAC34" s="149"/>
      <c r="NAD34" s="149"/>
      <c r="NAE34" s="149"/>
      <c r="NAF34" s="149"/>
      <c r="NAG34" s="149"/>
      <c r="NAH34" s="149"/>
      <c r="NAI34" s="149"/>
      <c r="NAJ34" s="149"/>
      <c r="NAK34" s="149"/>
      <c r="NAL34" s="149"/>
      <c r="NAM34" s="149"/>
      <c r="NAN34" s="149"/>
      <c r="NAO34" s="149"/>
      <c r="NAP34" s="149"/>
      <c r="NAQ34" s="149"/>
      <c r="NAR34" s="149"/>
      <c r="NAS34" s="149"/>
      <c r="NAT34" s="149"/>
      <c r="NAU34" s="149"/>
      <c r="NAV34" s="149"/>
      <c r="NAW34" s="149"/>
      <c r="NAX34" s="149"/>
      <c r="NAY34" s="149"/>
      <c r="NAZ34" s="149"/>
      <c r="NBA34" s="149"/>
      <c r="NBB34" s="149"/>
      <c r="NBC34" s="149"/>
      <c r="NBD34" s="149"/>
      <c r="NBE34" s="149"/>
      <c r="NBF34" s="149"/>
      <c r="NBG34" s="149"/>
      <c r="NBH34" s="149"/>
      <c r="NBI34" s="149"/>
      <c r="NBJ34" s="149"/>
      <c r="NBK34" s="149"/>
      <c r="NBL34" s="149"/>
      <c r="NBM34" s="149"/>
      <c r="NBN34" s="149"/>
      <c r="NBO34" s="149"/>
      <c r="NBP34" s="149"/>
      <c r="NBQ34" s="149"/>
      <c r="NBR34" s="149"/>
      <c r="NBS34" s="149"/>
      <c r="NBT34" s="149"/>
      <c r="NBU34" s="149"/>
      <c r="NBV34" s="149"/>
      <c r="NBW34" s="149"/>
      <c r="NBX34" s="149"/>
      <c r="NBY34" s="149"/>
      <c r="NBZ34" s="149"/>
      <c r="NCA34" s="149"/>
      <c r="NCB34" s="149"/>
      <c r="NCC34" s="149"/>
      <c r="NCD34" s="149"/>
      <c r="NCE34" s="149"/>
      <c r="NCF34" s="149"/>
      <c r="NCG34" s="149"/>
      <c r="NCH34" s="149"/>
      <c r="NCI34" s="149"/>
      <c r="NCJ34" s="149"/>
      <c r="NCK34" s="149"/>
      <c r="NCL34" s="149"/>
      <c r="NCM34" s="149"/>
      <c r="NCN34" s="149"/>
      <c r="NCO34" s="149"/>
      <c r="NCP34" s="149"/>
      <c r="NCQ34" s="149"/>
      <c r="NCR34" s="149"/>
      <c r="NCS34" s="149"/>
      <c r="NCT34" s="149"/>
      <c r="NCU34" s="149"/>
      <c r="NCV34" s="149"/>
      <c r="NCW34" s="149"/>
      <c r="NCX34" s="149"/>
      <c r="NCY34" s="149"/>
      <c r="NCZ34" s="149"/>
      <c r="NDA34" s="149"/>
      <c r="NDB34" s="149"/>
      <c r="NDC34" s="149"/>
      <c r="NDD34" s="149"/>
      <c r="NDE34" s="149"/>
      <c r="NDF34" s="149"/>
      <c r="NDG34" s="149"/>
      <c r="NDH34" s="149"/>
      <c r="NDI34" s="149"/>
      <c r="NDJ34" s="149"/>
      <c r="NDK34" s="149"/>
      <c r="NDL34" s="149"/>
      <c r="NDM34" s="149"/>
      <c r="NDN34" s="149"/>
      <c r="NDO34" s="149"/>
      <c r="NDP34" s="149"/>
      <c r="NDQ34" s="149"/>
      <c r="NDR34" s="149"/>
      <c r="NDS34" s="149"/>
      <c r="NDT34" s="149"/>
      <c r="NDU34" s="149"/>
      <c r="NDV34" s="149"/>
      <c r="NDW34" s="149"/>
      <c r="NDX34" s="149"/>
      <c r="NDY34" s="149"/>
      <c r="NDZ34" s="149"/>
      <c r="NEA34" s="149"/>
      <c r="NEB34" s="149"/>
      <c r="NEC34" s="149"/>
      <c r="NED34" s="149"/>
      <c r="NEE34" s="149"/>
      <c r="NEF34" s="149"/>
      <c r="NEG34" s="149"/>
      <c r="NEH34" s="149"/>
      <c r="NEI34" s="149"/>
      <c r="NEJ34" s="149"/>
      <c r="NEK34" s="149"/>
      <c r="NEL34" s="149"/>
      <c r="NEM34" s="149"/>
      <c r="NEN34" s="149"/>
      <c r="NEO34" s="149"/>
      <c r="NEP34" s="149"/>
      <c r="NEQ34" s="149"/>
      <c r="NER34" s="149"/>
      <c r="NES34" s="149"/>
      <c r="NET34" s="149"/>
      <c r="NEU34" s="149"/>
      <c r="NEV34" s="149"/>
      <c r="NEW34" s="149"/>
      <c r="NEX34" s="149"/>
      <c r="NEY34" s="149"/>
      <c r="NEZ34" s="149"/>
      <c r="NFA34" s="149"/>
      <c r="NFB34" s="149"/>
      <c r="NFC34" s="149"/>
      <c r="NFD34" s="149"/>
      <c r="NFE34" s="149"/>
      <c r="NFF34" s="149"/>
      <c r="NFG34" s="149"/>
      <c r="NFH34" s="149"/>
      <c r="NFI34" s="149"/>
      <c r="NFJ34" s="149"/>
      <c r="NFK34" s="149"/>
      <c r="NFL34" s="149"/>
      <c r="NFM34" s="149"/>
      <c r="NFN34" s="149"/>
      <c r="NFO34" s="149"/>
      <c r="NFP34" s="149"/>
      <c r="NFQ34" s="149"/>
      <c r="NFR34" s="149"/>
      <c r="NFS34" s="149"/>
      <c r="NFT34" s="149"/>
      <c r="NFU34" s="149"/>
      <c r="NFV34" s="149"/>
      <c r="NFW34" s="149"/>
      <c r="NFX34" s="149"/>
      <c r="NFY34" s="149"/>
      <c r="NFZ34" s="149"/>
      <c r="NGA34" s="149"/>
      <c r="NGB34" s="149"/>
      <c r="NGC34" s="149"/>
      <c r="NGD34" s="149"/>
      <c r="NGE34" s="149"/>
      <c r="NGF34" s="149"/>
      <c r="NGG34" s="149"/>
      <c r="NGH34" s="149"/>
      <c r="NGI34" s="149"/>
      <c r="NGJ34" s="149"/>
      <c r="NGK34" s="149"/>
      <c r="NGL34" s="149"/>
      <c r="NGM34" s="149"/>
      <c r="NGN34" s="149"/>
      <c r="NGO34" s="149"/>
      <c r="NGP34" s="149"/>
      <c r="NGQ34" s="149"/>
      <c r="NGR34" s="149"/>
      <c r="NGS34" s="149"/>
      <c r="NGT34" s="149"/>
      <c r="NGU34" s="149"/>
      <c r="NGV34" s="149"/>
      <c r="NGW34" s="149"/>
      <c r="NGX34" s="149"/>
      <c r="NGY34" s="149"/>
      <c r="NGZ34" s="149"/>
      <c r="NHA34" s="149"/>
      <c r="NHB34" s="149"/>
      <c r="NHC34" s="149"/>
      <c r="NHD34" s="149"/>
      <c r="NHE34" s="149"/>
      <c r="NHF34" s="149"/>
      <c r="NHG34" s="149"/>
      <c r="NHH34" s="149"/>
      <c r="NHI34" s="149"/>
      <c r="NHJ34" s="149"/>
      <c r="NHK34" s="149"/>
      <c r="NHL34" s="149"/>
      <c r="NHM34" s="149"/>
      <c r="NHN34" s="149"/>
      <c r="NHO34" s="149"/>
      <c r="NHP34" s="149"/>
      <c r="NHQ34" s="149"/>
      <c r="NHR34" s="149"/>
      <c r="NHS34" s="149"/>
      <c r="NHT34" s="149"/>
      <c r="NHU34" s="149"/>
      <c r="NHV34" s="149"/>
      <c r="NHW34" s="149"/>
      <c r="NHX34" s="149"/>
      <c r="NHY34" s="149"/>
      <c r="NHZ34" s="149"/>
      <c r="NIA34" s="149"/>
      <c r="NIB34" s="149"/>
      <c r="NIC34" s="149"/>
      <c r="NID34" s="149"/>
      <c r="NIE34" s="149"/>
      <c r="NIF34" s="149"/>
      <c r="NIG34" s="149"/>
      <c r="NIH34" s="149"/>
      <c r="NII34" s="149"/>
      <c r="NIJ34" s="149"/>
      <c r="NIK34" s="149"/>
      <c r="NIL34" s="149"/>
      <c r="NIM34" s="149"/>
      <c r="NIN34" s="149"/>
      <c r="NIO34" s="149"/>
      <c r="NIP34" s="149"/>
      <c r="NIQ34" s="149"/>
      <c r="NIR34" s="149"/>
      <c r="NIS34" s="149"/>
      <c r="NIT34" s="149"/>
      <c r="NIU34" s="149"/>
      <c r="NIV34" s="149"/>
      <c r="NIW34" s="149"/>
      <c r="NIX34" s="149"/>
      <c r="NIY34" s="149"/>
      <c r="NIZ34" s="149"/>
      <c r="NJA34" s="149"/>
      <c r="NJB34" s="149"/>
      <c r="NJC34" s="149"/>
      <c r="NJD34" s="149"/>
      <c r="NJE34" s="149"/>
      <c r="NJF34" s="149"/>
      <c r="NJG34" s="149"/>
      <c r="NJH34" s="149"/>
      <c r="NJI34" s="149"/>
      <c r="NJJ34" s="149"/>
      <c r="NJK34" s="149"/>
      <c r="NJL34" s="149"/>
      <c r="NJM34" s="149"/>
      <c r="NJN34" s="149"/>
      <c r="NJO34" s="149"/>
      <c r="NJP34" s="149"/>
      <c r="NJQ34" s="149"/>
      <c r="NJR34" s="149"/>
      <c r="NJS34" s="149"/>
      <c r="NJT34" s="149"/>
      <c r="NJU34" s="149"/>
      <c r="NJV34" s="149"/>
      <c r="NJW34" s="149"/>
      <c r="NJX34" s="149"/>
      <c r="NJY34" s="149"/>
      <c r="NJZ34" s="149"/>
      <c r="NKA34" s="149"/>
      <c r="NKB34" s="149"/>
      <c r="NKC34" s="149"/>
      <c r="NKD34" s="149"/>
      <c r="NKE34" s="149"/>
      <c r="NKF34" s="149"/>
      <c r="NKG34" s="149"/>
      <c r="NKH34" s="149"/>
      <c r="NKI34" s="149"/>
      <c r="NKJ34" s="149"/>
      <c r="NKK34" s="149"/>
      <c r="NKL34" s="149"/>
      <c r="NKM34" s="149"/>
      <c r="NKN34" s="149"/>
      <c r="NKO34" s="149"/>
      <c r="NKP34" s="149"/>
      <c r="NKQ34" s="149"/>
      <c r="NKR34" s="149"/>
      <c r="NKS34" s="149"/>
      <c r="NKT34" s="149"/>
      <c r="NKU34" s="149"/>
      <c r="NKV34" s="149"/>
      <c r="NKW34" s="149"/>
      <c r="NKX34" s="149"/>
      <c r="NKY34" s="149"/>
      <c r="NKZ34" s="149"/>
      <c r="NLA34" s="149"/>
      <c r="NLB34" s="149"/>
      <c r="NLC34" s="149"/>
      <c r="NLD34" s="149"/>
      <c r="NLE34" s="149"/>
      <c r="NLF34" s="149"/>
      <c r="NLG34" s="149"/>
      <c r="NLH34" s="149"/>
      <c r="NLI34" s="149"/>
      <c r="NLJ34" s="149"/>
      <c r="NLK34" s="149"/>
      <c r="NLL34" s="149"/>
      <c r="NLM34" s="149"/>
      <c r="NLN34" s="149"/>
      <c r="NLO34" s="149"/>
      <c r="NLP34" s="149"/>
      <c r="NLQ34" s="149"/>
      <c r="NLR34" s="149"/>
      <c r="NLS34" s="149"/>
      <c r="NLT34" s="149"/>
      <c r="NLU34" s="149"/>
      <c r="NLV34" s="149"/>
      <c r="NLW34" s="149"/>
      <c r="NLX34" s="149"/>
      <c r="NLY34" s="149"/>
      <c r="NLZ34" s="149"/>
      <c r="NMA34" s="149"/>
      <c r="NMB34" s="149"/>
      <c r="NMC34" s="149"/>
      <c r="NMD34" s="149"/>
      <c r="NME34" s="149"/>
      <c r="NMF34" s="149"/>
      <c r="NMG34" s="149"/>
      <c r="NMH34" s="149"/>
      <c r="NMI34" s="149"/>
      <c r="NMJ34" s="149"/>
      <c r="NMK34" s="149"/>
      <c r="NML34" s="149"/>
      <c r="NMM34" s="149"/>
      <c r="NMN34" s="149"/>
      <c r="NMO34" s="149"/>
      <c r="NMP34" s="149"/>
      <c r="NMQ34" s="149"/>
      <c r="NMR34" s="149"/>
      <c r="NMS34" s="149"/>
      <c r="NMT34" s="149"/>
      <c r="NMU34" s="149"/>
      <c r="NMV34" s="149"/>
      <c r="NMW34" s="149"/>
      <c r="NMX34" s="149"/>
      <c r="NMY34" s="149"/>
      <c r="NMZ34" s="149"/>
      <c r="NNA34" s="149"/>
      <c r="NNB34" s="149"/>
      <c r="NNC34" s="149"/>
      <c r="NND34" s="149"/>
      <c r="NNE34" s="149"/>
      <c r="NNF34" s="149"/>
      <c r="NNG34" s="149"/>
      <c r="NNH34" s="149"/>
      <c r="NNI34" s="149"/>
      <c r="NNJ34" s="149"/>
      <c r="NNK34" s="149"/>
      <c r="NNL34" s="149"/>
      <c r="NNM34" s="149"/>
      <c r="NNN34" s="149"/>
      <c r="NNO34" s="149"/>
      <c r="NNP34" s="149"/>
      <c r="NNQ34" s="149"/>
      <c r="NNR34" s="149"/>
      <c r="NNS34" s="149"/>
      <c r="NNT34" s="149"/>
      <c r="NNU34" s="149"/>
      <c r="NNV34" s="149"/>
      <c r="NNW34" s="149"/>
      <c r="NNX34" s="149"/>
      <c r="NNY34" s="149"/>
      <c r="NNZ34" s="149"/>
      <c r="NOA34" s="149"/>
      <c r="NOB34" s="149"/>
      <c r="NOC34" s="149"/>
      <c r="NOD34" s="149"/>
      <c r="NOE34" s="149"/>
      <c r="NOF34" s="149"/>
      <c r="NOG34" s="149"/>
      <c r="NOH34" s="149"/>
      <c r="NOI34" s="149"/>
      <c r="NOJ34" s="149"/>
      <c r="NOK34" s="149"/>
      <c r="NOL34" s="149"/>
      <c r="NOM34" s="149"/>
      <c r="NON34" s="149"/>
      <c r="NOO34" s="149"/>
      <c r="NOP34" s="149"/>
      <c r="NOQ34" s="149"/>
      <c r="NOR34" s="149"/>
      <c r="NOS34" s="149"/>
      <c r="NOT34" s="149"/>
      <c r="NOU34" s="149"/>
      <c r="NOV34" s="149"/>
      <c r="NOW34" s="149"/>
      <c r="NOX34" s="149"/>
      <c r="NOY34" s="149"/>
      <c r="NOZ34" s="149"/>
      <c r="NPA34" s="149"/>
      <c r="NPB34" s="149"/>
      <c r="NPC34" s="149"/>
      <c r="NPD34" s="149"/>
      <c r="NPE34" s="149"/>
      <c r="NPF34" s="149"/>
      <c r="NPG34" s="149"/>
      <c r="NPH34" s="149"/>
      <c r="NPI34" s="149"/>
      <c r="NPJ34" s="149"/>
      <c r="NPK34" s="149"/>
      <c r="NPL34" s="149"/>
      <c r="NPM34" s="149"/>
      <c r="NPN34" s="149"/>
      <c r="NPO34" s="149"/>
      <c r="NPP34" s="149"/>
      <c r="NPQ34" s="149"/>
      <c r="NPR34" s="149"/>
      <c r="NPS34" s="149"/>
      <c r="NPT34" s="149"/>
      <c r="NPU34" s="149"/>
      <c r="NPV34" s="149"/>
      <c r="NPW34" s="149"/>
      <c r="NPX34" s="149"/>
      <c r="NPY34" s="149"/>
      <c r="NPZ34" s="149"/>
      <c r="NQA34" s="149"/>
      <c r="NQB34" s="149"/>
      <c r="NQC34" s="149"/>
      <c r="NQD34" s="149"/>
      <c r="NQE34" s="149"/>
      <c r="NQF34" s="149"/>
      <c r="NQG34" s="149"/>
      <c r="NQH34" s="149"/>
      <c r="NQI34" s="149"/>
      <c r="NQJ34" s="149"/>
      <c r="NQK34" s="149"/>
      <c r="NQL34" s="149"/>
      <c r="NQM34" s="149"/>
      <c r="NQN34" s="149"/>
      <c r="NQO34" s="149"/>
      <c r="NQP34" s="149"/>
      <c r="NQQ34" s="149"/>
      <c r="NQR34" s="149"/>
      <c r="NQS34" s="149"/>
      <c r="NQT34" s="149"/>
      <c r="NQU34" s="149"/>
      <c r="NQV34" s="149"/>
      <c r="NQW34" s="149"/>
      <c r="NQX34" s="149"/>
      <c r="NQY34" s="149"/>
      <c r="NQZ34" s="149"/>
      <c r="NRA34" s="149"/>
      <c r="NRB34" s="149"/>
      <c r="NRC34" s="149"/>
      <c r="NRD34" s="149"/>
      <c r="NRE34" s="149"/>
      <c r="NRF34" s="149"/>
      <c r="NRG34" s="149"/>
      <c r="NRH34" s="149"/>
      <c r="NRI34" s="149"/>
      <c r="NRJ34" s="149"/>
      <c r="NRK34" s="149"/>
      <c r="NRL34" s="149"/>
      <c r="NRM34" s="149"/>
      <c r="NRN34" s="149"/>
      <c r="NRO34" s="149"/>
      <c r="NRP34" s="149"/>
      <c r="NRQ34" s="149"/>
      <c r="NRR34" s="149"/>
      <c r="NRS34" s="149"/>
      <c r="NRT34" s="149"/>
      <c r="NRU34" s="149"/>
      <c r="NRV34" s="149"/>
      <c r="NRW34" s="149"/>
      <c r="NRX34" s="149"/>
      <c r="NRY34" s="149"/>
      <c r="NRZ34" s="149"/>
      <c r="NSA34" s="149"/>
      <c r="NSB34" s="149"/>
      <c r="NSC34" s="149"/>
      <c r="NSD34" s="149"/>
      <c r="NSE34" s="149"/>
      <c r="NSF34" s="149"/>
      <c r="NSG34" s="149"/>
      <c r="NSH34" s="149"/>
      <c r="NSI34" s="149"/>
      <c r="NSJ34" s="149"/>
      <c r="NSK34" s="149"/>
      <c r="NSL34" s="149"/>
      <c r="NSM34" s="149"/>
      <c r="NSN34" s="149"/>
      <c r="NSO34" s="149"/>
      <c r="NSP34" s="149"/>
      <c r="NSQ34" s="149"/>
      <c r="NSR34" s="149"/>
      <c r="NSS34" s="149"/>
      <c r="NST34" s="149"/>
      <c r="NSU34" s="149"/>
      <c r="NSV34" s="149"/>
      <c r="NSW34" s="149"/>
      <c r="NSX34" s="149"/>
      <c r="NSY34" s="149"/>
      <c r="NSZ34" s="149"/>
      <c r="NTA34" s="149"/>
      <c r="NTB34" s="149"/>
      <c r="NTC34" s="149"/>
      <c r="NTD34" s="149"/>
      <c r="NTE34" s="149"/>
      <c r="NTF34" s="149"/>
      <c r="NTG34" s="149"/>
      <c r="NTH34" s="149"/>
      <c r="NTI34" s="149"/>
      <c r="NTJ34" s="149"/>
      <c r="NTK34" s="149"/>
      <c r="NTL34" s="149"/>
      <c r="NTM34" s="149"/>
      <c r="NTN34" s="149"/>
      <c r="NTO34" s="149"/>
      <c r="NTP34" s="149"/>
      <c r="NTQ34" s="149"/>
      <c r="NTR34" s="149"/>
      <c r="NTS34" s="149"/>
      <c r="NTT34" s="149"/>
      <c r="NTU34" s="149"/>
      <c r="NTV34" s="149"/>
      <c r="NTW34" s="149"/>
      <c r="NTX34" s="149"/>
      <c r="NTY34" s="149"/>
      <c r="NTZ34" s="149"/>
      <c r="NUA34" s="149"/>
      <c r="NUB34" s="149"/>
      <c r="NUC34" s="149"/>
      <c r="NUD34" s="149"/>
      <c r="NUE34" s="149"/>
      <c r="NUF34" s="149"/>
      <c r="NUG34" s="149"/>
      <c r="NUH34" s="149"/>
      <c r="NUI34" s="149"/>
      <c r="NUJ34" s="149"/>
      <c r="NUK34" s="149"/>
      <c r="NUL34" s="149"/>
      <c r="NUM34" s="149"/>
      <c r="NUN34" s="149"/>
      <c r="NUO34" s="149"/>
      <c r="NUP34" s="149"/>
      <c r="NUQ34" s="149"/>
      <c r="NUR34" s="149"/>
      <c r="NUS34" s="149"/>
      <c r="NUT34" s="149"/>
      <c r="NUU34" s="149"/>
      <c r="NUV34" s="149"/>
      <c r="NUW34" s="149"/>
      <c r="NUX34" s="149"/>
      <c r="NUY34" s="149"/>
      <c r="NUZ34" s="149"/>
      <c r="NVA34" s="149"/>
      <c r="NVB34" s="149"/>
      <c r="NVC34" s="149"/>
      <c r="NVD34" s="149"/>
      <c r="NVE34" s="149"/>
      <c r="NVF34" s="149"/>
      <c r="NVG34" s="149"/>
      <c r="NVH34" s="149"/>
      <c r="NVI34" s="149"/>
      <c r="NVJ34" s="149"/>
      <c r="NVK34" s="149"/>
      <c r="NVL34" s="149"/>
      <c r="NVM34" s="149"/>
      <c r="NVN34" s="149"/>
      <c r="NVO34" s="149"/>
      <c r="NVP34" s="149"/>
      <c r="NVQ34" s="149"/>
      <c r="NVR34" s="149"/>
      <c r="NVS34" s="149"/>
      <c r="NVT34" s="149"/>
      <c r="NVU34" s="149"/>
      <c r="NVV34" s="149"/>
      <c r="NVW34" s="149"/>
      <c r="NVX34" s="149"/>
      <c r="NVY34" s="149"/>
      <c r="NVZ34" s="149"/>
      <c r="NWA34" s="149"/>
      <c r="NWB34" s="149"/>
      <c r="NWC34" s="149"/>
      <c r="NWD34" s="149"/>
      <c r="NWE34" s="149"/>
      <c r="NWF34" s="149"/>
      <c r="NWG34" s="149"/>
      <c r="NWH34" s="149"/>
      <c r="NWI34" s="149"/>
      <c r="NWJ34" s="149"/>
      <c r="NWK34" s="149"/>
      <c r="NWL34" s="149"/>
      <c r="NWM34" s="149"/>
      <c r="NWN34" s="149"/>
      <c r="NWO34" s="149"/>
      <c r="NWP34" s="149"/>
      <c r="NWQ34" s="149"/>
      <c r="NWR34" s="149"/>
      <c r="NWS34" s="149"/>
      <c r="NWT34" s="149"/>
      <c r="NWU34" s="149"/>
      <c r="NWV34" s="149"/>
      <c r="NWW34" s="149"/>
      <c r="NWX34" s="149"/>
      <c r="NWY34" s="149"/>
      <c r="NWZ34" s="149"/>
      <c r="NXA34" s="149"/>
      <c r="NXB34" s="149"/>
      <c r="NXC34" s="149"/>
      <c r="NXD34" s="149"/>
      <c r="NXE34" s="149"/>
      <c r="NXF34" s="149"/>
      <c r="NXG34" s="149"/>
      <c r="NXH34" s="149"/>
      <c r="NXI34" s="149"/>
      <c r="NXJ34" s="149"/>
      <c r="NXK34" s="149"/>
      <c r="NXL34" s="149"/>
      <c r="NXM34" s="149"/>
      <c r="NXN34" s="149"/>
      <c r="NXO34" s="149"/>
      <c r="NXP34" s="149"/>
      <c r="NXQ34" s="149"/>
      <c r="NXR34" s="149"/>
      <c r="NXS34" s="149"/>
      <c r="NXT34" s="149"/>
      <c r="NXU34" s="149"/>
      <c r="NXV34" s="149"/>
      <c r="NXW34" s="149"/>
      <c r="NXX34" s="149"/>
      <c r="NXY34" s="149"/>
      <c r="NXZ34" s="149"/>
      <c r="NYA34" s="149"/>
      <c r="NYB34" s="149"/>
      <c r="NYC34" s="149"/>
      <c r="NYD34" s="149"/>
      <c r="NYE34" s="149"/>
      <c r="NYF34" s="149"/>
      <c r="NYG34" s="149"/>
      <c r="NYH34" s="149"/>
      <c r="NYI34" s="149"/>
      <c r="NYJ34" s="149"/>
      <c r="NYK34" s="149"/>
      <c r="NYL34" s="149"/>
      <c r="NYM34" s="149"/>
      <c r="NYN34" s="149"/>
      <c r="NYO34" s="149"/>
      <c r="NYP34" s="149"/>
      <c r="NYQ34" s="149"/>
      <c r="NYR34" s="149"/>
      <c r="NYS34" s="149"/>
      <c r="NYT34" s="149"/>
      <c r="NYU34" s="149"/>
      <c r="NYV34" s="149"/>
      <c r="NYW34" s="149"/>
      <c r="NYX34" s="149"/>
      <c r="NYY34" s="149"/>
      <c r="NYZ34" s="149"/>
      <c r="NZA34" s="149"/>
      <c r="NZB34" s="149"/>
      <c r="NZC34" s="149"/>
      <c r="NZD34" s="149"/>
      <c r="NZE34" s="149"/>
      <c r="NZF34" s="149"/>
      <c r="NZG34" s="149"/>
      <c r="NZH34" s="149"/>
      <c r="NZI34" s="149"/>
      <c r="NZJ34" s="149"/>
      <c r="NZK34" s="149"/>
      <c r="NZL34" s="149"/>
      <c r="NZM34" s="149"/>
      <c r="NZN34" s="149"/>
      <c r="NZO34" s="149"/>
      <c r="NZP34" s="149"/>
      <c r="NZQ34" s="149"/>
      <c r="NZR34" s="149"/>
      <c r="NZS34" s="149"/>
      <c r="NZT34" s="149"/>
      <c r="NZU34" s="149"/>
      <c r="NZV34" s="149"/>
      <c r="NZW34" s="149"/>
      <c r="NZX34" s="149"/>
      <c r="NZY34" s="149"/>
      <c r="NZZ34" s="149"/>
      <c r="OAA34" s="149"/>
      <c r="OAB34" s="149"/>
      <c r="OAC34" s="149"/>
      <c r="OAD34" s="149"/>
      <c r="OAE34" s="149"/>
      <c r="OAF34" s="149"/>
      <c r="OAG34" s="149"/>
      <c r="OAH34" s="149"/>
      <c r="OAI34" s="149"/>
      <c r="OAJ34" s="149"/>
      <c r="OAK34" s="149"/>
      <c r="OAL34" s="149"/>
      <c r="OAM34" s="149"/>
      <c r="OAN34" s="149"/>
      <c r="OAO34" s="149"/>
      <c r="OAP34" s="149"/>
      <c r="OAQ34" s="149"/>
      <c r="OAR34" s="149"/>
      <c r="OAS34" s="149"/>
      <c r="OAT34" s="149"/>
      <c r="OAU34" s="149"/>
      <c r="OAV34" s="149"/>
      <c r="OAW34" s="149"/>
      <c r="OAX34" s="149"/>
      <c r="OAY34" s="149"/>
      <c r="OAZ34" s="149"/>
      <c r="OBA34" s="149"/>
      <c r="OBB34" s="149"/>
      <c r="OBC34" s="149"/>
      <c r="OBD34" s="149"/>
      <c r="OBE34" s="149"/>
      <c r="OBF34" s="149"/>
      <c r="OBG34" s="149"/>
      <c r="OBH34" s="149"/>
      <c r="OBI34" s="149"/>
      <c r="OBJ34" s="149"/>
      <c r="OBK34" s="149"/>
      <c r="OBL34" s="149"/>
      <c r="OBM34" s="149"/>
      <c r="OBN34" s="149"/>
      <c r="OBO34" s="149"/>
      <c r="OBP34" s="149"/>
      <c r="OBQ34" s="149"/>
      <c r="OBR34" s="149"/>
      <c r="OBS34" s="149"/>
      <c r="OBT34" s="149"/>
      <c r="OBU34" s="149"/>
      <c r="OBV34" s="149"/>
      <c r="OBW34" s="149"/>
      <c r="OBX34" s="149"/>
      <c r="OBY34" s="149"/>
      <c r="OBZ34" s="149"/>
      <c r="OCA34" s="149"/>
      <c r="OCB34" s="149"/>
      <c r="OCC34" s="149"/>
      <c r="OCD34" s="149"/>
      <c r="OCE34" s="149"/>
      <c r="OCF34" s="149"/>
      <c r="OCG34" s="149"/>
      <c r="OCH34" s="149"/>
      <c r="OCI34" s="149"/>
      <c r="OCJ34" s="149"/>
      <c r="OCK34" s="149"/>
      <c r="OCL34" s="149"/>
      <c r="OCM34" s="149"/>
      <c r="OCN34" s="149"/>
      <c r="OCO34" s="149"/>
      <c r="OCP34" s="149"/>
      <c r="OCQ34" s="149"/>
      <c r="OCR34" s="149"/>
      <c r="OCS34" s="149"/>
      <c r="OCT34" s="149"/>
      <c r="OCU34" s="149"/>
      <c r="OCV34" s="149"/>
      <c r="OCW34" s="149"/>
      <c r="OCX34" s="149"/>
      <c r="OCY34" s="149"/>
      <c r="OCZ34" s="149"/>
      <c r="ODA34" s="149"/>
      <c r="ODB34" s="149"/>
      <c r="ODC34" s="149"/>
      <c r="ODD34" s="149"/>
      <c r="ODE34" s="149"/>
      <c r="ODF34" s="149"/>
      <c r="ODG34" s="149"/>
      <c r="ODH34" s="149"/>
      <c r="ODI34" s="149"/>
      <c r="ODJ34" s="149"/>
      <c r="ODK34" s="149"/>
      <c r="ODL34" s="149"/>
      <c r="ODM34" s="149"/>
      <c r="ODN34" s="149"/>
      <c r="ODO34" s="149"/>
      <c r="ODP34" s="149"/>
      <c r="ODQ34" s="149"/>
      <c r="ODR34" s="149"/>
      <c r="ODS34" s="149"/>
      <c r="ODT34" s="149"/>
      <c r="ODU34" s="149"/>
      <c r="ODV34" s="149"/>
      <c r="ODW34" s="149"/>
      <c r="ODX34" s="149"/>
      <c r="ODY34" s="149"/>
      <c r="ODZ34" s="149"/>
      <c r="OEA34" s="149"/>
      <c r="OEB34" s="149"/>
      <c r="OEC34" s="149"/>
      <c r="OED34" s="149"/>
      <c r="OEE34" s="149"/>
      <c r="OEF34" s="149"/>
      <c r="OEG34" s="149"/>
      <c r="OEH34" s="149"/>
      <c r="OEI34" s="149"/>
      <c r="OEJ34" s="149"/>
      <c r="OEK34" s="149"/>
      <c r="OEL34" s="149"/>
      <c r="OEM34" s="149"/>
      <c r="OEN34" s="149"/>
      <c r="OEO34" s="149"/>
      <c r="OEP34" s="149"/>
      <c r="OEQ34" s="149"/>
      <c r="OER34" s="149"/>
      <c r="OES34" s="149"/>
      <c r="OET34" s="149"/>
      <c r="OEU34" s="149"/>
      <c r="OEV34" s="149"/>
      <c r="OEW34" s="149"/>
      <c r="OEX34" s="149"/>
      <c r="OEY34" s="149"/>
      <c r="OEZ34" s="149"/>
      <c r="OFA34" s="149"/>
      <c r="OFB34" s="149"/>
      <c r="OFC34" s="149"/>
      <c r="OFD34" s="149"/>
      <c r="OFE34" s="149"/>
      <c r="OFF34" s="149"/>
      <c r="OFG34" s="149"/>
      <c r="OFH34" s="149"/>
      <c r="OFI34" s="149"/>
      <c r="OFJ34" s="149"/>
      <c r="OFK34" s="149"/>
      <c r="OFL34" s="149"/>
      <c r="OFM34" s="149"/>
      <c r="OFN34" s="149"/>
      <c r="OFO34" s="149"/>
      <c r="OFP34" s="149"/>
      <c r="OFQ34" s="149"/>
      <c r="OFR34" s="149"/>
      <c r="OFS34" s="149"/>
      <c r="OFT34" s="149"/>
      <c r="OFU34" s="149"/>
      <c r="OFV34" s="149"/>
      <c r="OFW34" s="149"/>
      <c r="OFX34" s="149"/>
      <c r="OFY34" s="149"/>
      <c r="OFZ34" s="149"/>
      <c r="OGA34" s="149"/>
      <c r="OGB34" s="149"/>
      <c r="OGC34" s="149"/>
      <c r="OGD34" s="149"/>
      <c r="OGE34" s="149"/>
      <c r="OGF34" s="149"/>
      <c r="OGG34" s="149"/>
      <c r="OGH34" s="149"/>
      <c r="OGI34" s="149"/>
      <c r="OGJ34" s="149"/>
      <c r="OGK34" s="149"/>
      <c r="OGL34" s="149"/>
      <c r="OGM34" s="149"/>
      <c r="OGN34" s="149"/>
      <c r="OGO34" s="149"/>
      <c r="OGP34" s="149"/>
      <c r="OGQ34" s="149"/>
      <c r="OGR34" s="149"/>
      <c r="OGS34" s="149"/>
      <c r="OGT34" s="149"/>
      <c r="OGU34" s="149"/>
      <c r="OGV34" s="149"/>
      <c r="OGW34" s="149"/>
      <c r="OGX34" s="149"/>
      <c r="OGY34" s="149"/>
      <c r="OGZ34" s="149"/>
      <c r="OHA34" s="149"/>
      <c r="OHB34" s="149"/>
      <c r="OHC34" s="149"/>
      <c r="OHD34" s="149"/>
      <c r="OHE34" s="149"/>
      <c r="OHF34" s="149"/>
      <c r="OHG34" s="149"/>
      <c r="OHH34" s="149"/>
      <c r="OHI34" s="149"/>
      <c r="OHJ34" s="149"/>
      <c r="OHK34" s="149"/>
      <c r="OHL34" s="149"/>
      <c r="OHM34" s="149"/>
      <c r="OHN34" s="149"/>
      <c r="OHO34" s="149"/>
      <c r="OHP34" s="149"/>
      <c r="OHQ34" s="149"/>
      <c r="OHR34" s="149"/>
      <c r="OHS34" s="149"/>
      <c r="OHT34" s="149"/>
      <c r="OHU34" s="149"/>
      <c r="OHV34" s="149"/>
      <c r="OHW34" s="149"/>
      <c r="OHX34" s="149"/>
      <c r="OHY34" s="149"/>
      <c r="OHZ34" s="149"/>
      <c r="OIA34" s="149"/>
      <c r="OIB34" s="149"/>
      <c r="OIC34" s="149"/>
      <c r="OID34" s="149"/>
      <c r="OIE34" s="149"/>
      <c r="OIF34" s="149"/>
      <c r="OIG34" s="149"/>
      <c r="OIH34" s="149"/>
      <c r="OII34" s="149"/>
      <c r="OIJ34" s="149"/>
      <c r="OIK34" s="149"/>
      <c r="OIL34" s="149"/>
      <c r="OIM34" s="149"/>
      <c r="OIN34" s="149"/>
      <c r="OIO34" s="149"/>
      <c r="OIP34" s="149"/>
      <c r="OIQ34" s="149"/>
      <c r="OIR34" s="149"/>
      <c r="OIS34" s="149"/>
      <c r="OIT34" s="149"/>
      <c r="OIU34" s="149"/>
      <c r="OIV34" s="149"/>
      <c r="OIW34" s="149"/>
      <c r="OIX34" s="149"/>
      <c r="OIY34" s="149"/>
      <c r="OIZ34" s="149"/>
      <c r="OJA34" s="149"/>
      <c r="OJB34" s="149"/>
      <c r="OJC34" s="149"/>
      <c r="OJD34" s="149"/>
      <c r="OJE34" s="149"/>
      <c r="OJF34" s="149"/>
      <c r="OJG34" s="149"/>
      <c r="OJH34" s="149"/>
      <c r="OJI34" s="149"/>
      <c r="OJJ34" s="149"/>
      <c r="OJK34" s="149"/>
      <c r="OJL34" s="149"/>
      <c r="OJM34" s="149"/>
      <c r="OJN34" s="149"/>
      <c r="OJO34" s="149"/>
      <c r="OJP34" s="149"/>
      <c r="OJQ34" s="149"/>
      <c r="OJR34" s="149"/>
      <c r="OJS34" s="149"/>
      <c r="OJT34" s="149"/>
      <c r="OJU34" s="149"/>
      <c r="OJV34" s="149"/>
      <c r="OJW34" s="149"/>
      <c r="OJX34" s="149"/>
      <c r="OJY34" s="149"/>
      <c r="OJZ34" s="149"/>
      <c r="OKA34" s="149"/>
      <c r="OKB34" s="149"/>
      <c r="OKC34" s="149"/>
      <c r="OKD34" s="149"/>
      <c r="OKE34" s="149"/>
      <c r="OKF34" s="149"/>
      <c r="OKG34" s="149"/>
      <c r="OKH34" s="149"/>
      <c r="OKI34" s="149"/>
      <c r="OKJ34" s="149"/>
      <c r="OKK34" s="149"/>
      <c r="OKL34" s="149"/>
      <c r="OKM34" s="149"/>
      <c r="OKN34" s="149"/>
      <c r="OKO34" s="149"/>
      <c r="OKP34" s="149"/>
      <c r="OKQ34" s="149"/>
      <c r="OKR34" s="149"/>
      <c r="OKS34" s="149"/>
      <c r="OKT34" s="149"/>
      <c r="OKU34" s="149"/>
      <c r="OKV34" s="149"/>
      <c r="OKW34" s="149"/>
      <c r="OKX34" s="149"/>
      <c r="OKY34" s="149"/>
      <c r="OKZ34" s="149"/>
      <c r="OLA34" s="149"/>
      <c r="OLB34" s="149"/>
      <c r="OLC34" s="149"/>
      <c r="OLD34" s="149"/>
      <c r="OLE34" s="149"/>
      <c r="OLF34" s="149"/>
      <c r="OLG34" s="149"/>
      <c r="OLH34" s="149"/>
      <c r="OLI34" s="149"/>
      <c r="OLJ34" s="149"/>
      <c r="OLK34" s="149"/>
      <c r="OLL34" s="149"/>
      <c r="OLM34" s="149"/>
      <c r="OLN34" s="149"/>
      <c r="OLO34" s="149"/>
      <c r="OLP34" s="149"/>
      <c r="OLQ34" s="149"/>
      <c r="OLR34" s="149"/>
      <c r="OLS34" s="149"/>
      <c r="OLT34" s="149"/>
      <c r="OLU34" s="149"/>
      <c r="OLV34" s="149"/>
      <c r="OLW34" s="149"/>
      <c r="OLX34" s="149"/>
      <c r="OLY34" s="149"/>
      <c r="OLZ34" s="149"/>
      <c r="OMA34" s="149"/>
      <c r="OMB34" s="149"/>
      <c r="OMC34" s="149"/>
      <c r="OMD34" s="149"/>
      <c r="OME34" s="149"/>
      <c r="OMF34" s="149"/>
      <c r="OMG34" s="149"/>
      <c r="OMH34" s="149"/>
      <c r="OMI34" s="149"/>
      <c r="OMJ34" s="149"/>
      <c r="OMK34" s="149"/>
      <c r="OML34" s="149"/>
      <c r="OMM34" s="149"/>
      <c r="OMN34" s="149"/>
      <c r="OMO34" s="149"/>
      <c r="OMP34" s="149"/>
      <c r="OMQ34" s="149"/>
      <c r="OMR34" s="149"/>
      <c r="OMS34" s="149"/>
      <c r="OMT34" s="149"/>
      <c r="OMU34" s="149"/>
      <c r="OMV34" s="149"/>
      <c r="OMW34" s="149"/>
      <c r="OMX34" s="149"/>
      <c r="OMY34" s="149"/>
      <c r="OMZ34" s="149"/>
      <c r="ONA34" s="149"/>
      <c r="ONB34" s="149"/>
      <c r="ONC34" s="149"/>
      <c r="OND34" s="149"/>
      <c r="ONE34" s="149"/>
      <c r="ONF34" s="149"/>
      <c r="ONG34" s="149"/>
      <c r="ONH34" s="149"/>
      <c r="ONI34" s="149"/>
      <c r="ONJ34" s="149"/>
      <c r="ONK34" s="149"/>
      <c r="ONL34" s="149"/>
      <c r="ONM34" s="149"/>
      <c r="ONN34" s="149"/>
      <c r="ONO34" s="149"/>
      <c r="ONP34" s="149"/>
      <c r="ONQ34" s="149"/>
      <c r="ONR34" s="149"/>
      <c r="ONS34" s="149"/>
      <c r="ONT34" s="149"/>
      <c r="ONU34" s="149"/>
      <c r="ONV34" s="149"/>
      <c r="ONW34" s="149"/>
      <c r="ONX34" s="149"/>
      <c r="ONY34" s="149"/>
      <c r="ONZ34" s="149"/>
      <c r="OOA34" s="149"/>
      <c r="OOB34" s="149"/>
      <c r="OOC34" s="149"/>
      <c r="OOD34" s="149"/>
      <c r="OOE34" s="149"/>
      <c r="OOF34" s="149"/>
      <c r="OOG34" s="149"/>
      <c r="OOH34" s="149"/>
      <c r="OOI34" s="149"/>
      <c r="OOJ34" s="149"/>
      <c r="OOK34" s="149"/>
      <c r="OOL34" s="149"/>
      <c r="OOM34" s="149"/>
      <c r="OON34" s="149"/>
      <c r="OOO34" s="149"/>
      <c r="OOP34" s="149"/>
      <c r="OOQ34" s="149"/>
      <c r="OOR34" s="149"/>
      <c r="OOS34" s="149"/>
      <c r="OOT34" s="149"/>
      <c r="OOU34" s="149"/>
      <c r="OOV34" s="149"/>
      <c r="OOW34" s="149"/>
      <c r="OOX34" s="149"/>
      <c r="OOY34" s="149"/>
      <c r="OOZ34" s="149"/>
      <c r="OPA34" s="149"/>
      <c r="OPB34" s="149"/>
      <c r="OPC34" s="149"/>
      <c r="OPD34" s="149"/>
      <c r="OPE34" s="149"/>
      <c r="OPF34" s="149"/>
      <c r="OPG34" s="149"/>
      <c r="OPH34" s="149"/>
      <c r="OPI34" s="149"/>
      <c r="OPJ34" s="149"/>
      <c r="OPK34" s="149"/>
      <c r="OPL34" s="149"/>
      <c r="OPM34" s="149"/>
      <c r="OPN34" s="149"/>
      <c r="OPO34" s="149"/>
      <c r="OPP34" s="149"/>
      <c r="OPQ34" s="149"/>
      <c r="OPR34" s="149"/>
      <c r="OPS34" s="149"/>
      <c r="OPT34" s="149"/>
      <c r="OPU34" s="149"/>
      <c r="OPV34" s="149"/>
      <c r="OPW34" s="149"/>
      <c r="OPX34" s="149"/>
      <c r="OPY34" s="149"/>
      <c r="OPZ34" s="149"/>
      <c r="OQA34" s="149"/>
      <c r="OQB34" s="149"/>
      <c r="OQC34" s="149"/>
      <c r="OQD34" s="149"/>
      <c r="OQE34" s="149"/>
      <c r="OQF34" s="149"/>
      <c r="OQG34" s="149"/>
      <c r="OQH34" s="149"/>
      <c r="OQI34" s="149"/>
      <c r="OQJ34" s="149"/>
      <c r="OQK34" s="149"/>
      <c r="OQL34" s="149"/>
      <c r="OQM34" s="149"/>
      <c r="OQN34" s="149"/>
      <c r="OQO34" s="149"/>
      <c r="OQP34" s="149"/>
      <c r="OQQ34" s="149"/>
      <c r="OQR34" s="149"/>
      <c r="OQS34" s="149"/>
      <c r="OQT34" s="149"/>
      <c r="OQU34" s="149"/>
      <c r="OQV34" s="149"/>
      <c r="OQW34" s="149"/>
      <c r="OQX34" s="149"/>
      <c r="OQY34" s="149"/>
      <c r="OQZ34" s="149"/>
      <c r="ORA34" s="149"/>
      <c r="ORB34" s="149"/>
      <c r="ORC34" s="149"/>
      <c r="ORD34" s="149"/>
      <c r="ORE34" s="149"/>
      <c r="ORF34" s="149"/>
      <c r="ORG34" s="149"/>
      <c r="ORH34" s="149"/>
      <c r="ORI34" s="149"/>
      <c r="ORJ34" s="149"/>
      <c r="ORK34" s="149"/>
      <c r="ORL34" s="149"/>
      <c r="ORM34" s="149"/>
      <c r="ORN34" s="149"/>
      <c r="ORO34" s="149"/>
      <c r="ORP34" s="149"/>
      <c r="ORQ34" s="149"/>
      <c r="ORR34" s="149"/>
      <c r="ORS34" s="149"/>
      <c r="ORT34" s="149"/>
      <c r="ORU34" s="149"/>
      <c r="ORV34" s="149"/>
      <c r="ORW34" s="149"/>
      <c r="ORX34" s="149"/>
      <c r="ORY34" s="149"/>
      <c r="ORZ34" s="149"/>
      <c r="OSA34" s="149"/>
      <c r="OSB34" s="149"/>
      <c r="OSC34" s="149"/>
      <c r="OSD34" s="149"/>
      <c r="OSE34" s="149"/>
      <c r="OSF34" s="149"/>
      <c r="OSG34" s="149"/>
      <c r="OSH34" s="149"/>
      <c r="OSI34" s="149"/>
      <c r="OSJ34" s="149"/>
      <c r="OSK34" s="149"/>
      <c r="OSL34" s="149"/>
      <c r="OSM34" s="149"/>
      <c r="OSN34" s="149"/>
      <c r="OSO34" s="149"/>
      <c r="OSP34" s="149"/>
      <c r="OSQ34" s="149"/>
      <c r="OSR34" s="149"/>
      <c r="OSS34" s="149"/>
      <c r="OST34" s="149"/>
      <c r="OSU34" s="149"/>
      <c r="OSV34" s="149"/>
      <c r="OSW34" s="149"/>
      <c r="OSX34" s="149"/>
      <c r="OSY34" s="149"/>
      <c r="OSZ34" s="149"/>
      <c r="OTA34" s="149"/>
      <c r="OTB34" s="149"/>
      <c r="OTC34" s="149"/>
      <c r="OTD34" s="149"/>
      <c r="OTE34" s="149"/>
      <c r="OTF34" s="149"/>
      <c r="OTG34" s="149"/>
      <c r="OTH34" s="149"/>
      <c r="OTI34" s="149"/>
      <c r="OTJ34" s="149"/>
      <c r="OTK34" s="149"/>
      <c r="OTL34" s="149"/>
      <c r="OTM34" s="149"/>
      <c r="OTN34" s="149"/>
      <c r="OTO34" s="149"/>
      <c r="OTP34" s="149"/>
      <c r="OTQ34" s="149"/>
      <c r="OTR34" s="149"/>
      <c r="OTS34" s="149"/>
      <c r="OTT34" s="149"/>
      <c r="OTU34" s="149"/>
      <c r="OTV34" s="149"/>
      <c r="OTW34" s="149"/>
      <c r="OTX34" s="149"/>
      <c r="OTY34" s="149"/>
      <c r="OTZ34" s="149"/>
      <c r="OUA34" s="149"/>
      <c r="OUB34" s="149"/>
      <c r="OUC34" s="149"/>
      <c r="OUD34" s="149"/>
      <c r="OUE34" s="149"/>
      <c r="OUF34" s="149"/>
      <c r="OUG34" s="149"/>
      <c r="OUH34" s="149"/>
      <c r="OUI34" s="149"/>
      <c r="OUJ34" s="149"/>
      <c r="OUK34" s="149"/>
      <c r="OUL34" s="149"/>
      <c r="OUM34" s="149"/>
      <c r="OUN34" s="149"/>
      <c r="OUO34" s="149"/>
      <c r="OUP34" s="149"/>
      <c r="OUQ34" s="149"/>
      <c r="OUR34" s="149"/>
      <c r="OUS34" s="149"/>
      <c r="OUT34" s="149"/>
      <c r="OUU34" s="149"/>
      <c r="OUV34" s="149"/>
      <c r="OUW34" s="149"/>
      <c r="OUX34" s="149"/>
      <c r="OUY34" s="149"/>
      <c r="OUZ34" s="149"/>
      <c r="OVA34" s="149"/>
      <c r="OVB34" s="149"/>
      <c r="OVC34" s="149"/>
      <c r="OVD34" s="149"/>
      <c r="OVE34" s="149"/>
      <c r="OVF34" s="149"/>
      <c r="OVG34" s="149"/>
      <c r="OVH34" s="149"/>
      <c r="OVI34" s="149"/>
      <c r="OVJ34" s="149"/>
      <c r="OVK34" s="149"/>
      <c r="OVL34" s="149"/>
      <c r="OVM34" s="149"/>
      <c r="OVN34" s="149"/>
      <c r="OVO34" s="149"/>
      <c r="OVP34" s="149"/>
      <c r="OVQ34" s="149"/>
      <c r="OVR34" s="149"/>
      <c r="OVS34" s="149"/>
      <c r="OVT34" s="149"/>
      <c r="OVU34" s="149"/>
      <c r="OVV34" s="149"/>
      <c r="OVW34" s="149"/>
      <c r="OVX34" s="149"/>
      <c r="OVY34" s="149"/>
      <c r="OVZ34" s="149"/>
      <c r="OWA34" s="149"/>
      <c r="OWB34" s="149"/>
      <c r="OWC34" s="149"/>
      <c r="OWD34" s="149"/>
      <c r="OWE34" s="149"/>
      <c r="OWF34" s="149"/>
      <c r="OWG34" s="149"/>
      <c r="OWH34" s="149"/>
      <c r="OWI34" s="149"/>
      <c r="OWJ34" s="149"/>
      <c r="OWK34" s="149"/>
      <c r="OWL34" s="149"/>
      <c r="OWM34" s="149"/>
      <c r="OWN34" s="149"/>
      <c r="OWO34" s="149"/>
      <c r="OWP34" s="149"/>
      <c r="OWQ34" s="149"/>
      <c r="OWR34" s="149"/>
      <c r="OWS34" s="149"/>
      <c r="OWT34" s="149"/>
      <c r="OWU34" s="149"/>
      <c r="OWV34" s="149"/>
      <c r="OWW34" s="149"/>
      <c r="OWX34" s="149"/>
      <c r="OWY34" s="149"/>
      <c r="OWZ34" s="149"/>
      <c r="OXA34" s="149"/>
      <c r="OXB34" s="149"/>
      <c r="OXC34" s="149"/>
      <c r="OXD34" s="149"/>
      <c r="OXE34" s="149"/>
      <c r="OXF34" s="149"/>
      <c r="OXG34" s="149"/>
      <c r="OXH34" s="149"/>
      <c r="OXI34" s="149"/>
      <c r="OXJ34" s="149"/>
      <c r="OXK34" s="149"/>
      <c r="OXL34" s="149"/>
      <c r="OXM34" s="149"/>
      <c r="OXN34" s="149"/>
      <c r="OXO34" s="149"/>
      <c r="OXP34" s="149"/>
      <c r="OXQ34" s="149"/>
      <c r="OXR34" s="149"/>
      <c r="OXS34" s="149"/>
      <c r="OXT34" s="149"/>
      <c r="OXU34" s="149"/>
      <c r="OXV34" s="149"/>
      <c r="OXW34" s="149"/>
      <c r="OXX34" s="149"/>
      <c r="OXY34" s="149"/>
      <c r="OXZ34" s="149"/>
      <c r="OYA34" s="149"/>
      <c r="OYB34" s="149"/>
      <c r="OYC34" s="149"/>
      <c r="OYD34" s="149"/>
      <c r="OYE34" s="149"/>
      <c r="OYF34" s="149"/>
      <c r="OYG34" s="149"/>
      <c r="OYH34" s="149"/>
      <c r="OYI34" s="149"/>
      <c r="OYJ34" s="149"/>
      <c r="OYK34" s="149"/>
      <c r="OYL34" s="149"/>
      <c r="OYM34" s="149"/>
      <c r="OYN34" s="149"/>
      <c r="OYO34" s="149"/>
      <c r="OYP34" s="149"/>
      <c r="OYQ34" s="149"/>
      <c r="OYR34" s="149"/>
      <c r="OYS34" s="149"/>
      <c r="OYT34" s="149"/>
      <c r="OYU34" s="149"/>
      <c r="OYV34" s="149"/>
      <c r="OYW34" s="149"/>
      <c r="OYX34" s="149"/>
      <c r="OYY34" s="149"/>
      <c r="OYZ34" s="149"/>
      <c r="OZA34" s="149"/>
      <c r="OZB34" s="149"/>
      <c r="OZC34" s="149"/>
      <c r="OZD34" s="149"/>
      <c r="OZE34" s="149"/>
      <c r="OZF34" s="149"/>
      <c r="OZG34" s="149"/>
      <c r="OZH34" s="149"/>
      <c r="OZI34" s="149"/>
      <c r="OZJ34" s="149"/>
      <c r="OZK34" s="149"/>
      <c r="OZL34" s="149"/>
      <c r="OZM34" s="149"/>
      <c r="OZN34" s="149"/>
      <c r="OZO34" s="149"/>
      <c r="OZP34" s="149"/>
      <c r="OZQ34" s="149"/>
      <c r="OZR34" s="149"/>
      <c r="OZS34" s="149"/>
      <c r="OZT34" s="149"/>
      <c r="OZU34" s="149"/>
      <c r="OZV34" s="149"/>
      <c r="OZW34" s="149"/>
      <c r="OZX34" s="149"/>
      <c r="OZY34" s="149"/>
      <c r="OZZ34" s="149"/>
      <c r="PAA34" s="149"/>
      <c r="PAB34" s="149"/>
      <c r="PAC34" s="149"/>
      <c r="PAD34" s="149"/>
      <c r="PAE34" s="149"/>
      <c r="PAF34" s="149"/>
      <c r="PAG34" s="149"/>
      <c r="PAH34" s="149"/>
      <c r="PAI34" s="149"/>
      <c r="PAJ34" s="149"/>
      <c r="PAK34" s="149"/>
      <c r="PAL34" s="149"/>
      <c r="PAM34" s="149"/>
      <c r="PAN34" s="149"/>
      <c r="PAO34" s="149"/>
      <c r="PAP34" s="149"/>
      <c r="PAQ34" s="149"/>
      <c r="PAR34" s="149"/>
      <c r="PAS34" s="149"/>
      <c r="PAT34" s="149"/>
      <c r="PAU34" s="149"/>
      <c r="PAV34" s="149"/>
      <c r="PAW34" s="149"/>
      <c r="PAX34" s="149"/>
      <c r="PAY34" s="149"/>
      <c r="PAZ34" s="149"/>
      <c r="PBA34" s="149"/>
      <c r="PBB34" s="149"/>
      <c r="PBC34" s="149"/>
      <c r="PBD34" s="149"/>
      <c r="PBE34" s="149"/>
      <c r="PBF34" s="149"/>
      <c r="PBG34" s="149"/>
      <c r="PBH34" s="149"/>
      <c r="PBI34" s="149"/>
      <c r="PBJ34" s="149"/>
      <c r="PBK34" s="149"/>
      <c r="PBL34" s="149"/>
      <c r="PBM34" s="149"/>
      <c r="PBN34" s="149"/>
      <c r="PBO34" s="149"/>
      <c r="PBP34" s="149"/>
      <c r="PBQ34" s="149"/>
      <c r="PBR34" s="149"/>
      <c r="PBS34" s="149"/>
      <c r="PBT34" s="149"/>
      <c r="PBU34" s="149"/>
      <c r="PBV34" s="149"/>
      <c r="PBW34" s="149"/>
      <c r="PBX34" s="149"/>
      <c r="PBY34" s="149"/>
      <c r="PBZ34" s="149"/>
      <c r="PCA34" s="149"/>
      <c r="PCB34" s="149"/>
      <c r="PCC34" s="149"/>
      <c r="PCD34" s="149"/>
      <c r="PCE34" s="149"/>
      <c r="PCF34" s="149"/>
      <c r="PCG34" s="149"/>
      <c r="PCH34" s="149"/>
      <c r="PCI34" s="149"/>
      <c r="PCJ34" s="149"/>
      <c r="PCK34" s="149"/>
      <c r="PCL34" s="149"/>
      <c r="PCM34" s="149"/>
      <c r="PCN34" s="149"/>
      <c r="PCO34" s="149"/>
      <c r="PCP34" s="149"/>
      <c r="PCQ34" s="149"/>
      <c r="PCR34" s="149"/>
      <c r="PCS34" s="149"/>
      <c r="PCT34" s="149"/>
      <c r="PCU34" s="149"/>
      <c r="PCV34" s="149"/>
      <c r="PCW34" s="149"/>
      <c r="PCX34" s="149"/>
      <c r="PCY34" s="149"/>
      <c r="PCZ34" s="149"/>
      <c r="PDA34" s="149"/>
      <c r="PDB34" s="149"/>
      <c r="PDC34" s="149"/>
      <c r="PDD34" s="149"/>
      <c r="PDE34" s="149"/>
      <c r="PDF34" s="149"/>
      <c r="PDG34" s="149"/>
      <c r="PDH34" s="149"/>
      <c r="PDI34" s="149"/>
      <c r="PDJ34" s="149"/>
      <c r="PDK34" s="149"/>
      <c r="PDL34" s="149"/>
      <c r="PDM34" s="149"/>
      <c r="PDN34" s="149"/>
      <c r="PDO34" s="149"/>
      <c r="PDP34" s="149"/>
      <c r="PDQ34" s="149"/>
      <c r="PDR34" s="149"/>
      <c r="PDS34" s="149"/>
      <c r="PDT34" s="149"/>
      <c r="PDU34" s="149"/>
      <c r="PDV34" s="149"/>
      <c r="PDW34" s="149"/>
      <c r="PDX34" s="149"/>
      <c r="PDY34" s="149"/>
      <c r="PDZ34" s="149"/>
      <c r="PEA34" s="149"/>
      <c r="PEB34" s="149"/>
      <c r="PEC34" s="149"/>
      <c r="PED34" s="149"/>
      <c r="PEE34" s="149"/>
      <c r="PEF34" s="149"/>
      <c r="PEG34" s="149"/>
      <c r="PEH34" s="149"/>
      <c r="PEI34" s="149"/>
      <c r="PEJ34" s="149"/>
      <c r="PEK34" s="149"/>
      <c r="PEL34" s="149"/>
      <c r="PEM34" s="149"/>
      <c r="PEN34" s="149"/>
      <c r="PEO34" s="149"/>
      <c r="PEP34" s="149"/>
      <c r="PEQ34" s="149"/>
      <c r="PER34" s="149"/>
      <c r="PES34" s="149"/>
      <c r="PET34" s="149"/>
      <c r="PEU34" s="149"/>
      <c r="PEV34" s="149"/>
      <c r="PEW34" s="149"/>
      <c r="PEX34" s="149"/>
      <c r="PEY34" s="149"/>
      <c r="PEZ34" s="149"/>
      <c r="PFA34" s="149"/>
      <c r="PFB34" s="149"/>
      <c r="PFC34" s="149"/>
      <c r="PFD34" s="149"/>
      <c r="PFE34" s="149"/>
      <c r="PFF34" s="149"/>
      <c r="PFG34" s="149"/>
      <c r="PFH34" s="149"/>
      <c r="PFI34" s="149"/>
      <c r="PFJ34" s="149"/>
      <c r="PFK34" s="149"/>
      <c r="PFL34" s="149"/>
      <c r="PFM34" s="149"/>
      <c r="PFN34" s="149"/>
      <c r="PFO34" s="149"/>
      <c r="PFP34" s="149"/>
      <c r="PFQ34" s="149"/>
      <c r="PFR34" s="149"/>
      <c r="PFS34" s="149"/>
      <c r="PFT34" s="149"/>
      <c r="PFU34" s="149"/>
      <c r="PFV34" s="149"/>
      <c r="PFW34" s="149"/>
      <c r="PFX34" s="149"/>
      <c r="PFY34" s="149"/>
      <c r="PFZ34" s="149"/>
      <c r="PGA34" s="149"/>
      <c r="PGB34" s="149"/>
      <c r="PGC34" s="149"/>
      <c r="PGD34" s="149"/>
      <c r="PGE34" s="149"/>
      <c r="PGF34" s="149"/>
      <c r="PGG34" s="149"/>
      <c r="PGH34" s="149"/>
      <c r="PGI34" s="149"/>
      <c r="PGJ34" s="149"/>
      <c r="PGK34" s="149"/>
      <c r="PGL34" s="149"/>
      <c r="PGM34" s="149"/>
      <c r="PGN34" s="149"/>
      <c r="PGO34" s="149"/>
      <c r="PGP34" s="149"/>
      <c r="PGQ34" s="149"/>
      <c r="PGR34" s="149"/>
      <c r="PGS34" s="149"/>
      <c r="PGT34" s="149"/>
      <c r="PGU34" s="149"/>
      <c r="PGV34" s="149"/>
      <c r="PGW34" s="149"/>
      <c r="PGX34" s="149"/>
      <c r="PGY34" s="149"/>
      <c r="PGZ34" s="149"/>
      <c r="PHA34" s="149"/>
      <c r="PHB34" s="149"/>
      <c r="PHC34" s="149"/>
      <c r="PHD34" s="149"/>
      <c r="PHE34" s="149"/>
      <c r="PHF34" s="149"/>
      <c r="PHG34" s="149"/>
      <c r="PHH34" s="149"/>
      <c r="PHI34" s="149"/>
      <c r="PHJ34" s="149"/>
      <c r="PHK34" s="149"/>
      <c r="PHL34" s="149"/>
      <c r="PHM34" s="149"/>
      <c r="PHN34" s="149"/>
      <c r="PHO34" s="149"/>
      <c r="PHP34" s="149"/>
      <c r="PHQ34" s="149"/>
      <c r="PHR34" s="149"/>
      <c r="PHS34" s="149"/>
      <c r="PHT34" s="149"/>
      <c r="PHU34" s="149"/>
      <c r="PHV34" s="149"/>
      <c r="PHW34" s="149"/>
      <c r="PHX34" s="149"/>
      <c r="PHY34" s="149"/>
      <c r="PHZ34" s="149"/>
      <c r="PIA34" s="149"/>
      <c r="PIB34" s="149"/>
      <c r="PIC34" s="149"/>
      <c r="PID34" s="149"/>
      <c r="PIE34" s="149"/>
      <c r="PIF34" s="149"/>
      <c r="PIG34" s="149"/>
      <c r="PIH34" s="149"/>
      <c r="PII34" s="149"/>
      <c r="PIJ34" s="149"/>
      <c r="PIK34" s="149"/>
      <c r="PIL34" s="149"/>
      <c r="PIM34" s="149"/>
      <c r="PIN34" s="149"/>
      <c r="PIO34" s="149"/>
      <c r="PIP34" s="149"/>
      <c r="PIQ34" s="149"/>
      <c r="PIR34" s="149"/>
      <c r="PIS34" s="149"/>
      <c r="PIT34" s="149"/>
      <c r="PIU34" s="149"/>
      <c r="PIV34" s="149"/>
      <c r="PIW34" s="149"/>
      <c r="PIX34" s="149"/>
      <c r="PIY34" s="149"/>
      <c r="PIZ34" s="149"/>
      <c r="PJA34" s="149"/>
      <c r="PJB34" s="149"/>
      <c r="PJC34" s="149"/>
      <c r="PJD34" s="149"/>
      <c r="PJE34" s="149"/>
      <c r="PJF34" s="149"/>
      <c r="PJG34" s="149"/>
      <c r="PJH34" s="149"/>
      <c r="PJI34" s="149"/>
      <c r="PJJ34" s="149"/>
      <c r="PJK34" s="149"/>
      <c r="PJL34" s="149"/>
      <c r="PJM34" s="149"/>
      <c r="PJN34" s="149"/>
      <c r="PJO34" s="149"/>
      <c r="PJP34" s="149"/>
      <c r="PJQ34" s="149"/>
      <c r="PJR34" s="149"/>
      <c r="PJS34" s="149"/>
      <c r="PJT34" s="149"/>
      <c r="PJU34" s="149"/>
      <c r="PJV34" s="149"/>
      <c r="PJW34" s="149"/>
      <c r="PJX34" s="149"/>
      <c r="PJY34" s="149"/>
      <c r="PJZ34" s="149"/>
      <c r="PKA34" s="149"/>
      <c r="PKB34" s="149"/>
      <c r="PKC34" s="149"/>
      <c r="PKD34" s="149"/>
      <c r="PKE34" s="149"/>
      <c r="PKF34" s="149"/>
      <c r="PKG34" s="149"/>
      <c r="PKH34" s="149"/>
      <c r="PKI34" s="149"/>
      <c r="PKJ34" s="149"/>
      <c r="PKK34" s="149"/>
      <c r="PKL34" s="149"/>
      <c r="PKM34" s="149"/>
      <c r="PKN34" s="149"/>
      <c r="PKO34" s="149"/>
      <c r="PKP34" s="149"/>
      <c r="PKQ34" s="149"/>
      <c r="PKR34" s="149"/>
      <c r="PKS34" s="149"/>
      <c r="PKT34" s="149"/>
      <c r="PKU34" s="149"/>
      <c r="PKV34" s="149"/>
      <c r="PKW34" s="149"/>
      <c r="PKX34" s="149"/>
      <c r="PKY34" s="149"/>
      <c r="PKZ34" s="149"/>
      <c r="PLA34" s="149"/>
      <c r="PLB34" s="149"/>
      <c r="PLC34" s="149"/>
      <c r="PLD34" s="149"/>
      <c r="PLE34" s="149"/>
      <c r="PLF34" s="149"/>
      <c r="PLG34" s="149"/>
      <c r="PLH34" s="149"/>
      <c r="PLI34" s="149"/>
      <c r="PLJ34" s="149"/>
      <c r="PLK34" s="149"/>
      <c r="PLL34" s="149"/>
      <c r="PLM34" s="149"/>
      <c r="PLN34" s="149"/>
      <c r="PLO34" s="149"/>
      <c r="PLP34" s="149"/>
      <c r="PLQ34" s="149"/>
      <c r="PLR34" s="149"/>
      <c r="PLS34" s="149"/>
      <c r="PLT34" s="149"/>
      <c r="PLU34" s="149"/>
      <c r="PLV34" s="149"/>
      <c r="PLW34" s="149"/>
      <c r="PLX34" s="149"/>
      <c r="PLY34" s="149"/>
      <c r="PLZ34" s="149"/>
      <c r="PMA34" s="149"/>
      <c r="PMB34" s="149"/>
      <c r="PMC34" s="149"/>
      <c r="PMD34" s="149"/>
      <c r="PME34" s="149"/>
      <c r="PMF34" s="149"/>
      <c r="PMG34" s="149"/>
      <c r="PMH34" s="149"/>
      <c r="PMI34" s="149"/>
      <c r="PMJ34" s="149"/>
      <c r="PMK34" s="149"/>
      <c r="PML34" s="149"/>
      <c r="PMM34" s="149"/>
      <c r="PMN34" s="149"/>
      <c r="PMO34" s="149"/>
      <c r="PMP34" s="149"/>
      <c r="PMQ34" s="149"/>
      <c r="PMR34" s="149"/>
      <c r="PMS34" s="149"/>
      <c r="PMT34" s="149"/>
      <c r="PMU34" s="149"/>
      <c r="PMV34" s="149"/>
      <c r="PMW34" s="149"/>
      <c r="PMX34" s="149"/>
      <c r="PMY34" s="149"/>
      <c r="PMZ34" s="149"/>
      <c r="PNA34" s="149"/>
      <c r="PNB34" s="149"/>
      <c r="PNC34" s="149"/>
      <c r="PND34" s="149"/>
      <c r="PNE34" s="149"/>
      <c r="PNF34" s="149"/>
      <c r="PNG34" s="149"/>
      <c r="PNH34" s="149"/>
      <c r="PNI34" s="149"/>
      <c r="PNJ34" s="149"/>
      <c r="PNK34" s="149"/>
      <c r="PNL34" s="149"/>
      <c r="PNM34" s="149"/>
      <c r="PNN34" s="149"/>
      <c r="PNO34" s="149"/>
      <c r="PNP34" s="149"/>
      <c r="PNQ34" s="149"/>
      <c r="PNR34" s="149"/>
      <c r="PNS34" s="149"/>
      <c r="PNT34" s="149"/>
      <c r="PNU34" s="149"/>
      <c r="PNV34" s="149"/>
      <c r="PNW34" s="149"/>
      <c r="PNX34" s="149"/>
      <c r="PNY34" s="149"/>
      <c r="PNZ34" s="149"/>
      <c r="POA34" s="149"/>
      <c r="POB34" s="149"/>
      <c r="POC34" s="149"/>
      <c r="POD34" s="149"/>
      <c r="POE34" s="149"/>
      <c r="POF34" s="149"/>
      <c r="POG34" s="149"/>
      <c r="POH34" s="149"/>
      <c r="POI34" s="149"/>
      <c r="POJ34" s="149"/>
      <c r="POK34" s="149"/>
      <c r="POL34" s="149"/>
      <c r="POM34" s="149"/>
      <c r="PON34" s="149"/>
      <c r="POO34" s="149"/>
      <c r="POP34" s="149"/>
      <c r="POQ34" s="149"/>
      <c r="POR34" s="149"/>
      <c r="POS34" s="149"/>
      <c r="POT34" s="149"/>
      <c r="POU34" s="149"/>
      <c r="POV34" s="149"/>
      <c r="POW34" s="149"/>
      <c r="POX34" s="149"/>
      <c r="POY34" s="149"/>
      <c r="POZ34" s="149"/>
      <c r="PPA34" s="149"/>
      <c r="PPB34" s="149"/>
      <c r="PPC34" s="149"/>
      <c r="PPD34" s="149"/>
      <c r="PPE34" s="149"/>
      <c r="PPF34" s="149"/>
      <c r="PPG34" s="149"/>
      <c r="PPH34" s="149"/>
      <c r="PPI34" s="149"/>
      <c r="PPJ34" s="149"/>
      <c r="PPK34" s="149"/>
      <c r="PPL34" s="149"/>
      <c r="PPM34" s="149"/>
      <c r="PPN34" s="149"/>
      <c r="PPO34" s="149"/>
      <c r="PPP34" s="149"/>
      <c r="PPQ34" s="149"/>
      <c r="PPR34" s="149"/>
      <c r="PPS34" s="149"/>
      <c r="PPT34" s="149"/>
      <c r="PPU34" s="149"/>
      <c r="PPV34" s="149"/>
      <c r="PPW34" s="149"/>
      <c r="PPX34" s="149"/>
      <c r="PPY34" s="149"/>
      <c r="PPZ34" s="149"/>
      <c r="PQA34" s="149"/>
      <c r="PQB34" s="149"/>
      <c r="PQC34" s="149"/>
      <c r="PQD34" s="149"/>
      <c r="PQE34" s="149"/>
      <c r="PQF34" s="149"/>
      <c r="PQG34" s="149"/>
      <c r="PQH34" s="149"/>
      <c r="PQI34" s="149"/>
      <c r="PQJ34" s="149"/>
      <c r="PQK34" s="149"/>
      <c r="PQL34" s="149"/>
      <c r="PQM34" s="149"/>
      <c r="PQN34" s="149"/>
      <c r="PQO34" s="149"/>
      <c r="PQP34" s="149"/>
      <c r="PQQ34" s="149"/>
      <c r="PQR34" s="149"/>
      <c r="PQS34" s="149"/>
      <c r="PQT34" s="149"/>
      <c r="PQU34" s="149"/>
      <c r="PQV34" s="149"/>
      <c r="PQW34" s="149"/>
      <c r="PQX34" s="149"/>
      <c r="PQY34" s="149"/>
      <c r="PQZ34" s="149"/>
      <c r="PRA34" s="149"/>
      <c r="PRB34" s="149"/>
      <c r="PRC34" s="149"/>
      <c r="PRD34" s="149"/>
      <c r="PRE34" s="149"/>
      <c r="PRF34" s="149"/>
      <c r="PRG34" s="149"/>
      <c r="PRH34" s="149"/>
      <c r="PRI34" s="149"/>
      <c r="PRJ34" s="149"/>
      <c r="PRK34" s="149"/>
      <c r="PRL34" s="149"/>
      <c r="PRM34" s="149"/>
      <c r="PRN34" s="149"/>
      <c r="PRO34" s="149"/>
      <c r="PRP34" s="149"/>
      <c r="PRQ34" s="149"/>
      <c r="PRR34" s="149"/>
      <c r="PRS34" s="149"/>
      <c r="PRT34" s="149"/>
      <c r="PRU34" s="149"/>
      <c r="PRV34" s="149"/>
      <c r="PRW34" s="149"/>
      <c r="PRX34" s="149"/>
      <c r="PRY34" s="149"/>
      <c r="PRZ34" s="149"/>
      <c r="PSA34" s="149"/>
      <c r="PSB34" s="149"/>
      <c r="PSC34" s="149"/>
      <c r="PSD34" s="149"/>
      <c r="PSE34" s="149"/>
      <c r="PSF34" s="149"/>
      <c r="PSG34" s="149"/>
      <c r="PSH34" s="149"/>
      <c r="PSI34" s="149"/>
      <c r="PSJ34" s="149"/>
      <c r="PSK34" s="149"/>
      <c r="PSL34" s="149"/>
      <c r="PSM34" s="149"/>
      <c r="PSN34" s="149"/>
      <c r="PSO34" s="149"/>
      <c r="PSP34" s="149"/>
      <c r="PSQ34" s="149"/>
      <c r="PSR34" s="149"/>
      <c r="PSS34" s="149"/>
      <c r="PST34" s="149"/>
      <c r="PSU34" s="149"/>
      <c r="PSV34" s="149"/>
      <c r="PSW34" s="149"/>
      <c r="PSX34" s="149"/>
      <c r="PSY34" s="149"/>
      <c r="PSZ34" s="149"/>
      <c r="PTA34" s="149"/>
      <c r="PTB34" s="149"/>
      <c r="PTC34" s="149"/>
      <c r="PTD34" s="149"/>
      <c r="PTE34" s="149"/>
      <c r="PTF34" s="149"/>
      <c r="PTG34" s="149"/>
      <c r="PTH34" s="149"/>
      <c r="PTI34" s="149"/>
      <c r="PTJ34" s="149"/>
      <c r="PTK34" s="149"/>
      <c r="PTL34" s="149"/>
      <c r="PTM34" s="149"/>
      <c r="PTN34" s="149"/>
      <c r="PTO34" s="149"/>
      <c r="PTP34" s="149"/>
      <c r="PTQ34" s="149"/>
      <c r="PTR34" s="149"/>
      <c r="PTS34" s="149"/>
      <c r="PTT34" s="149"/>
      <c r="PTU34" s="149"/>
      <c r="PTV34" s="149"/>
      <c r="PTW34" s="149"/>
      <c r="PTX34" s="149"/>
      <c r="PTY34" s="149"/>
      <c r="PTZ34" s="149"/>
      <c r="PUA34" s="149"/>
      <c r="PUB34" s="149"/>
      <c r="PUC34" s="149"/>
      <c r="PUD34" s="149"/>
      <c r="PUE34" s="149"/>
      <c r="PUF34" s="149"/>
      <c r="PUG34" s="149"/>
      <c r="PUH34" s="149"/>
      <c r="PUI34" s="149"/>
      <c r="PUJ34" s="149"/>
      <c r="PUK34" s="149"/>
      <c r="PUL34" s="149"/>
      <c r="PUM34" s="149"/>
      <c r="PUN34" s="149"/>
      <c r="PUO34" s="149"/>
      <c r="PUP34" s="149"/>
      <c r="PUQ34" s="149"/>
      <c r="PUR34" s="149"/>
      <c r="PUS34" s="149"/>
      <c r="PUT34" s="149"/>
      <c r="PUU34" s="149"/>
      <c r="PUV34" s="149"/>
      <c r="PUW34" s="149"/>
      <c r="PUX34" s="149"/>
      <c r="PUY34" s="149"/>
      <c r="PUZ34" s="149"/>
      <c r="PVA34" s="149"/>
      <c r="PVB34" s="149"/>
      <c r="PVC34" s="149"/>
      <c r="PVD34" s="149"/>
      <c r="PVE34" s="149"/>
      <c r="PVF34" s="149"/>
      <c r="PVG34" s="149"/>
      <c r="PVH34" s="149"/>
      <c r="PVI34" s="149"/>
      <c r="PVJ34" s="149"/>
      <c r="PVK34" s="149"/>
      <c r="PVL34" s="149"/>
      <c r="PVM34" s="149"/>
      <c r="PVN34" s="149"/>
      <c r="PVO34" s="149"/>
      <c r="PVP34" s="149"/>
      <c r="PVQ34" s="149"/>
      <c r="PVR34" s="149"/>
      <c r="PVS34" s="149"/>
      <c r="PVT34" s="149"/>
      <c r="PVU34" s="149"/>
      <c r="PVV34" s="149"/>
      <c r="PVW34" s="149"/>
      <c r="PVX34" s="149"/>
      <c r="PVY34" s="149"/>
      <c r="PVZ34" s="149"/>
      <c r="PWA34" s="149"/>
      <c r="PWB34" s="149"/>
      <c r="PWC34" s="149"/>
      <c r="PWD34" s="149"/>
      <c r="PWE34" s="149"/>
      <c r="PWF34" s="149"/>
      <c r="PWG34" s="149"/>
      <c r="PWH34" s="149"/>
      <c r="PWI34" s="149"/>
      <c r="PWJ34" s="149"/>
      <c r="PWK34" s="149"/>
      <c r="PWL34" s="149"/>
      <c r="PWM34" s="149"/>
      <c r="PWN34" s="149"/>
      <c r="PWO34" s="149"/>
      <c r="PWP34" s="149"/>
      <c r="PWQ34" s="149"/>
      <c r="PWR34" s="149"/>
      <c r="PWS34" s="149"/>
      <c r="PWT34" s="149"/>
      <c r="PWU34" s="149"/>
      <c r="PWV34" s="149"/>
      <c r="PWW34" s="149"/>
      <c r="PWX34" s="149"/>
      <c r="PWY34" s="149"/>
      <c r="PWZ34" s="149"/>
      <c r="PXA34" s="149"/>
      <c r="PXB34" s="149"/>
      <c r="PXC34" s="149"/>
      <c r="PXD34" s="149"/>
      <c r="PXE34" s="149"/>
      <c r="PXF34" s="149"/>
      <c r="PXG34" s="149"/>
      <c r="PXH34" s="149"/>
      <c r="PXI34" s="149"/>
      <c r="PXJ34" s="149"/>
      <c r="PXK34" s="149"/>
      <c r="PXL34" s="149"/>
      <c r="PXM34" s="149"/>
      <c r="PXN34" s="149"/>
      <c r="PXO34" s="149"/>
      <c r="PXP34" s="149"/>
      <c r="PXQ34" s="149"/>
      <c r="PXR34" s="149"/>
      <c r="PXS34" s="149"/>
      <c r="PXT34" s="149"/>
      <c r="PXU34" s="149"/>
      <c r="PXV34" s="149"/>
      <c r="PXW34" s="149"/>
      <c r="PXX34" s="149"/>
      <c r="PXY34" s="149"/>
      <c r="PXZ34" s="149"/>
      <c r="PYA34" s="149"/>
      <c r="PYB34" s="149"/>
      <c r="PYC34" s="149"/>
      <c r="PYD34" s="149"/>
      <c r="PYE34" s="149"/>
      <c r="PYF34" s="149"/>
      <c r="PYG34" s="149"/>
      <c r="PYH34" s="149"/>
      <c r="PYI34" s="149"/>
      <c r="PYJ34" s="149"/>
      <c r="PYK34" s="149"/>
      <c r="PYL34" s="149"/>
      <c r="PYM34" s="149"/>
      <c r="PYN34" s="149"/>
      <c r="PYO34" s="149"/>
      <c r="PYP34" s="149"/>
      <c r="PYQ34" s="149"/>
      <c r="PYR34" s="149"/>
      <c r="PYS34" s="149"/>
      <c r="PYT34" s="149"/>
      <c r="PYU34" s="149"/>
      <c r="PYV34" s="149"/>
      <c r="PYW34" s="149"/>
      <c r="PYX34" s="149"/>
      <c r="PYY34" s="149"/>
      <c r="PYZ34" s="149"/>
      <c r="PZA34" s="149"/>
      <c r="PZB34" s="149"/>
      <c r="PZC34" s="149"/>
      <c r="PZD34" s="149"/>
      <c r="PZE34" s="149"/>
      <c r="PZF34" s="149"/>
      <c r="PZG34" s="149"/>
      <c r="PZH34" s="149"/>
      <c r="PZI34" s="149"/>
      <c r="PZJ34" s="149"/>
      <c r="PZK34" s="149"/>
      <c r="PZL34" s="149"/>
      <c r="PZM34" s="149"/>
      <c r="PZN34" s="149"/>
      <c r="PZO34" s="149"/>
      <c r="PZP34" s="149"/>
      <c r="PZQ34" s="149"/>
      <c r="PZR34" s="149"/>
      <c r="PZS34" s="149"/>
      <c r="PZT34" s="149"/>
      <c r="PZU34" s="149"/>
      <c r="PZV34" s="149"/>
      <c r="PZW34" s="149"/>
      <c r="PZX34" s="149"/>
      <c r="PZY34" s="149"/>
      <c r="PZZ34" s="149"/>
      <c r="QAA34" s="149"/>
      <c r="QAB34" s="149"/>
      <c r="QAC34" s="149"/>
      <c r="QAD34" s="149"/>
      <c r="QAE34" s="149"/>
      <c r="QAF34" s="149"/>
      <c r="QAG34" s="149"/>
      <c r="QAH34" s="149"/>
      <c r="QAI34" s="149"/>
      <c r="QAJ34" s="149"/>
      <c r="QAK34" s="149"/>
      <c r="QAL34" s="149"/>
      <c r="QAM34" s="149"/>
      <c r="QAN34" s="149"/>
      <c r="QAO34" s="149"/>
      <c r="QAP34" s="149"/>
      <c r="QAQ34" s="149"/>
      <c r="QAR34" s="149"/>
      <c r="QAS34" s="149"/>
      <c r="QAT34" s="149"/>
      <c r="QAU34" s="149"/>
      <c r="QAV34" s="149"/>
      <c r="QAW34" s="149"/>
      <c r="QAX34" s="149"/>
      <c r="QAY34" s="149"/>
      <c r="QAZ34" s="149"/>
      <c r="QBA34" s="149"/>
      <c r="QBB34" s="149"/>
      <c r="QBC34" s="149"/>
      <c r="QBD34" s="149"/>
      <c r="QBE34" s="149"/>
      <c r="QBF34" s="149"/>
      <c r="QBG34" s="149"/>
      <c r="QBH34" s="149"/>
      <c r="QBI34" s="149"/>
      <c r="QBJ34" s="149"/>
      <c r="QBK34" s="149"/>
      <c r="QBL34" s="149"/>
      <c r="QBM34" s="149"/>
      <c r="QBN34" s="149"/>
      <c r="QBO34" s="149"/>
      <c r="QBP34" s="149"/>
      <c r="QBQ34" s="149"/>
      <c r="QBR34" s="149"/>
      <c r="QBS34" s="149"/>
      <c r="QBT34" s="149"/>
      <c r="QBU34" s="149"/>
      <c r="QBV34" s="149"/>
      <c r="QBW34" s="149"/>
      <c r="QBX34" s="149"/>
      <c r="QBY34" s="149"/>
      <c r="QBZ34" s="149"/>
      <c r="QCA34" s="149"/>
      <c r="QCB34" s="149"/>
      <c r="QCC34" s="149"/>
      <c r="QCD34" s="149"/>
      <c r="QCE34" s="149"/>
      <c r="QCF34" s="149"/>
      <c r="QCG34" s="149"/>
      <c r="QCH34" s="149"/>
      <c r="QCI34" s="149"/>
      <c r="QCJ34" s="149"/>
      <c r="QCK34" s="149"/>
      <c r="QCL34" s="149"/>
      <c r="QCM34" s="149"/>
      <c r="QCN34" s="149"/>
      <c r="QCO34" s="149"/>
      <c r="QCP34" s="149"/>
      <c r="QCQ34" s="149"/>
      <c r="QCR34" s="149"/>
      <c r="QCS34" s="149"/>
      <c r="QCT34" s="149"/>
      <c r="QCU34" s="149"/>
      <c r="QCV34" s="149"/>
      <c r="QCW34" s="149"/>
      <c r="QCX34" s="149"/>
      <c r="QCY34" s="149"/>
      <c r="QCZ34" s="149"/>
      <c r="QDA34" s="149"/>
      <c r="QDB34" s="149"/>
      <c r="QDC34" s="149"/>
      <c r="QDD34" s="149"/>
      <c r="QDE34" s="149"/>
      <c r="QDF34" s="149"/>
      <c r="QDG34" s="149"/>
      <c r="QDH34" s="149"/>
      <c r="QDI34" s="149"/>
      <c r="QDJ34" s="149"/>
      <c r="QDK34" s="149"/>
      <c r="QDL34" s="149"/>
      <c r="QDM34" s="149"/>
      <c r="QDN34" s="149"/>
      <c r="QDO34" s="149"/>
      <c r="QDP34" s="149"/>
      <c r="QDQ34" s="149"/>
      <c r="QDR34" s="149"/>
      <c r="QDS34" s="149"/>
      <c r="QDT34" s="149"/>
      <c r="QDU34" s="149"/>
      <c r="QDV34" s="149"/>
      <c r="QDW34" s="149"/>
      <c r="QDX34" s="149"/>
      <c r="QDY34" s="149"/>
      <c r="QDZ34" s="149"/>
      <c r="QEA34" s="149"/>
      <c r="QEB34" s="149"/>
      <c r="QEC34" s="149"/>
      <c r="QED34" s="149"/>
      <c r="QEE34" s="149"/>
      <c r="QEF34" s="149"/>
      <c r="QEG34" s="149"/>
      <c r="QEH34" s="149"/>
      <c r="QEI34" s="149"/>
      <c r="QEJ34" s="149"/>
      <c r="QEK34" s="149"/>
      <c r="QEL34" s="149"/>
      <c r="QEM34" s="149"/>
      <c r="QEN34" s="149"/>
      <c r="QEO34" s="149"/>
      <c r="QEP34" s="149"/>
      <c r="QEQ34" s="149"/>
      <c r="QER34" s="149"/>
      <c r="QES34" s="149"/>
      <c r="QET34" s="149"/>
      <c r="QEU34" s="149"/>
      <c r="QEV34" s="149"/>
      <c r="QEW34" s="149"/>
      <c r="QEX34" s="149"/>
      <c r="QEY34" s="149"/>
      <c r="QEZ34" s="149"/>
      <c r="QFA34" s="149"/>
      <c r="QFB34" s="149"/>
      <c r="QFC34" s="149"/>
      <c r="QFD34" s="149"/>
      <c r="QFE34" s="149"/>
      <c r="QFF34" s="149"/>
      <c r="QFG34" s="149"/>
      <c r="QFH34" s="149"/>
      <c r="QFI34" s="149"/>
      <c r="QFJ34" s="149"/>
      <c r="QFK34" s="149"/>
      <c r="QFL34" s="149"/>
      <c r="QFM34" s="149"/>
      <c r="QFN34" s="149"/>
      <c r="QFO34" s="149"/>
      <c r="QFP34" s="149"/>
      <c r="QFQ34" s="149"/>
      <c r="QFR34" s="149"/>
      <c r="QFS34" s="149"/>
      <c r="QFT34" s="149"/>
      <c r="QFU34" s="149"/>
      <c r="QFV34" s="149"/>
      <c r="QFW34" s="149"/>
      <c r="QFX34" s="149"/>
      <c r="QFY34" s="149"/>
      <c r="QFZ34" s="149"/>
      <c r="QGA34" s="149"/>
      <c r="QGB34" s="149"/>
      <c r="QGC34" s="149"/>
      <c r="QGD34" s="149"/>
      <c r="QGE34" s="149"/>
      <c r="QGF34" s="149"/>
      <c r="QGG34" s="149"/>
      <c r="QGH34" s="149"/>
      <c r="QGI34" s="149"/>
      <c r="QGJ34" s="149"/>
      <c r="QGK34" s="149"/>
      <c r="QGL34" s="149"/>
      <c r="QGM34" s="149"/>
      <c r="QGN34" s="149"/>
      <c r="QGO34" s="149"/>
      <c r="QGP34" s="149"/>
      <c r="QGQ34" s="149"/>
      <c r="QGR34" s="149"/>
      <c r="QGS34" s="149"/>
      <c r="QGT34" s="149"/>
      <c r="QGU34" s="149"/>
      <c r="QGV34" s="149"/>
      <c r="QGW34" s="149"/>
      <c r="QGX34" s="149"/>
      <c r="QGY34" s="149"/>
      <c r="QGZ34" s="149"/>
      <c r="QHA34" s="149"/>
      <c r="QHB34" s="149"/>
      <c r="QHC34" s="149"/>
      <c r="QHD34" s="149"/>
      <c r="QHE34" s="149"/>
      <c r="QHF34" s="149"/>
      <c r="QHG34" s="149"/>
      <c r="QHH34" s="149"/>
      <c r="QHI34" s="149"/>
      <c r="QHJ34" s="149"/>
      <c r="QHK34" s="149"/>
      <c r="QHL34" s="149"/>
      <c r="QHM34" s="149"/>
      <c r="QHN34" s="149"/>
      <c r="QHO34" s="149"/>
      <c r="QHP34" s="149"/>
      <c r="QHQ34" s="149"/>
      <c r="QHR34" s="149"/>
      <c r="QHS34" s="149"/>
      <c r="QHT34" s="149"/>
      <c r="QHU34" s="149"/>
      <c r="QHV34" s="149"/>
      <c r="QHW34" s="149"/>
      <c r="QHX34" s="149"/>
      <c r="QHY34" s="149"/>
      <c r="QHZ34" s="149"/>
      <c r="QIA34" s="149"/>
      <c r="QIB34" s="149"/>
      <c r="QIC34" s="149"/>
      <c r="QID34" s="149"/>
      <c r="QIE34" s="149"/>
      <c r="QIF34" s="149"/>
      <c r="QIG34" s="149"/>
      <c r="QIH34" s="149"/>
      <c r="QII34" s="149"/>
      <c r="QIJ34" s="149"/>
      <c r="QIK34" s="149"/>
      <c r="QIL34" s="149"/>
      <c r="QIM34" s="149"/>
      <c r="QIN34" s="149"/>
      <c r="QIO34" s="149"/>
      <c r="QIP34" s="149"/>
      <c r="QIQ34" s="149"/>
      <c r="QIR34" s="149"/>
      <c r="QIS34" s="149"/>
      <c r="QIT34" s="149"/>
      <c r="QIU34" s="149"/>
      <c r="QIV34" s="149"/>
      <c r="QIW34" s="149"/>
      <c r="QIX34" s="149"/>
      <c r="QIY34" s="149"/>
      <c r="QIZ34" s="149"/>
      <c r="QJA34" s="149"/>
      <c r="QJB34" s="149"/>
      <c r="QJC34" s="149"/>
      <c r="QJD34" s="149"/>
      <c r="QJE34" s="149"/>
      <c r="QJF34" s="149"/>
      <c r="QJG34" s="149"/>
      <c r="QJH34" s="149"/>
      <c r="QJI34" s="149"/>
      <c r="QJJ34" s="149"/>
      <c r="QJK34" s="149"/>
      <c r="QJL34" s="149"/>
      <c r="QJM34" s="149"/>
      <c r="QJN34" s="149"/>
      <c r="QJO34" s="149"/>
      <c r="QJP34" s="149"/>
      <c r="QJQ34" s="149"/>
      <c r="QJR34" s="149"/>
      <c r="QJS34" s="149"/>
      <c r="QJT34" s="149"/>
      <c r="QJU34" s="149"/>
      <c r="QJV34" s="149"/>
      <c r="QJW34" s="149"/>
      <c r="QJX34" s="149"/>
      <c r="QJY34" s="149"/>
      <c r="QJZ34" s="149"/>
      <c r="QKA34" s="149"/>
      <c r="QKB34" s="149"/>
      <c r="QKC34" s="149"/>
      <c r="QKD34" s="149"/>
      <c r="QKE34" s="149"/>
      <c r="QKF34" s="149"/>
      <c r="QKG34" s="149"/>
      <c r="QKH34" s="149"/>
      <c r="QKI34" s="149"/>
      <c r="QKJ34" s="149"/>
      <c r="QKK34" s="149"/>
      <c r="QKL34" s="149"/>
      <c r="QKM34" s="149"/>
      <c r="QKN34" s="149"/>
      <c r="QKO34" s="149"/>
      <c r="QKP34" s="149"/>
      <c r="QKQ34" s="149"/>
      <c r="QKR34" s="149"/>
      <c r="QKS34" s="149"/>
      <c r="QKT34" s="149"/>
      <c r="QKU34" s="149"/>
      <c r="QKV34" s="149"/>
      <c r="QKW34" s="149"/>
      <c r="QKX34" s="149"/>
      <c r="QKY34" s="149"/>
      <c r="QKZ34" s="149"/>
      <c r="QLA34" s="149"/>
      <c r="QLB34" s="149"/>
      <c r="QLC34" s="149"/>
      <c r="QLD34" s="149"/>
      <c r="QLE34" s="149"/>
      <c r="QLF34" s="149"/>
      <c r="QLG34" s="149"/>
      <c r="QLH34" s="149"/>
      <c r="QLI34" s="149"/>
      <c r="QLJ34" s="149"/>
      <c r="QLK34" s="149"/>
      <c r="QLL34" s="149"/>
      <c r="QLM34" s="149"/>
      <c r="QLN34" s="149"/>
      <c r="QLO34" s="149"/>
      <c r="QLP34" s="149"/>
      <c r="QLQ34" s="149"/>
      <c r="QLR34" s="149"/>
      <c r="QLS34" s="149"/>
      <c r="QLT34" s="149"/>
      <c r="QLU34" s="149"/>
      <c r="QLV34" s="149"/>
      <c r="QLW34" s="149"/>
      <c r="QLX34" s="149"/>
      <c r="QLY34" s="149"/>
      <c r="QLZ34" s="149"/>
      <c r="QMA34" s="149"/>
      <c r="QMB34" s="149"/>
      <c r="QMC34" s="149"/>
      <c r="QMD34" s="149"/>
      <c r="QME34" s="149"/>
      <c r="QMF34" s="149"/>
      <c r="QMG34" s="149"/>
      <c r="QMH34" s="149"/>
      <c r="QMI34" s="149"/>
      <c r="QMJ34" s="149"/>
      <c r="QMK34" s="149"/>
      <c r="QML34" s="149"/>
      <c r="QMM34" s="149"/>
      <c r="QMN34" s="149"/>
      <c r="QMO34" s="149"/>
      <c r="QMP34" s="149"/>
      <c r="QMQ34" s="149"/>
      <c r="QMR34" s="149"/>
      <c r="QMS34" s="149"/>
      <c r="QMT34" s="149"/>
      <c r="QMU34" s="149"/>
      <c r="QMV34" s="149"/>
      <c r="QMW34" s="149"/>
      <c r="QMX34" s="149"/>
      <c r="QMY34" s="149"/>
      <c r="QMZ34" s="149"/>
      <c r="QNA34" s="149"/>
      <c r="QNB34" s="149"/>
      <c r="QNC34" s="149"/>
      <c r="QND34" s="149"/>
      <c r="QNE34" s="149"/>
      <c r="QNF34" s="149"/>
      <c r="QNG34" s="149"/>
      <c r="QNH34" s="149"/>
      <c r="QNI34" s="149"/>
      <c r="QNJ34" s="149"/>
      <c r="QNK34" s="149"/>
      <c r="QNL34" s="149"/>
      <c r="QNM34" s="149"/>
      <c r="QNN34" s="149"/>
      <c r="QNO34" s="149"/>
      <c r="QNP34" s="149"/>
      <c r="QNQ34" s="149"/>
      <c r="QNR34" s="149"/>
      <c r="QNS34" s="149"/>
      <c r="QNT34" s="149"/>
      <c r="QNU34" s="149"/>
      <c r="QNV34" s="149"/>
      <c r="QNW34" s="149"/>
      <c r="QNX34" s="149"/>
      <c r="QNY34" s="149"/>
      <c r="QNZ34" s="149"/>
      <c r="QOA34" s="149"/>
      <c r="QOB34" s="149"/>
      <c r="QOC34" s="149"/>
      <c r="QOD34" s="149"/>
      <c r="QOE34" s="149"/>
      <c r="QOF34" s="149"/>
      <c r="QOG34" s="149"/>
      <c r="QOH34" s="149"/>
      <c r="QOI34" s="149"/>
      <c r="QOJ34" s="149"/>
      <c r="QOK34" s="149"/>
      <c r="QOL34" s="149"/>
      <c r="QOM34" s="149"/>
      <c r="QON34" s="149"/>
      <c r="QOO34" s="149"/>
      <c r="QOP34" s="149"/>
      <c r="QOQ34" s="149"/>
      <c r="QOR34" s="149"/>
      <c r="QOS34" s="149"/>
      <c r="QOT34" s="149"/>
      <c r="QOU34" s="149"/>
      <c r="QOV34" s="149"/>
      <c r="QOW34" s="149"/>
      <c r="QOX34" s="149"/>
      <c r="QOY34" s="149"/>
      <c r="QOZ34" s="149"/>
      <c r="QPA34" s="149"/>
      <c r="QPB34" s="149"/>
      <c r="QPC34" s="149"/>
      <c r="QPD34" s="149"/>
      <c r="QPE34" s="149"/>
      <c r="QPF34" s="149"/>
      <c r="QPG34" s="149"/>
      <c r="QPH34" s="149"/>
      <c r="QPI34" s="149"/>
      <c r="QPJ34" s="149"/>
      <c r="QPK34" s="149"/>
      <c r="QPL34" s="149"/>
      <c r="QPM34" s="149"/>
      <c r="QPN34" s="149"/>
      <c r="QPO34" s="149"/>
      <c r="QPP34" s="149"/>
      <c r="QPQ34" s="149"/>
      <c r="QPR34" s="149"/>
      <c r="QPS34" s="149"/>
      <c r="QPT34" s="149"/>
      <c r="QPU34" s="149"/>
      <c r="QPV34" s="149"/>
      <c r="QPW34" s="149"/>
      <c r="QPX34" s="149"/>
      <c r="QPY34" s="149"/>
      <c r="QPZ34" s="149"/>
      <c r="QQA34" s="149"/>
      <c r="QQB34" s="149"/>
      <c r="QQC34" s="149"/>
      <c r="QQD34" s="149"/>
      <c r="QQE34" s="149"/>
      <c r="QQF34" s="149"/>
      <c r="QQG34" s="149"/>
      <c r="QQH34" s="149"/>
      <c r="QQI34" s="149"/>
      <c r="QQJ34" s="149"/>
      <c r="QQK34" s="149"/>
      <c r="QQL34" s="149"/>
      <c r="QQM34" s="149"/>
      <c r="QQN34" s="149"/>
      <c r="QQO34" s="149"/>
      <c r="QQP34" s="149"/>
      <c r="QQQ34" s="149"/>
      <c r="QQR34" s="149"/>
      <c r="QQS34" s="149"/>
      <c r="QQT34" s="149"/>
      <c r="QQU34" s="149"/>
      <c r="QQV34" s="149"/>
      <c r="QQW34" s="149"/>
      <c r="QQX34" s="149"/>
      <c r="QQY34" s="149"/>
      <c r="QQZ34" s="149"/>
      <c r="QRA34" s="149"/>
      <c r="QRB34" s="149"/>
      <c r="QRC34" s="149"/>
      <c r="QRD34" s="149"/>
      <c r="QRE34" s="149"/>
      <c r="QRF34" s="149"/>
      <c r="QRG34" s="149"/>
      <c r="QRH34" s="149"/>
      <c r="QRI34" s="149"/>
      <c r="QRJ34" s="149"/>
      <c r="QRK34" s="149"/>
      <c r="QRL34" s="149"/>
      <c r="QRM34" s="149"/>
      <c r="QRN34" s="149"/>
      <c r="QRO34" s="149"/>
      <c r="QRP34" s="149"/>
      <c r="QRQ34" s="149"/>
      <c r="QRR34" s="149"/>
      <c r="QRS34" s="149"/>
      <c r="QRT34" s="149"/>
      <c r="QRU34" s="149"/>
      <c r="QRV34" s="149"/>
      <c r="QRW34" s="149"/>
      <c r="QRX34" s="149"/>
      <c r="QRY34" s="149"/>
      <c r="QRZ34" s="149"/>
      <c r="QSA34" s="149"/>
      <c r="QSB34" s="149"/>
      <c r="QSC34" s="149"/>
      <c r="QSD34" s="149"/>
      <c r="QSE34" s="149"/>
      <c r="QSF34" s="149"/>
      <c r="QSG34" s="149"/>
      <c r="QSH34" s="149"/>
      <c r="QSI34" s="149"/>
      <c r="QSJ34" s="149"/>
      <c r="QSK34" s="149"/>
      <c r="QSL34" s="149"/>
      <c r="QSM34" s="149"/>
      <c r="QSN34" s="149"/>
      <c r="QSO34" s="149"/>
      <c r="QSP34" s="149"/>
      <c r="QSQ34" s="149"/>
      <c r="QSR34" s="149"/>
      <c r="QSS34" s="149"/>
      <c r="QST34" s="149"/>
      <c r="QSU34" s="149"/>
      <c r="QSV34" s="149"/>
      <c r="QSW34" s="149"/>
      <c r="QSX34" s="149"/>
      <c r="QSY34" s="149"/>
      <c r="QSZ34" s="149"/>
      <c r="QTA34" s="149"/>
      <c r="QTB34" s="149"/>
      <c r="QTC34" s="149"/>
      <c r="QTD34" s="149"/>
      <c r="QTE34" s="149"/>
      <c r="QTF34" s="149"/>
      <c r="QTG34" s="149"/>
      <c r="QTH34" s="149"/>
      <c r="QTI34" s="149"/>
      <c r="QTJ34" s="149"/>
      <c r="QTK34" s="149"/>
      <c r="QTL34" s="149"/>
      <c r="QTM34" s="149"/>
      <c r="QTN34" s="149"/>
      <c r="QTO34" s="149"/>
      <c r="QTP34" s="149"/>
      <c r="QTQ34" s="149"/>
      <c r="QTR34" s="149"/>
      <c r="QTS34" s="149"/>
      <c r="QTT34" s="149"/>
      <c r="QTU34" s="149"/>
      <c r="QTV34" s="149"/>
      <c r="QTW34" s="149"/>
      <c r="QTX34" s="149"/>
      <c r="QTY34" s="149"/>
      <c r="QTZ34" s="149"/>
      <c r="QUA34" s="149"/>
      <c r="QUB34" s="149"/>
      <c r="QUC34" s="149"/>
      <c r="QUD34" s="149"/>
      <c r="QUE34" s="149"/>
      <c r="QUF34" s="149"/>
      <c r="QUG34" s="149"/>
      <c r="QUH34" s="149"/>
      <c r="QUI34" s="149"/>
      <c r="QUJ34" s="149"/>
      <c r="QUK34" s="149"/>
      <c r="QUL34" s="149"/>
      <c r="QUM34" s="149"/>
      <c r="QUN34" s="149"/>
      <c r="QUO34" s="149"/>
      <c r="QUP34" s="149"/>
      <c r="QUQ34" s="149"/>
      <c r="QUR34" s="149"/>
      <c r="QUS34" s="149"/>
      <c r="QUT34" s="149"/>
      <c r="QUU34" s="149"/>
      <c r="QUV34" s="149"/>
      <c r="QUW34" s="149"/>
      <c r="QUX34" s="149"/>
      <c r="QUY34" s="149"/>
      <c r="QUZ34" s="149"/>
      <c r="QVA34" s="149"/>
      <c r="QVB34" s="149"/>
      <c r="QVC34" s="149"/>
      <c r="QVD34" s="149"/>
      <c r="QVE34" s="149"/>
      <c r="QVF34" s="149"/>
      <c r="QVG34" s="149"/>
      <c r="QVH34" s="149"/>
      <c r="QVI34" s="149"/>
      <c r="QVJ34" s="149"/>
      <c r="QVK34" s="149"/>
      <c r="QVL34" s="149"/>
      <c r="QVM34" s="149"/>
      <c r="QVN34" s="149"/>
      <c r="QVO34" s="149"/>
      <c r="QVP34" s="149"/>
      <c r="QVQ34" s="149"/>
      <c r="QVR34" s="149"/>
      <c r="QVS34" s="149"/>
      <c r="QVT34" s="149"/>
      <c r="QVU34" s="149"/>
      <c r="QVV34" s="149"/>
      <c r="QVW34" s="149"/>
      <c r="QVX34" s="149"/>
      <c r="QVY34" s="149"/>
      <c r="QVZ34" s="149"/>
      <c r="QWA34" s="149"/>
      <c r="QWB34" s="149"/>
      <c r="QWC34" s="149"/>
      <c r="QWD34" s="149"/>
      <c r="QWE34" s="149"/>
      <c r="QWF34" s="149"/>
      <c r="QWG34" s="149"/>
      <c r="QWH34" s="149"/>
      <c r="QWI34" s="149"/>
      <c r="QWJ34" s="149"/>
      <c r="QWK34" s="149"/>
      <c r="QWL34" s="149"/>
      <c r="QWM34" s="149"/>
      <c r="QWN34" s="149"/>
      <c r="QWO34" s="149"/>
      <c r="QWP34" s="149"/>
      <c r="QWQ34" s="149"/>
      <c r="QWR34" s="149"/>
      <c r="QWS34" s="149"/>
      <c r="QWT34" s="149"/>
      <c r="QWU34" s="149"/>
      <c r="QWV34" s="149"/>
      <c r="QWW34" s="149"/>
      <c r="QWX34" s="149"/>
      <c r="QWY34" s="149"/>
      <c r="QWZ34" s="149"/>
      <c r="QXA34" s="149"/>
      <c r="QXB34" s="149"/>
      <c r="QXC34" s="149"/>
      <c r="QXD34" s="149"/>
      <c r="QXE34" s="149"/>
      <c r="QXF34" s="149"/>
      <c r="QXG34" s="149"/>
      <c r="QXH34" s="149"/>
      <c r="QXI34" s="149"/>
      <c r="QXJ34" s="149"/>
      <c r="QXK34" s="149"/>
      <c r="QXL34" s="149"/>
      <c r="QXM34" s="149"/>
      <c r="QXN34" s="149"/>
      <c r="QXO34" s="149"/>
      <c r="QXP34" s="149"/>
      <c r="QXQ34" s="149"/>
      <c r="QXR34" s="149"/>
      <c r="QXS34" s="149"/>
      <c r="QXT34" s="149"/>
      <c r="QXU34" s="149"/>
      <c r="QXV34" s="149"/>
      <c r="QXW34" s="149"/>
      <c r="QXX34" s="149"/>
      <c r="QXY34" s="149"/>
      <c r="QXZ34" s="149"/>
      <c r="QYA34" s="149"/>
      <c r="QYB34" s="149"/>
      <c r="QYC34" s="149"/>
      <c r="QYD34" s="149"/>
      <c r="QYE34" s="149"/>
      <c r="QYF34" s="149"/>
      <c r="QYG34" s="149"/>
      <c r="QYH34" s="149"/>
      <c r="QYI34" s="149"/>
      <c r="QYJ34" s="149"/>
      <c r="QYK34" s="149"/>
      <c r="QYL34" s="149"/>
      <c r="QYM34" s="149"/>
      <c r="QYN34" s="149"/>
      <c r="QYO34" s="149"/>
      <c r="QYP34" s="149"/>
      <c r="QYQ34" s="149"/>
      <c r="QYR34" s="149"/>
      <c r="QYS34" s="149"/>
      <c r="QYT34" s="149"/>
      <c r="QYU34" s="149"/>
      <c r="QYV34" s="149"/>
      <c r="QYW34" s="149"/>
      <c r="QYX34" s="149"/>
      <c r="QYY34" s="149"/>
      <c r="QYZ34" s="149"/>
      <c r="QZA34" s="149"/>
      <c r="QZB34" s="149"/>
      <c r="QZC34" s="149"/>
      <c r="QZD34" s="149"/>
      <c r="QZE34" s="149"/>
      <c r="QZF34" s="149"/>
      <c r="QZG34" s="149"/>
      <c r="QZH34" s="149"/>
      <c r="QZI34" s="149"/>
      <c r="QZJ34" s="149"/>
      <c r="QZK34" s="149"/>
      <c r="QZL34" s="149"/>
      <c r="QZM34" s="149"/>
      <c r="QZN34" s="149"/>
      <c r="QZO34" s="149"/>
      <c r="QZP34" s="149"/>
      <c r="QZQ34" s="149"/>
      <c r="QZR34" s="149"/>
      <c r="QZS34" s="149"/>
      <c r="QZT34" s="149"/>
      <c r="QZU34" s="149"/>
      <c r="QZV34" s="149"/>
      <c r="QZW34" s="149"/>
      <c r="QZX34" s="149"/>
      <c r="QZY34" s="149"/>
      <c r="QZZ34" s="149"/>
      <c r="RAA34" s="149"/>
      <c r="RAB34" s="149"/>
      <c r="RAC34" s="149"/>
      <c r="RAD34" s="149"/>
      <c r="RAE34" s="149"/>
      <c r="RAF34" s="149"/>
      <c r="RAG34" s="149"/>
      <c r="RAH34" s="149"/>
      <c r="RAI34" s="149"/>
      <c r="RAJ34" s="149"/>
      <c r="RAK34" s="149"/>
      <c r="RAL34" s="149"/>
      <c r="RAM34" s="149"/>
      <c r="RAN34" s="149"/>
      <c r="RAO34" s="149"/>
      <c r="RAP34" s="149"/>
      <c r="RAQ34" s="149"/>
      <c r="RAR34" s="149"/>
      <c r="RAS34" s="149"/>
      <c r="RAT34" s="149"/>
      <c r="RAU34" s="149"/>
      <c r="RAV34" s="149"/>
      <c r="RAW34" s="149"/>
      <c r="RAX34" s="149"/>
      <c r="RAY34" s="149"/>
      <c r="RAZ34" s="149"/>
      <c r="RBA34" s="149"/>
      <c r="RBB34" s="149"/>
      <c r="RBC34" s="149"/>
      <c r="RBD34" s="149"/>
      <c r="RBE34" s="149"/>
      <c r="RBF34" s="149"/>
      <c r="RBG34" s="149"/>
      <c r="RBH34" s="149"/>
      <c r="RBI34" s="149"/>
      <c r="RBJ34" s="149"/>
      <c r="RBK34" s="149"/>
      <c r="RBL34" s="149"/>
      <c r="RBM34" s="149"/>
      <c r="RBN34" s="149"/>
      <c r="RBO34" s="149"/>
      <c r="RBP34" s="149"/>
      <c r="RBQ34" s="149"/>
      <c r="RBR34" s="149"/>
      <c r="RBS34" s="149"/>
      <c r="RBT34" s="149"/>
      <c r="RBU34" s="149"/>
      <c r="RBV34" s="149"/>
      <c r="RBW34" s="149"/>
      <c r="RBX34" s="149"/>
      <c r="RBY34" s="149"/>
      <c r="RBZ34" s="149"/>
      <c r="RCA34" s="149"/>
      <c r="RCB34" s="149"/>
      <c r="RCC34" s="149"/>
      <c r="RCD34" s="149"/>
      <c r="RCE34" s="149"/>
      <c r="RCF34" s="149"/>
      <c r="RCG34" s="149"/>
      <c r="RCH34" s="149"/>
      <c r="RCI34" s="149"/>
      <c r="RCJ34" s="149"/>
      <c r="RCK34" s="149"/>
      <c r="RCL34" s="149"/>
      <c r="RCM34" s="149"/>
      <c r="RCN34" s="149"/>
      <c r="RCO34" s="149"/>
      <c r="RCP34" s="149"/>
      <c r="RCQ34" s="149"/>
      <c r="RCR34" s="149"/>
      <c r="RCS34" s="149"/>
      <c r="RCT34" s="149"/>
      <c r="RCU34" s="149"/>
      <c r="RCV34" s="149"/>
      <c r="RCW34" s="149"/>
      <c r="RCX34" s="149"/>
      <c r="RCY34" s="149"/>
      <c r="RCZ34" s="149"/>
      <c r="RDA34" s="149"/>
      <c r="RDB34" s="149"/>
      <c r="RDC34" s="149"/>
      <c r="RDD34" s="149"/>
      <c r="RDE34" s="149"/>
      <c r="RDF34" s="149"/>
      <c r="RDG34" s="149"/>
      <c r="RDH34" s="149"/>
      <c r="RDI34" s="149"/>
      <c r="RDJ34" s="149"/>
      <c r="RDK34" s="149"/>
      <c r="RDL34" s="149"/>
      <c r="RDM34" s="149"/>
      <c r="RDN34" s="149"/>
      <c r="RDO34" s="149"/>
      <c r="RDP34" s="149"/>
      <c r="RDQ34" s="149"/>
      <c r="RDR34" s="149"/>
      <c r="RDS34" s="149"/>
      <c r="RDT34" s="149"/>
      <c r="RDU34" s="149"/>
      <c r="RDV34" s="149"/>
      <c r="RDW34" s="149"/>
      <c r="RDX34" s="149"/>
      <c r="RDY34" s="149"/>
      <c r="RDZ34" s="149"/>
      <c r="REA34" s="149"/>
      <c r="REB34" s="149"/>
      <c r="REC34" s="149"/>
      <c r="RED34" s="149"/>
      <c r="REE34" s="149"/>
      <c r="REF34" s="149"/>
      <c r="REG34" s="149"/>
      <c r="REH34" s="149"/>
      <c r="REI34" s="149"/>
      <c r="REJ34" s="149"/>
      <c r="REK34" s="149"/>
      <c r="REL34" s="149"/>
      <c r="REM34" s="149"/>
      <c r="REN34" s="149"/>
      <c r="REO34" s="149"/>
      <c r="REP34" s="149"/>
      <c r="REQ34" s="149"/>
      <c r="RER34" s="149"/>
      <c r="RES34" s="149"/>
      <c r="RET34" s="149"/>
      <c r="REU34" s="149"/>
      <c r="REV34" s="149"/>
      <c r="REW34" s="149"/>
      <c r="REX34" s="149"/>
      <c r="REY34" s="149"/>
      <c r="REZ34" s="149"/>
      <c r="RFA34" s="149"/>
      <c r="RFB34" s="149"/>
      <c r="RFC34" s="149"/>
      <c r="RFD34" s="149"/>
      <c r="RFE34" s="149"/>
      <c r="RFF34" s="149"/>
      <c r="RFG34" s="149"/>
      <c r="RFH34" s="149"/>
      <c r="RFI34" s="149"/>
      <c r="RFJ34" s="149"/>
      <c r="RFK34" s="149"/>
      <c r="RFL34" s="149"/>
      <c r="RFM34" s="149"/>
      <c r="RFN34" s="149"/>
      <c r="RFO34" s="149"/>
      <c r="RFP34" s="149"/>
      <c r="RFQ34" s="149"/>
      <c r="RFR34" s="149"/>
      <c r="RFS34" s="149"/>
      <c r="RFT34" s="149"/>
      <c r="RFU34" s="149"/>
      <c r="RFV34" s="149"/>
      <c r="RFW34" s="149"/>
      <c r="RFX34" s="149"/>
      <c r="RFY34" s="149"/>
      <c r="RFZ34" s="149"/>
      <c r="RGA34" s="149"/>
      <c r="RGB34" s="149"/>
      <c r="RGC34" s="149"/>
      <c r="RGD34" s="149"/>
      <c r="RGE34" s="149"/>
      <c r="RGF34" s="149"/>
      <c r="RGG34" s="149"/>
      <c r="RGH34" s="149"/>
      <c r="RGI34" s="149"/>
      <c r="RGJ34" s="149"/>
      <c r="RGK34" s="149"/>
      <c r="RGL34" s="149"/>
      <c r="RGM34" s="149"/>
      <c r="RGN34" s="149"/>
      <c r="RGO34" s="149"/>
      <c r="RGP34" s="149"/>
      <c r="RGQ34" s="149"/>
      <c r="RGR34" s="149"/>
      <c r="RGS34" s="149"/>
      <c r="RGT34" s="149"/>
      <c r="RGU34" s="149"/>
      <c r="RGV34" s="149"/>
      <c r="RGW34" s="149"/>
      <c r="RGX34" s="149"/>
      <c r="RGY34" s="149"/>
      <c r="RGZ34" s="149"/>
      <c r="RHA34" s="149"/>
      <c r="RHB34" s="149"/>
      <c r="RHC34" s="149"/>
      <c r="RHD34" s="149"/>
      <c r="RHE34" s="149"/>
      <c r="RHF34" s="149"/>
      <c r="RHG34" s="149"/>
      <c r="RHH34" s="149"/>
      <c r="RHI34" s="149"/>
      <c r="RHJ34" s="149"/>
      <c r="RHK34" s="149"/>
      <c r="RHL34" s="149"/>
      <c r="RHM34" s="149"/>
      <c r="RHN34" s="149"/>
      <c r="RHO34" s="149"/>
      <c r="RHP34" s="149"/>
      <c r="RHQ34" s="149"/>
      <c r="RHR34" s="149"/>
      <c r="RHS34" s="149"/>
      <c r="RHT34" s="149"/>
      <c r="RHU34" s="149"/>
      <c r="RHV34" s="149"/>
      <c r="RHW34" s="149"/>
      <c r="RHX34" s="149"/>
      <c r="RHY34" s="149"/>
      <c r="RHZ34" s="149"/>
      <c r="RIA34" s="149"/>
      <c r="RIB34" s="149"/>
      <c r="RIC34" s="149"/>
      <c r="RID34" s="149"/>
      <c r="RIE34" s="149"/>
      <c r="RIF34" s="149"/>
      <c r="RIG34" s="149"/>
      <c r="RIH34" s="149"/>
      <c r="RII34" s="149"/>
      <c r="RIJ34" s="149"/>
      <c r="RIK34" s="149"/>
      <c r="RIL34" s="149"/>
      <c r="RIM34" s="149"/>
      <c r="RIN34" s="149"/>
      <c r="RIO34" s="149"/>
      <c r="RIP34" s="149"/>
      <c r="RIQ34" s="149"/>
      <c r="RIR34" s="149"/>
      <c r="RIS34" s="149"/>
      <c r="RIT34" s="149"/>
      <c r="RIU34" s="149"/>
      <c r="RIV34" s="149"/>
      <c r="RIW34" s="149"/>
      <c r="RIX34" s="149"/>
      <c r="RIY34" s="149"/>
      <c r="RIZ34" s="149"/>
      <c r="RJA34" s="149"/>
      <c r="RJB34" s="149"/>
      <c r="RJC34" s="149"/>
      <c r="RJD34" s="149"/>
      <c r="RJE34" s="149"/>
      <c r="RJF34" s="149"/>
      <c r="RJG34" s="149"/>
      <c r="RJH34" s="149"/>
      <c r="RJI34" s="149"/>
      <c r="RJJ34" s="149"/>
      <c r="RJK34" s="149"/>
      <c r="RJL34" s="149"/>
      <c r="RJM34" s="149"/>
      <c r="RJN34" s="149"/>
      <c r="RJO34" s="149"/>
      <c r="RJP34" s="149"/>
      <c r="RJQ34" s="149"/>
      <c r="RJR34" s="149"/>
      <c r="RJS34" s="149"/>
      <c r="RJT34" s="149"/>
      <c r="RJU34" s="149"/>
      <c r="RJV34" s="149"/>
      <c r="RJW34" s="149"/>
      <c r="RJX34" s="149"/>
      <c r="RJY34" s="149"/>
      <c r="RJZ34" s="149"/>
      <c r="RKA34" s="149"/>
      <c r="RKB34" s="149"/>
      <c r="RKC34" s="149"/>
      <c r="RKD34" s="149"/>
      <c r="RKE34" s="149"/>
      <c r="RKF34" s="149"/>
      <c r="RKG34" s="149"/>
      <c r="RKH34" s="149"/>
      <c r="RKI34" s="149"/>
      <c r="RKJ34" s="149"/>
      <c r="RKK34" s="149"/>
      <c r="RKL34" s="149"/>
      <c r="RKM34" s="149"/>
      <c r="RKN34" s="149"/>
      <c r="RKO34" s="149"/>
      <c r="RKP34" s="149"/>
      <c r="RKQ34" s="149"/>
      <c r="RKR34" s="149"/>
      <c r="RKS34" s="149"/>
      <c r="RKT34" s="149"/>
      <c r="RKU34" s="149"/>
      <c r="RKV34" s="149"/>
      <c r="RKW34" s="149"/>
      <c r="RKX34" s="149"/>
      <c r="RKY34" s="149"/>
      <c r="RKZ34" s="149"/>
      <c r="RLA34" s="149"/>
      <c r="RLB34" s="149"/>
      <c r="RLC34" s="149"/>
      <c r="RLD34" s="149"/>
      <c r="RLE34" s="149"/>
      <c r="RLF34" s="149"/>
      <c r="RLG34" s="149"/>
      <c r="RLH34" s="149"/>
      <c r="RLI34" s="149"/>
      <c r="RLJ34" s="149"/>
      <c r="RLK34" s="149"/>
      <c r="RLL34" s="149"/>
      <c r="RLM34" s="149"/>
      <c r="RLN34" s="149"/>
      <c r="RLO34" s="149"/>
      <c r="RLP34" s="149"/>
      <c r="RLQ34" s="149"/>
      <c r="RLR34" s="149"/>
      <c r="RLS34" s="149"/>
      <c r="RLT34" s="149"/>
      <c r="RLU34" s="149"/>
      <c r="RLV34" s="149"/>
      <c r="RLW34" s="149"/>
      <c r="RLX34" s="149"/>
      <c r="RLY34" s="149"/>
      <c r="RLZ34" s="149"/>
      <c r="RMA34" s="149"/>
      <c r="RMB34" s="149"/>
      <c r="RMC34" s="149"/>
      <c r="RMD34" s="149"/>
      <c r="RME34" s="149"/>
      <c r="RMF34" s="149"/>
      <c r="RMG34" s="149"/>
      <c r="RMH34" s="149"/>
      <c r="RMI34" s="149"/>
      <c r="RMJ34" s="149"/>
      <c r="RMK34" s="149"/>
      <c r="RML34" s="149"/>
      <c r="RMM34" s="149"/>
      <c r="RMN34" s="149"/>
      <c r="RMO34" s="149"/>
      <c r="RMP34" s="149"/>
      <c r="RMQ34" s="149"/>
      <c r="RMR34" s="149"/>
      <c r="RMS34" s="149"/>
      <c r="RMT34" s="149"/>
      <c r="RMU34" s="149"/>
      <c r="RMV34" s="149"/>
      <c r="RMW34" s="149"/>
      <c r="RMX34" s="149"/>
      <c r="RMY34" s="149"/>
      <c r="RMZ34" s="149"/>
      <c r="RNA34" s="149"/>
      <c r="RNB34" s="149"/>
      <c r="RNC34" s="149"/>
      <c r="RND34" s="149"/>
      <c r="RNE34" s="149"/>
      <c r="RNF34" s="149"/>
      <c r="RNG34" s="149"/>
      <c r="RNH34" s="149"/>
      <c r="RNI34" s="149"/>
      <c r="RNJ34" s="149"/>
      <c r="RNK34" s="149"/>
      <c r="RNL34" s="149"/>
      <c r="RNM34" s="149"/>
      <c r="RNN34" s="149"/>
      <c r="RNO34" s="149"/>
      <c r="RNP34" s="149"/>
      <c r="RNQ34" s="149"/>
      <c r="RNR34" s="149"/>
      <c r="RNS34" s="149"/>
      <c r="RNT34" s="149"/>
      <c r="RNU34" s="149"/>
      <c r="RNV34" s="149"/>
      <c r="RNW34" s="149"/>
      <c r="RNX34" s="149"/>
      <c r="RNY34" s="149"/>
      <c r="RNZ34" s="149"/>
      <c r="ROA34" s="149"/>
      <c r="ROB34" s="149"/>
      <c r="ROC34" s="149"/>
      <c r="ROD34" s="149"/>
      <c r="ROE34" s="149"/>
      <c r="ROF34" s="149"/>
      <c r="ROG34" s="149"/>
      <c r="ROH34" s="149"/>
      <c r="ROI34" s="149"/>
      <c r="ROJ34" s="149"/>
      <c r="ROK34" s="149"/>
      <c r="ROL34" s="149"/>
      <c r="ROM34" s="149"/>
      <c r="RON34" s="149"/>
      <c r="ROO34" s="149"/>
      <c r="ROP34" s="149"/>
      <c r="ROQ34" s="149"/>
      <c r="ROR34" s="149"/>
      <c r="ROS34" s="149"/>
      <c r="ROT34" s="149"/>
      <c r="ROU34" s="149"/>
      <c r="ROV34" s="149"/>
      <c r="ROW34" s="149"/>
      <c r="ROX34" s="149"/>
      <c r="ROY34" s="149"/>
      <c r="ROZ34" s="149"/>
      <c r="RPA34" s="149"/>
      <c r="RPB34" s="149"/>
      <c r="RPC34" s="149"/>
      <c r="RPD34" s="149"/>
      <c r="RPE34" s="149"/>
      <c r="RPF34" s="149"/>
      <c r="RPG34" s="149"/>
      <c r="RPH34" s="149"/>
      <c r="RPI34" s="149"/>
      <c r="RPJ34" s="149"/>
      <c r="RPK34" s="149"/>
      <c r="RPL34" s="149"/>
      <c r="RPM34" s="149"/>
      <c r="RPN34" s="149"/>
      <c r="RPO34" s="149"/>
      <c r="RPP34" s="149"/>
      <c r="RPQ34" s="149"/>
      <c r="RPR34" s="149"/>
      <c r="RPS34" s="149"/>
      <c r="RPT34" s="149"/>
      <c r="RPU34" s="149"/>
      <c r="RPV34" s="149"/>
      <c r="RPW34" s="149"/>
      <c r="RPX34" s="149"/>
      <c r="RPY34" s="149"/>
      <c r="RPZ34" s="149"/>
      <c r="RQA34" s="149"/>
      <c r="RQB34" s="149"/>
      <c r="RQC34" s="149"/>
      <c r="RQD34" s="149"/>
      <c r="RQE34" s="149"/>
      <c r="RQF34" s="149"/>
      <c r="RQG34" s="149"/>
      <c r="RQH34" s="149"/>
      <c r="RQI34" s="149"/>
      <c r="RQJ34" s="149"/>
      <c r="RQK34" s="149"/>
      <c r="RQL34" s="149"/>
      <c r="RQM34" s="149"/>
      <c r="RQN34" s="149"/>
      <c r="RQO34" s="149"/>
      <c r="RQP34" s="149"/>
      <c r="RQQ34" s="149"/>
      <c r="RQR34" s="149"/>
      <c r="RQS34" s="149"/>
      <c r="RQT34" s="149"/>
      <c r="RQU34" s="149"/>
      <c r="RQV34" s="149"/>
      <c r="RQW34" s="149"/>
      <c r="RQX34" s="149"/>
      <c r="RQY34" s="149"/>
      <c r="RQZ34" s="149"/>
      <c r="RRA34" s="149"/>
      <c r="RRB34" s="149"/>
      <c r="RRC34" s="149"/>
      <c r="RRD34" s="149"/>
      <c r="RRE34" s="149"/>
      <c r="RRF34" s="149"/>
      <c r="RRG34" s="149"/>
      <c r="RRH34" s="149"/>
      <c r="RRI34" s="149"/>
      <c r="RRJ34" s="149"/>
      <c r="RRK34" s="149"/>
      <c r="RRL34" s="149"/>
      <c r="RRM34" s="149"/>
      <c r="RRN34" s="149"/>
      <c r="RRO34" s="149"/>
      <c r="RRP34" s="149"/>
      <c r="RRQ34" s="149"/>
      <c r="RRR34" s="149"/>
      <c r="RRS34" s="149"/>
      <c r="RRT34" s="149"/>
      <c r="RRU34" s="149"/>
      <c r="RRV34" s="149"/>
      <c r="RRW34" s="149"/>
      <c r="RRX34" s="149"/>
      <c r="RRY34" s="149"/>
      <c r="RRZ34" s="149"/>
      <c r="RSA34" s="149"/>
      <c r="RSB34" s="149"/>
      <c r="RSC34" s="149"/>
      <c r="RSD34" s="149"/>
      <c r="RSE34" s="149"/>
      <c r="RSF34" s="149"/>
      <c r="RSG34" s="149"/>
      <c r="RSH34" s="149"/>
      <c r="RSI34" s="149"/>
      <c r="RSJ34" s="149"/>
      <c r="RSK34" s="149"/>
      <c r="RSL34" s="149"/>
      <c r="RSM34" s="149"/>
      <c r="RSN34" s="149"/>
      <c r="RSO34" s="149"/>
      <c r="RSP34" s="149"/>
      <c r="RSQ34" s="149"/>
      <c r="RSR34" s="149"/>
      <c r="RSS34" s="149"/>
      <c r="RST34" s="149"/>
      <c r="RSU34" s="149"/>
      <c r="RSV34" s="149"/>
      <c r="RSW34" s="149"/>
      <c r="RSX34" s="149"/>
      <c r="RSY34" s="149"/>
      <c r="RSZ34" s="149"/>
      <c r="RTA34" s="149"/>
      <c r="RTB34" s="149"/>
      <c r="RTC34" s="149"/>
      <c r="RTD34" s="149"/>
      <c r="RTE34" s="149"/>
      <c r="RTF34" s="149"/>
      <c r="RTG34" s="149"/>
      <c r="RTH34" s="149"/>
      <c r="RTI34" s="149"/>
      <c r="RTJ34" s="149"/>
      <c r="RTK34" s="149"/>
      <c r="RTL34" s="149"/>
      <c r="RTM34" s="149"/>
      <c r="RTN34" s="149"/>
      <c r="RTO34" s="149"/>
      <c r="RTP34" s="149"/>
      <c r="RTQ34" s="149"/>
      <c r="RTR34" s="149"/>
      <c r="RTS34" s="149"/>
      <c r="RTT34" s="149"/>
      <c r="RTU34" s="149"/>
      <c r="RTV34" s="149"/>
      <c r="RTW34" s="149"/>
      <c r="RTX34" s="149"/>
      <c r="RTY34" s="149"/>
      <c r="RTZ34" s="149"/>
      <c r="RUA34" s="149"/>
      <c r="RUB34" s="149"/>
      <c r="RUC34" s="149"/>
      <c r="RUD34" s="149"/>
      <c r="RUE34" s="149"/>
      <c r="RUF34" s="149"/>
      <c r="RUG34" s="149"/>
      <c r="RUH34" s="149"/>
      <c r="RUI34" s="149"/>
      <c r="RUJ34" s="149"/>
      <c r="RUK34" s="149"/>
      <c r="RUL34" s="149"/>
      <c r="RUM34" s="149"/>
      <c r="RUN34" s="149"/>
      <c r="RUO34" s="149"/>
      <c r="RUP34" s="149"/>
      <c r="RUQ34" s="149"/>
      <c r="RUR34" s="149"/>
      <c r="RUS34" s="149"/>
      <c r="RUT34" s="149"/>
      <c r="RUU34" s="149"/>
      <c r="RUV34" s="149"/>
      <c r="RUW34" s="149"/>
      <c r="RUX34" s="149"/>
      <c r="RUY34" s="149"/>
      <c r="RUZ34" s="149"/>
      <c r="RVA34" s="149"/>
      <c r="RVB34" s="149"/>
      <c r="RVC34" s="149"/>
      <c r="RVD34" s="149"/>
      <c r="RVE34" s="149"/>
      <c r="RVF34" s="149"/>
      <c r="RVG34" s="149"/>
      <c r="RVH34" s="149"/>
      <c r="RVI34" s="149"/>
      <c r="RVJ34" s="149"/>
      <c r="RVK34" s="149"/>
      <c r="RVL34" s="149"/>
      <c r="RVM34" s="149"/>
      <c r="RVN34" s="149"/>
      <c r="RVO34" s="149"/>
      <c r="RVP34" s="149"/>
      <c r="RVQ34" s="149"/>
      <c r="RVR34" s="149"/>
      <c r="RVS34" s="149"/>
      <c r="RVT34" s="149"/>
      <c r="RVU34" s="149"/>
      <c r="RVV34" s="149"/>
      <c r="RVW34" s="149"/>
      <c r="RVX34" s="149"/>
      <c r="RVY34" s="149"/>
      <c r="RVZ34" s="149"/>
      <c r="RWA34" s="149"/>
      <c r="RWB34" s="149"/>
      <c r="RWC34" s="149"/>
      <c r="RWD34" s="149"/>
      <c r="RWE34" s="149"/>
      <c r="RWF34" s="149"/>
      <c r="RWG34" s="149"/>
      <c r="RWH34" s="149"/>
      <c r="RWI34" s="149"/>
      <c r="RWJ34" s="149"/>
      <c r="RWK34" s="149"/>
      <c r="RWL34" s="149"/>
      <c r="RWM34" s="149"/>
      <c r="RWN34" s="149"/>
      <c r="RWO34" s="149"/>
      <c r="RWP34" s="149"/>
      <c r="RWQ34" s="149"/>
      <c r="RWR34" s="149"/>
      <c r="RWS34" s="149"/>
      <c r="RWT34" s="149"/>
      <c r="RWU34" s="149"/>
      <c r="RWV34" s="149"/>
      <c r="RWW34" s="149"/>
      <c r="RWX34" s="149"/>
      <c r="RWY34" s="149"/>
      <c r="RWZ34" s="149"/>
      <c r="RXA34" s="149"/>
      <c r="RXB34" s="149"/>
      <c r="RXC34" s="149"/>
      <c r="RXD34" s="149"/>
      <c r="RXE34" s="149"/>
      <c r="RXF34" s="149"/>
      <c r="RXG34" s="149"/>
      <c r="RXH34" s="149"/>
      <c r="RXI34" s="149"/>
      <c r="RXJ34" s="149"/>
      <c r="RXK34" s="149"/>
      <c r="RXL34" s="149"/>
      <c r="RXM34" s="149"/>
      <c r="RXN34" s="149"/>
      <c r="RXO34" s="149"/>
      <c r="RXP34" s="149"/>
      <c r="RXQ34" s="149"/>
      <c r="RXR34" s="149"/>
      <c r="RXS34" s="149"/>
      <c r="RXT34" s="149"/>
      <c r="RXU34" s="149"/>
      <c r="RXV34" s="149"/>
      <c r="RXW34" s="149"/>
      <c r="RXX34" s="149"/>
      <c r="RXY34" s="149"/>
      <c r="RXZ34" s="149"/>
      <c r="RYA34" s="149"/>
      <c r="RYB34" s="149"/>
      <c r="RYC34" s="149"/>
      <c r="RYD34" s="149"/>
      <c r="RYE34" s="149"/>
      <c r="RYF34" s="149"/>
      <c r="RYG34" s="149"/>
      <c r="RYH34" s="149"/>
      <c r="RYI34" s="149"/>
      <c r="RYJ34" s="149"/>
      <c r="RYK34" s="149"/>
      <c r="RYL34" s="149"/>
      <c r="RYM34" s="149"/>
      <c r="RYN34" s="149"/>
      <c r="RYO34" s="149"/>
      <c r="RYP34" s="149"/>
      <c r="RYQ34" s="149"/>
      <c r="RYR34" s="149"/>
      <c r="RYS34" s="149"/>
      <c r="RYT34" s="149"/>
      <c r="RYU34" s="149"/>
      <c r="RYV34" s="149"/>
      <c r="RYW34" s="149"/>
      <c r="RYX34" s="149"/>
      <c r="RYY34" s="149"/>
      <c r="RYZ34" s="149"/>
      <c r="RZA34" s="149"/>
      <c r="RZB34" s="149"/>
      <c r="RZC34" s="149"/>
      <c r="RZD34" s="149"/>
      <c r="RZE34" s="149"/>
      <c r="RZF34" s="149"/>
      <c r="RZG34" s="149"/>
      <c r="RZH34" s="149"/>
      <c r="RZI34" s="149"/>
      <c r="RZJ34" s="149"/>
      <c r="RZK34" s="149"/>
      <c r="RZL34" s="149"/>
      <c r="RZM34" s="149"/>
      <c r="RZN34" s="149"/>
      <c r="RZO34" s="149"/>
      <c r="RZP34" s="149"/>
      <c r="RZQ34" s="149"/>
      <c r="RZR34" s="149"/>
      <c r="RZS34" s="149"/>
      <c r="RZT34" s="149"/>
      <c r="RZU34" s="149"/>
      <c r="RZV34" s="149"/>
      <c r="RZW34" s="149"/>
      <c r="RZX34" s="149"/>
      <c r="RZY34" s="149"/>
      <c r="RZZ34" s="149"/>
      <c r="SAA34" s="149"/>
      <c r="SAB34" s="149"/>
      <c r="SAC34" s="149"/>
      <c r="SAD34" s="149"/>
      <c r="SAE34" s="149"/>
      <c r="SAF34" s="149"/>
      <c r="SAG34" s="149"/>
      <c r="SAH34" s="149"/>
      <c r="SAI34" s="149"/>
      <c r="SAJ34" s="149"/>
      <c r="SAK34" s="149"/>
      <c r="SAL34" s="149"/>
      <c r="SAM34" s="149"/>
      <c r="SAN34" s="149"/>
      <c r="SAO34" s="149"/>
      <c r="SAP34" s="149"/>
      <c r="SAQ34" s="149"/>
      <c r="SAR34" s="149"/>
      <c r="SAS34" s="149"/>
      <c r="SAT34" s="149"/>
      <c r="SAU34" s="149"/>
      <c r="SAV34" s="149"/>
      <c r="SAW34" s="149"/>
      <c r="SAX34" s="149"/>
      <c r="SAY34" s="149"/>
      <c r="SAZ34" s="149"/>
      <c r="SBA34" s="149"/>
      <c r="SBB34" s="149"/>
      <c r="SBC34" s="149"/>
      <c r="SBD34" s="149"/>
      <c r="SBE34" s="149"/>
      <c r="SBF34" s="149"/>
      <c r="SBG34" s="149"/>
      <c r="SBH34" s="149"/>
      <c r="SBI34" s="149"/>
      <c r="SBJ34" s="149"/>
      <c r="SBK34" s="149"/>
      <c r="SBL34" s="149"/>
      <c r="SBM34" s="149"/>
      <c r="SBN34" s="149"/>
      <c r="SBO34" s="149"/>
      <c r="SBP34" s="149"/>
      <c r="SBQ34" s="149"/>
      <c r="SBR34" s="149"/>
      <c r="SBS34" s="149"/>
      <c r="SBT34" s="149"/>
      <c r="SBU34" s="149"/>
      <c r="SBV34" s="149"/>
      <c r="SBW34" s="149"/>
      <c r="SBX34" s="149"/>
      <c r="SBY34" s="149"/>
      <c r="SBZ34" s="149"/>
      <c r="SCA34" s="149"/>
      <c r="SCB34" s="149"/>
      <c r="SCC34" s="149"/>
      <c r="SCD34" s="149"/>
      <c r="SCE34" s="149"/>
      <c r="SCF34" s="149"/>
      <c r="SCG34" s="149"/>
      <c r="SCH34" s="149"/>
      <c r="SCI34" s="149"/>
      <c r="SCJ34" s="149"/>
      <c r="SCK34" s="149"/>
      <c r="SCL34" s="149"/>
      <c r="SCM34" s="149"/>
      <c r="SCN34" s="149"/>
      <c r="SCO34" s="149"/>
      <c r="SCP34" s="149"/>
      <c r="SCQ34" s="149"/>
      <c r="SCR34" s="149"/>
      <c r="SCS34" s="149"/>
      <c r="SCT34" s="149"/>
      <c r="SCU34" s="149"/>
      <c r="SCV34" s="149"/>
      <c r="SCW34" s="149"/>
      <c r="SCX34" s="149"/>
      <c r="SCY34" s="149"/>
      <c r="SCZ34" s="149"/>
      <c r="SDA34" s="149"/>
      <c r="SDB34" s="149"/>
      <c r="SDC34" s="149"/>
      <c r="SDD34" s="149"/>
      <c r="SDE34" s="149"/>
      <c r="SDF34" s="149"/>
      <c r="SDG34" s="149"/>
      <c r="SDH34" s="149"/>
      <c r="SDI34" s="149"/>
      <c r="SDJ34" s="149"/>
      <c r="SDK34" s="149"/>
      <c r="SDL34" s="149"/>
      <c r="SDM34" s="149"/>
      <c r="SDN34" s="149"/>
      <c r="SDO34" s="149"/>
      <c r="SDP34" s="149"/>
      <c r="SDQ34" s="149"/>
      <c r="SDR34" s="149"/>
      <c r="SDS34" s="149"/>
      <c r="SDT34" s="149"/>
      <c r="SDU34" s="149"/>
      <c r="SDV34" s="149"/>
      <c r="SDW34" s="149"/>
      <c r="SDX34" s="149"/>
      <c r="SDY34" s="149"/>
      <c r="SDZ34" s="149"/>
      <c r="SEA34" s="149"/>
      <c r="SEB34" s="149"/>
      <c r="SEC34" s="149"/>
      <c r="SED34" s="149"/>
      <c r="SEE34" s="149"/>
      <c r="SEF34" s="149"/>
      <c r="SEG34" s="149"/>
      <c r="SEH34" s="149"/>
      <c r="SEI34" s="149"/>
      <c r="SEJ34" s="149"/>
      <c r="SEK34" s="149"/>
      <c r="SEL34" s="149"/>
      <c r="SEM34" s="149"/>
      <c r="SEN34" s="149"/>
      <c r="SEO34" s="149"/>
      <c r="SEP34" s="149"/>
      <c r="SEQ34" s="149"/>
      <c r="SER34" s="149"/>
      <c r="SES34" s="149"/>
      <c r="SET34" s="149"/>
      <c r="SEU34" s="149"/>
      <c r="SEV34" s="149"/>
      <c r="SEW34" s="149"/>
      <c r="SEX34" s="149"/>
      <c r="SEY34" s="149"/>
      <c r="SEZ34" s="149"/>
      <c r="SFA34" s="149"/>
      <c r="SFB34" s="149"/>
      <c r="SFC34" s="149"/>
      <c r="SFD34" s="149"/>
      <c r="SFE34" s="149"/>
      <c r="SFF34" s="149"/>
      <c r="SFG34" s="149"/>
      <c r="SFH34" s="149"/>
      <c r="SFI34" s="149"/>
      <c r="SFJ34" s="149"/>
      <c r="SFK34" s="149"/>
      <c r="SFL34" s="149"/>
      <c r="SFM34" s="149"/>
      <c r="SFN34" s="149"/>
      <c r="SFO34" s="149"/>
      <c r="SFP34" s="149"/>
      <c r="SFQ34" s="149"/>
      <c r="SFR34" s="149"/>
      <c r="SFS34" s="149"/>
      <c r="SFT34" s="149"/>
      <c r="SFU34" s="149"/>
      <c r="SFV34" s="149"/>
      <c r="SFW34" s="149"/>
      <c r="SFX34" s="149"/>
      <c r="SFY34" s="149"/>
      <c r="SFZ34" s="149"/>
      <c r="SGA34" s="149"/>
      <c r="SGB34" s="149"/>
      <c r="SGC34" s="149"/>
      <c r="SGD34" s="149"/>
      <c r="SGE34" s="149"/>
      <c r="SGF34" s="149"/>
      <c r="SGG34" s="149"/>
      <c r="SGH34" s="149"/>
      <c r="SGI34" s="149"/>
      <c r="SGJ34" s="149"/>
      <c r="SGK34" s="149"/>
      <c r="SGL34" s="149"/>
      <c r="SGM34" s="149"/>
      <c r="SGN34" s="149"/>
      <c r="SGO34" s="149"/>
      <c r="SGP34" s="149"/>
      <c r="SGQ34" s="149"/>
      <c r="SGR34" s="149"/>
      <c r="SGS34" s="149"/>
      <c r="SGT34" s="149"/>
      <c r="SGU34" s="149"/>
      <c r="SGV34" s="149"/>
      <c r="SGW34" s="149"/>
      <c r="SGX34" s="149"/>
      <c r="SGY34" s="149"/>
      <c r="SGZ34" s="149"/>
      <c r="SHA34" s="149"/>
      <c r="SHB34" s="149"/>
      <c r="SHC34" s="149"/>
      <c r="SHD34" s="149"/>
      <c r="SHE34" s="149"/>
      <c r="SHF34" s="149"/>
      <c r="SHG34" s="149"/>
      <c r="SHH34" s="149"/>
      <c r="SHI34" s="149"/>
      <c r="SHJ34" s="149"/>
      <c r="SHK34" s="149"/>
      <c r="SHL34" s="149"/>
      <c r="SHM34" s="149"/>
      <c r="SHN34" s="149"/>
      <c r="SHO34" s="149"/>
      <c r="SHP34" s="149"/>
      <c r="SHQ34" s="149"/>
      <c r="SHR34" s="149"/>
      <c r="SHS34" s="149"/>
      <c r="SHT34" s="149"/>
      <c r="SHU34" s="149"/>
      <c r="SHV34" s="149"/>
      <c r="SHW34" s="149"/>
      <c r="SHX34" s="149"/>
      <c r="SHY34" s="149"/>
      <c r="SHZ34" s="149"/>
      <c r="SIA34" s="149"/>
      <c r="SIB34" s="149"/>
      <c r="SIC34" s="149"/>
      <c r="SID34" s="149"/>
      <c r="SIE34" s="149"/>
      <c r="SIF34" s="149"/>
      <c r="SIG34" s="149"/>
      <c r="SIH34" s="149"/>
      <c r="SII34" s="149"/>
      <c r="SIJ34" s="149"/>
      <c r="SIK34" s="149"/>
      <c r="SIL34" s="149"/>
      <c r="SIM34" s="149"/>
      <c r="SIN34" s="149"/>
      <c r="SIO34" s="149"/>
      <c r="SIP34" s="149"/>
      <c r="SIQ34" s="149"/>
      <c r="SIR34" s="149"/>
      <c r="SIS34" s="149"/>
      <c r="SIT34" s="149"/>
      <c r="SIU34" s="149"/>
      <c r="SIV34" s="149"/>
      <c r="SIW34" s="149"/>
      <c r="SIX34" s="149"/>
      <c r="SIY34" s="149"/>
      <c r="SIZ34" s="149"/>
      <c r="SJA34" s="149"/>
      <c r="SJB34" s="149"/>
      <c r="SJC34" s="149"/>
      <c r="SJD34" s="149"/>
      <c r="SJE34" s="149"/>
      <c r="SJF34" s="149"/>
      <c r="SJG34" s="149"/>
      <c r="SJH34" s="149"/>
      <c r="SJI34" s="149"/>
      <c r="SJJ34" s="149"/>
      <c r="SJK34" s="149"/>
      <c r="SJL34" s="149"/>
      <c r="SJM34" s="149"/>
      <c r="SJN34" s="149"/>
      <c r="SJO34" s="149"/>
      <c r="SJP34" s="149"/>
      <c r="SJQ34" s="149"/>
      <c r="SJR34" s="149"/>
      <c r="SJS34" s="149"/>
      <c r="SJT34" s="149"/>
      <c r="SJU34" s="149"/>
      <c r="SJV34" s="149"/>
      <c r="SJW34" s="149"/>
      <c r="SJX34" s="149"/>
      <c r="SJY34" s="149"/>
      <c r="SJZ34" s="149"/>
      <c r="SKA34" s="149"/>
      <c r="SKB34" s="149"/>
      <c r="SKC34" s="149"/>
      <c r="SKD34" s="149"/>
      <c r="SKE34" s="149"/>
      <c r="SKF34" s="149"/>
      <c r="SKG34" s="149"/>
      <c r="SKH34" s="149"/>
      <c r="SKI34" s="149"/>
      <c r="SKJ34" s="149"/>
      <c r="SKK34" s="149"/>
      <c r="SKL34" s="149"/>
      <c r="SKM34" s="149"/>
      <c r="SKN34" s="149"/>
      <c r="SKO34" s="149"/>
      <c r="SKP34" s="149"/>
      <c r="SKQ34" s="149"/>
      <c r="SKR34" s="149"/>
      <c r="SKS34" s="149"/>
      <c r="SKT34" s="149"/>
      <c r="SKU34" s="149"/>
      <c r="SKV34" s="149"/>
      <c r="SKW34" s="149"/>
      <c r="SKX34" s="149"/>
      <c r="SKY34" s="149"/>
      <c r="SKZ34" s="149"/>
      <c r="SLA34" s="149"/>
      <c r="SLB34" s="149"/>
      <c r="SLC34" s="149"/>
      <c r="SLD34" s="149"/>
      <c r="SLE34" s="149"/>
      <c r="SLF34" s="149"/>
      <c r="SLG34" s="149"/>
      <c r="SLH34" s="149"/>
      <c r="SLI34" s="149"/>
      <c r="SLJ34" s="149"/>
      <c r="SLK34" s="149"/>
      <c r="SLL34" s="149"/>
      <c r="SLM34" s="149"/>
      <c r="SLN34" s="149"/>
      <c r="SLO34" s="149"/>
      <c r="SLP34" s="149"/>
      <c r="SLQ34" s="149"/>
      <c r="SLR34" s="149"/>
      <c r="SLS34" s="149"/>
      <c r="SLT34" s="149"/>
      <c r="SLU34" s="149"/>
      <c r="SLV34" s="149"/>
      <c r="SLW34" s="149"/>
      <c r="SLX34" s="149"/>
      <c r="SLY34" s="149"/>
      <c r="SLZ34" s="149"/>
      <c r="SMA34" s="149"/>
      <c r="SMB34" s="149"/>
      <c r="SMC34" s="149"/>
      <c r="SMD34" s="149"/>
      <c r="SME34" s="149"/>
      <c r="SMF34" s="149"/>
      <c r="SMG34" s="149"/>
      <c r="SMH34" s="149"/>
      <c r="SMI34" s="149"/>
      <c r="SMJ34" s="149"/>
      <c r="SMK34" s="149"/>
      <c r="SML34" s="149"/>
      <c r="SMM34" s="149"/>
      <c r="SMN34" s="149"/>
      <c r="SMO34" s="149"/>
      <c r="SMP34" s="149"/>
      <c r="SMQ34" s="149"/>
      <c r="SMR34" s="149"/>
      <c r="SMS34" s="149"/>
      <c r="SMT34" s="149"/>
      <c r="SMU34" s="149"/>
      <c r="SMV34" s="149"/>
      <c r="SMW34" s="149"/>
      <c r="SMX34" s="149"/>
      <c r="SMY34" s="149"/>
      <c r="SMZ34" s="149"/>
      <c r="SNA34" s="149"/>
      <c r="SNB34" s="149"/>
      <c r="SNC34" s="149"/>
      <c r="SND34" s="149"/>
      <c r="SNE34" s="149"/>
      <c r="SNF34" s="149"/>
      <c r="SNG34" s="149"/>
      <c r="SNH34" s="149"/>
      <c r="SNI34" s="149"/>
      <c r="SNJ34" s="149"/>
      <c r="SNK34" s="149"/>
      <c r="SNL34" s="149"/>
      <c r="SNM34" s="149"/>
      <c r="SNN34" s="149"/>
      <c r="SNO34" s="149"/>
      <c r="SNP34" s="149"/>
      <c r="SNQ34" s="149"/>
      <c r="SNR34" s="149"/>
      <c r="SNS34" s="149"/>
      <c r="SNT34" s="149"/>
      <c r="SNU34" s="149"/>
      <c r="SNV34" s="149"/>
      <c r="SNW34" s="149"/>
      <c r="SNX34" s="149"/>
      <c r="SNY34" s="149"/>
      <c r="SNZ34" s="149"/>
      <c r="SOA34" s="149"/>
      <c r="SOB34" s="149"/>
      <c r="SOC34" s="149"/>
      <c r="SOD34" s="149"/>
      <c r="SOE34" s="149"/>
      <c r="SOF34" s="149"/>
      <c r="SOG34" s="149"/>
      <c r="SOH34" s="149"/>
      <c r="SOI34" s="149"/>
      <c r="SOJ34" s="149"/>
      <c r="SOK34" s="149"/>
      <c r="SOL34" s="149"/>
      <c r="SOM34" s="149"/>
      <c r="SON34" s="149"/>
      <c r="SOO34" s="149"/>
      <c r="SOP34" s="149"/>
      <c r="SOQ34" s="149"/>
      <c r="SOR34" s="149"/>
      <c r="SOS34" s="149"/>
      <c r="SOT34" s="149"/>
      <c r="SOU34" s="149"/>
      <c r="SOV34" s="149"/>
      <c r="SOW34" s="149"/>
      <c r="SOX34" s="149"/>
      <c r="SOY34" s="149"/>
      <c r="SOZ34" s="149"/>
      <c r="SPA34" s="149"/>
      <c r="SPB34" s="149"/>
      <c r="SPC34" s="149"/>
      <c r="SPD34" s="149"/>
      <c r="SPE34" s="149"/>
      <c r="SPF34" s="149"/>
      <c r="SPG34" s="149"/>
      <c r="SPH34" s="149"/>
      <c r="SPI34" s="149"/>
      <c r="SPJ34" s="149"/>
      <c r="SPK34" s="149"/>
      <c r="SPL34" s="149"/>
      <c r="SPM34" s="149"/>
      <c r="SPN34" s="149"/>
      <c r="SPO34" s="149"/>
      <c r="SPP34" s="149"/>
      <c r="SPQ34" s="149"/>
      <c r="SPR34" s="149"/>
      <c r="SPS34" s="149"/>
      <c r="SPT34" s="149"/>
      <c r="SPU34" s="149"/>
      <c r="SPV34" s="149"/>
      <c r="SPW34" s="149"/>
      <c r="SPX34" s="149"/>
      <c r="SPY34" s="149"/>
      <c r="SPZ34" s="149"/>
      <c r="SQA34" s="149"/>
      <c r="SQB34" s="149"/>
      <c r="SQC34" s="149"/>
      <c r="SQD34" s="149"/>
      <c r="SQE34" s="149"/>
      <c r="SQF34" s="149"/>
      <c r="SQG34" s="149"/>
      <c r="SQH34" s="149"/>
      <c r="SQI34" s="149"/>
      <c r="SQJ34" s="149"/>
      <c r="SQK34" s="149"/>
      <c r="SQL34" s="149"/>
      <c r="SQM34" s="149"/>
      <c r="SQN34" s="149"/>
      <c r="SQO34" s="149"/>
      <c r="SQP34" s="149"/>
      <c r="SQQ34" s="149"/>
      <c r="SQR34" s="149"/>
      <c r="SQS34" s="149"/>
      <c r="SQT34" s="149"/>
      <c r="SQU34" s="149"/>
      <c r="SQV34" s="149"/>
      <c r="SQW34" s="149"/>
      <c r="SQX34" s="149"/>
      <c r="SQY34" s="149"/>
      <c r="SQZ34" s="149"/>
      <c r="SRA34" s="149"/>
      <c r="SRB34" s="149"/>
      <c r="SRC34" s="149"/>
      <c r="SRD34" s="149"/>
      <c r="SRE34" s="149"/>
      <c r="SRF34" s="149"/>
      <c r="SRG34" s="149"/>
      <c r="SRH34" s="149"/>
      <c r="SRI34" s="149"/>
      <c r="SRJ34" s="149"/>
      <c r="SRK34" s="149"/>
      <c r="SRL34" s="149"/>
      <c r="SRM34" s="149"/>
      <c r="SRN34" s="149"/>
      <c r="SRO34" s="149"/>
      <c r="SRP34" s="149"/>
      <c r="SRQ34" s="149"/>
      <c r="SRR34" s="149"/>
      <c r="SRS34" s="149"/>
      <c r="SRT34" s="149"/>
      <c r="SRU34" s="149"/>
      <c r="SRV34" s="149"/>
      <c r="SRW34" s="149"/>
      <c r="SRX34" s="149"/>
      <c r="SRY34" s="149"/>
      <c r="SRZ34" s="149"/>
      <c r="SSA34" s="149"/>
      <c r="SSB34" s="149"/>
      <c r="SSC34" s="149"/>
      <c r="SSD34" s="149"/>
      <c r="SSE34" s="149"/>
      <c r="SSF34" s="149"/>
      <c r="SSG34" s="149"/>
      <c r="SSH34" s="149"/>
      <c r="SSI34" s="149"/>
      <c r="SSJ34" s="149"/>
      <c r="SSK34" s="149"/>
      <c r="SSL34" s="149"/>
      <c r="SSM34" s="149"/>
      <c r="SSN34" s="149"/>
      <c r="SSO34" s="149"/>
      <c r="SSP34" s="149"/>
      <c r="SSQ34" s="149"/>
      <c r="SSR34" s="149"/>
      <c r="SSS34" s="149"/>
      <c r="SST34" s="149"/>
      <c r="SSU34" s="149"/>
      <c r="SSV34" s="149"/>
      <c r="SSW34" s="149"/>
      <c r="SSX34" s="149"/>
      <c r="SSY34" s="149"/>
      <c r="SSZ34" s="149"/>
      <c r="STA34" s="149"/>
      <c r="STB34" s="149"/>
      <c r="STC34" s="149"/>
      <c r="STD34" s="149"/>
      <c r="STE34" s="149"/>
      <c r="STF34" s="149"/>
      <c r="STG34" s="149"/>
      <c r="STH34" s="149"/>
      <c r="STI34" s="149"/>
      <c r="STJ34" s="149"/>
      <c r="STK34" s="149"/>
      <c r="STL34" s="149"/>
      <c r="STM34" s="149"/>
      <c r="STN34" s="149"/>
      <c r="STO34" s="149"/>
      <c r="STP34" s="149"/>
      <c r="STQ34" s="149"/>
      <c r="STR34" s="149"/>
      <c r="STS34" s="149"/>
      <c r="STT34" s="149"/>
      <c r="STU34" s="149"/>
      <c r="STV34" s="149"/>
      <c r="STW34" s="149"/>
      <c r="STX34" s="149"/>
      <c r="STY34" s="149"/>
      <c r="STZ34" s="149"/>
      <c r="SUA34" s="149"/>
      <c r="SUB34" s="149"/>
      <c r="SUC34" s="149"/>
      <c r="SUD34" s="149"/>
      <c r="SUE34" s="149"/>
      <c r="SUF34" s="149"/>
      <c r="SUG34" s="149"/>
      <c r="SUH34" s="149"/>
      <c r="SUI34" s="149"/>
      <c r="SUJ34" s="149"/>
      <c r="SUK34" s="149"/>
      <c r="SUL34" s="149"/>
      <c r="SUM34" s="149"/>
      <c r="SUN34" s="149"/>
      <c r="SUO34" s="149"/>
      <c r="SUP34" s="149"/>
      <c r="SUQ34" s="149"/>
      <c r="SUR34" s="149"/>
      <c r="SUS34" s="149"/>
      <c r="SUT34" s="149"/>
      <c r="SUU34" s="149"/>
      <c r="SUV34" s="149"/>
      <c r="SUW34" s="149"/>
      <c r="SUX34" s="149"/>
      <c r="SUY34" s="149"/>
      <c r="SUZ34" s="149"/>
      <c r="SVA34" s="149"/>
      <c r="SVB34" s="149"/>
      <c r="SVC34" s="149"/>
      <c r="SVD34" s="149"/>
      <c r="SVE34" s="149"/>
      <c r="SVF34" s="149"/>
      <c r="SVG34" s="149"/>
      <c r="SVH34" s="149"/>
      <c r="SVI34" s="149"/>
      <c r="SVJ34" s="149"/>
      <c r="SVK34" s="149"/>
      <c r="SVL34" s="149"/>
      <c r="SVM34" s="149"/>
      <c r="SVN34" s="149"/>
      <c r="SVO34" s="149"/>
      <c r="SVP34" s="149"/>
      <c r="SVQ34" s="149"/>
      <c r="SVR34" s="149"/>
      <c r="SVS34" s="149"/>
      <c r="SVT34" s="149"/>
      <c r="SVU34" s="149"/>
      <c r="SVV34" s="149"/>
      <c r="SVW34" s="149"/>
      <c r="SVX34" s="149"/>
      <c r="SVY34" s="149"/>
      <c r="SVZ34" s="149"/>
      <c r="SWA34" s="149"/>
      <c r="SWB34" s="149"/>
      <c r="SWC34" s="149"/>
      <c r="SWD34" s="149"/>
      <c r="SWE34" s="149"/>
      <c r="SWF34" s="149"/>
      <c r="SWG34" s="149"/>
      <c r="SWH34" s="149"/>
      <c r="SWI34" s="149"/>
      <c r="SWJ34" s="149"/>
      <c r="SWK34" s="149"/>
      <c r="SWL34" s="149"/>
      <c r="SWM34" s="149"/>
      <c r="SWN34" s="149"/>
      <c r="SWO34" s="149"/>
      <c r="SWP34" s="149"/>
      <c r="SWQ34" s="149"/>
      <c r="SWR34" s="149"/>
      <c r="SWS34" s="149"/>
      <c r="SWT34" s="149"/>
      <c r="SWU34" s="149"/>
      <c r="SWV34" s="149"/>
      <c r="SWW34" s="149"/>
      <c r="SWX34" s="149"/>
      <c r="SWY34" s="149"/>
      <c r="SWZ34" s="149"/>
      <c r="SXA34" s="149"/>
      <c r="SXB34" s="149"/>
      <c r="SXC34" s="149"/>
      <c r="SXD34" s="149"/>
      <c r="SXE34" s="149"/>
      <c r="SXF34" s="149"/>
      <c r="SXG34" s="149"/>
      <c r="SXH34" s="149"/>
      <c r="SXI34" s="149"/>
      <c r="SXJ34" s="149"/>
      <c r="SXK34" s="149"/>
      <c r="SXL34" s="149"/>
      <c r="SXM34" s="149"/>
      <c r="SXN34" s="149"/>
      <c r="SXO34" s="149"/>
      <c r="SXP34" s="149"/>
      <c r="SXQ34" s="149"/>
      <c r="SXR34" s="149"/>
      <c r="SXS34" s="149"/>
      <c r="SXT34" s="149"/>
      <c r="SXU34" s="149"/>
      <c r="SXV34" s="149"/>
      <c r="SXW34" s="149"/>
      <c r="SXX34" s="149"/>
      <c r="SXY34" s="149"/>
      <c r="SXZ34" s="149"/>
      <c r="SYA34" s="149"/>
      <c r="SYB34" s="149"/>
      <c r="SYC34" s="149"/>
      <c r="SYD34" s="149"/>
      <c r="SYE34" s="149"/>
      <c r="SYF34" s="149"/>
      <c r="SYG34" s="149"/>
      <c r="SYH34" s="149"/>
      <c r="SYI34" s="149"/>
      <c r="SYJ34" s="149"/>
      <c r="SYK34" s="149"/>
      <c r="SYL34" s="149"/>
      <c r="SYM34" s="149"/>
      <c r="SYN34" s="149"/>
      <c r="SYO34" s="149"/>
      <c r="SYP34" s="149"/>
      <c r="SYQ34" s="149"/>
      <c r="SYR34" s="149"/>
      <c r="SYS34" s="149"/>
      <c r="SYT34" s="149"/>
      <c r="SYU34" s="149"/>
      <c r="SYV34" s="149"/>
      <c r="SYW34" s="149"/>
      <c r="SYX34" s="149"/>
      <c r="SYY34" s="149"/>
      <c r="SYZ34" s="149"/>
      <c r="SZA34" s="149"/>
      <c r="SZB34" s="149"/>
      <c r="SZC34" s="149"/>
      <c r="SZD34" s="149"/>
      <c r="SZE34" s="149"/>
      <c r="SZF34" s="149"/>
      <c r="SZG34" s="149"/>
      <c r="SZH34" s="149"/>
      <c r="SZI34" s="149"/>
      <c r="SZJ34" s="149"/>
      <c r="SZK34" s="149"/>
      <c r="SZL34" s="149"/>
      <c r="SZM34" s="149"/>
      <c r="SZN34" s="149"/>
      <c r="SZO34" s="149"/>
      <c r="SZP34" s="149"/>
      <c r="SZQ34" s="149"/>
      <c r="SZR34" s="149"/>
      <c r="SZS34" s="149"/>
      <c r="SZT34" s="149"/>
      <c r="SZU34" s="149"/>
      <c r="SZV34" s="149"/>
      <c r="SZW34" s="149"/>
      <c r="SZX34" s="149"/>
      <c r="SZY34" s="149"/>
      <c r="SZZ34" s="149"/>
      <c r="TAA34" s="149"/>
      <c r="TAB34" s="149"/>
      <c r="TAC34" s="149"/>
      <c r="TAD34" s="149"/>
      <c r="TAE34" s="149"/>
      <c r="TAF34" s="149"/>
      <c r="TAG34" s="149"/>
      <c r="TAH34" s="149"/>
      <c r="TAI34" s="149"/>
      <c r="TAJ34" s="149"/>
      <c r="TAK34" s="149"/>
      <c r="TAL34" s="149"/>
      <c r="TAM34" s="149"/>
      <c r="TAN34" s="149"/>
      <c r="TAO34" s="149"/>
      <c r="TAP34" s="149"/>
      <c r="TAQ34" s="149"/>
      <c r="TAR34" s="149"/>
      <c r="TAS34" s="149"/>
      <c r="TAT34" s="149"/>
      <c r="TAU34" s="149"/>
      <c r="TAV34" s="149"/>
      <c r="TAW34" s="149"/>
      <c r="TAX34" s="149"/>
      <c r="TAY34" s="149"/>
      <c r="TAZ34" s="149"/>
      <c r="TBA34" s="149"/>
      <c r="TBB34" s="149"/>
      <c r="TBC34" s="149"/>
      <c r="TBD34" s="149"/>
      <c r="TBE34" s="149"/>
      <c r="TBF34" s="149"/>
      <c r="TBG34" s="149"/>
      <c r="TBH34" s="149"/>
      <c r="TBI34" s="149"/>
      <c r="TBJ34" s="149"/>
      <c r="TBK34" s="149"/>
      <c r="TBL34" s="149"/>
      <c r="TBM34" s="149"/>
      <c r="TBN34" s="149"/>
      <c r="TBO34" s="149"/>
      <c r="TBP34" s="149"/>
      <c r="TBQ34" s="149"/>
      <c r="TBR34" s="149"/>
      <c r="TBS34" s="149"/>
      <c r="TBT34" s="149"/>
      <c r="TBU34" s="149"/>
      <c r="TBV34" s="149"/>
      <c r="TBW34" s="149"/>
      <c r="TBX34" s="149"/>
      <c r="TBY34" s="149"/>
      <c r="TBZ34" s="149"/>
      <c r="TCA34" s="149"/>
      <c r="TCB34" s="149"/>
      <c r="TCC34" s="149"/>
      <c r="TCD34" s="149"/>
      <c r="TCE34" s="149"/>
      <c r="TCF34" s="149"/>
      <c r="TCG34" s="149"/>
      <c r="TCH34" s="149"/>
      <c r="TCI34" s="149"/>
      <c r="TCJ34" s="149"/>
      <c r="TCK34" s="149"/>
      <c r="TCL34" s="149"/>
      <c r="TCM34" s="149"/>
      <c r="TCN34" s="149"/>
      <c r="TCO34" s="149"/>
      <c r="TCP34" s="149"/>
      <c r="TCQ34" s="149"/>
      <c r="TCR34" s="149"/>
      <c r="TCS34" s="149"/>
      <c r="TCT34" s="149"/>
      <c r="TCU34" s="149"/>
      <c r="TCV34" s="149"/>
      <c r="TCW34" s="149"/>
      <c r="TCX34" s="149"/>
      <c r="TCY34" s="149"/>
      <c r="TCZ34" s="149"/>
      <c r="TDA34" s="149"/>
      <c r="TDB34" s="149"/>
      <c r="TDC34" s="149"/>
      <c r="TDD34" s="149"/>
      <c r="TDE34" s="149"/>
      <c r="TDF34" s="149"/>
      <c r="TDG34" s="149"/>
      <c r="TDH34" s="149"/>
      <c r="TDI34" s="149"/>
      <c r="TDJ34" s="149"/>
      <c r="TDK34" s="149"/>
      <c r="TDL34" s="149"/>
      <c r="TDM34" s="149"/>
      <c r="TDN34" s="149"/>
      <c r="TDO34" s="149"/>
      <c r="TDP34" s="149"/>
      <c r="TDQ34" s="149"/>
      <c r="TDR34" s="149"/>
      <c r="TDS34" s="149"/>
      <c r="TDT34" s="149"/>
      <c r="TDU34" s="149"/>
      <c r="TDV34" s="149"/>
      <c r="TDW34" s="149"/>
      <c r="TDX34" s="149"/>
      <c r="TDY34" s="149"/>
      <c r="TDZ34" s="149"/>
      <c r="TEA34" s="149"/>
      <c r="TEB34" s="149"/>
      <c r="TEC34" s="149"/>
      <c r="TED34" s="149"/>
      <c r="TEE34" s="149"/>
      <c r="TEF34" s="149"/>
      <c r="TEG34" s="149"/>
      <c r="TEH34" s="149"/>
      <c r="TEI34" s="149"/>
      <c r="TEJ34" s="149"/>
      <c r="TEK34" s="149"/>
      <c r="TEL34" s="149"/>
      <c r="TEM34" s="149"/>
      <c r="TEN34" s="149"/>
      <c r="TEO34" s="149"/>
      <c r="TEP34" s="149"/>
      <c r="TEQ34" s="149"/>
      <c r="TER34" s="149"/>
      <c r="TES34" s="149"/>
      <c r="TET34" s="149"/>
      <c r="TEU34" s="149"/>
      <c r="TEV34" s="149"/>
      <c r="TEW34" s="149"/>
      <c r="TEX34" s="149"/>
      <c r="TEY34" s="149"/>
      <c r="TEZ34" s="149"/>
      <c r="TFA34" s="149"/>
      <c r="TFB34" s="149"/>
      <c r="TFC34" s="149"/>
      <c r="TFD34" s="149"/>
      <c r="TFE34" s="149"/>
      <c r="TFF34" s="149"/>
      <c r="TFG34" s="149"/>
      <c r="TFH34" s="149"/>
      <c r="TFI34" s="149"/>
      <c r="TFJ34" s="149"/>
      <c r="TFK34" s="149"/>
      <c r="TFL34" s="149"/>
      <c r="TFM34" s="149"/>
      <c r="TFN34" s="149"/>
      <c r="TFO34" s="149"/>
      <c r="TFP34" s="149"/>
      <c r="TFQ34" s="149"/>
      <c r="TFR34" s="149"/>
      <c r="TFS34" s="149"/>
      <c r="TFT34" s="149"/>
      <c r="TFU34" s="149"/>
      <c r="TFV34" s="149"/>
      <c r="TFW34" s="149"/>
      <c r="TFX34" s="149"/>
      <c r="TFY34" s="149"/>
      <c r="TFZ34" s="149"/>
      <c r="TGA34" s="149"/>
      <c r="TGB34" s="149"/>
      <c r="TGC34" s="149"/>
      <c r="TGD34" s="149"/>
      <c r="TGE34" s="149"/>
      <c r="TGF34" s="149"/>
      <c r="TGG34" s="149"/>
      <c r="TGH34" s="149"/>
      <c r="TGI34" s="149"/>
      <c r="TGJ34" s="149"/>
      <c r="TGK34" s="149"/>
      <c r="TGL34" s="149"/>
      <c r="TGM34" s="149"/>
      <c r="TGN34" s="149"/>
      <c r="TGO34" s="149"/>
      <c r="TGP34" s="149"/>
      <c r="TGQ34" s="149"/>
      <c r="TGR34" s="149"/>
      <c r="TGS34" s="149"/>
      <c r="TGT34" s="149"/>
      <c r="TGU34" s="149"/>
      <c r="TGV34" s="149"/>
      <c r="TGW34" s="149"/>
      <c r="TGX34" s="149"/>
      <c r="TGY34" s="149"/>
      <c r="TGZ34" s="149"/>
      <c r="THA34" s="149"/>
      <c r="THB34" s="149"/>
      <c r="THC34" s="149"/>
      <c r="THD34" s="149"/>
      <c r="THE34" s="149"/>
      <c r="THF34" s="149"/>
      <c r="THG34" s="149"/>
      <c r="THH34" s="149"/>
      <c r="THI34" s="149"/>
      <c r="THJ34" s="149"/>
      <c r="THK34" s="149"/>
      <c r="THL34" s="149"/>
      <c r="THM34" s="149"/>
      <c r="THN34" s="149"/>
      <c r="THO34" s="149"/>
      <c r="THP34" s="149"/>
      <c r="THQ34" s="149"/>
      <c r="THR34" s="149"/>
      <c r="THS34" s="149"/>
      <c r="THT34" s="149"/>
      <c r="THU34" s="149"/>
      <c r="THV34" s="149"/>
      <c r="THW34" s="149"/>
      <c r="THX34" s="149"/>
      <c r="THY34" s="149"/>
      <c r="THZ34" s="149"/>
      <c r="TIA34" s="149"/>
      <c r="TIB34" s="149"/>
      <c r="TIC34" s="149"/>
      <c r="TID34" s="149"/>
      <c r="TIE34" s="149"/>
      <c r="TIF34" s="149"/>
      <c r="TIG34" s="149"/>
      <c r="TIH34" s="149"/>
      <c r="TII34" s="149"/>
      <c r="TIJ34" s="149"/>
      <c r="TIK34" s="149"/>
      <c r="TIL34" s="149"/>
      <c r="TIM34" s="149"/>
      <c r="TIN34" s="149"/>
      <c r="TIO34" s="149"/>
      <c r="TIP34" s="149"/>
      <c r="TIQ34" s="149"/>
      <c r="TIR34" s="149"/>
      <c r="TIS34" s="149"/>
      <c r="TIT34" s="149"/>
      <c r="TIU34" s="149"/>
      <c r="TIV34" s="149"/>
      <c r="TIW34" s="149"/>
      <c r="TIX34" s="149"/>
      <c r="TIY34" s="149"/>
      <c r="TIZ34" s="149"/>
      <c r="TJA34" s="149"/>
      <c r="TJB34" s="149"/>
      <c r="TJC34" s="149"/>
      <c r="TJD34" s="149"/>
      <c r="TJE34" s="149"/>
      <c r="TJF34" s="149"/>
      <c r="TJG34" s="149"/>
      <c r="TJH34" s="149"/>
      <c r="TJI34" s="149"/>
      <c r="TJJ34" s="149"/>
      <c r="TJK34" s="149"/>
      <c r="TJL34" s="149"/>
      <c r="TJM34" s="149"/>
      <c r="TJN34" s="149"/>
      <c r="TJO34" s="149"/>
      <c r="TJP34" s="149"/>
      <c r="TJQ34" s="149"/>
      <c r="TJR34" s="149"/>
      <c r="TJS34" s="149"/>
      <c r="TJT34" s="149"/>
      <c r="TJU34" s="149"/>
      <c r="TJV34" s="149"/>
      <c r="TJW34" s="149"/>
      <c r="TJX34" s="149"/>
      <c r="TJY34" s="149"/>
      <c r="TJZ34" s="149"/>
      <c r="TKA34" s="149"/>
      <c r="TKB34" s="149"/>
      <c r="TKC34" s="149"/>
      <c r="TKD34" s="149"/>
      <c r="TKE34" s="149"/>
      <c r="TKF34" s="149"/>
      <c r="TKG34" s="149"/>
      <c r="TKH34" s="149"/>
      <c r="TKI34" s="149"/>
      <c r="TKJ34" s="149"/>
      <c r="TKK34" s="149"/>
      <c r="TKL34" s="149"/>
      <c r="TKM34" s="149"/>
      <c r="TKN34" s="149"/>
      <c r="TKO34" s="149"/>
      <c r="TKP34" s="149"/>
      <c r="TKQ34" s="149"/>
      <c r="TKR34" s="149"/>
      <c r="TKS34" s="149"/>
      <c r="TKT34" s="149"/>
      <c r="TKU34" s="149"/>
      <c r="TKV34" s="149"/>
      <c r="TKW34" s="149"/>
      <c r="TKX34" s="149"/>
      <c r="TKY34" s="149"/>
      <c r="TKZ34" s="149"/>
      <c r="TLA34" s="149"/>
      <c r="TLB34" s="149"/>
      <c r="TLC34" s="149"/>
      <c r="TLD34" s="149"/>
      <c r="TLE34" s="149"/>
      <c r="TLF34" s="149"/>
      <c r="TLG34" s="149"/>
      <c r="TLH34" s="149"/>
      <c r="TLI34" s="149"/>
      <c r="TLJ34" s="149"/>
      <c r="TLK34" s="149"/>
      <c r="TLL34" s="149"/>
      <c r="TLM34" s="149"/>
      <c r="TLN34" s="149"/>
      <c r="TLO34" s="149"/>
      <c r="TLP34" s="149"/>
      <c r="TLQ34" s="149"/>
      <c r="TLR34" s="149"/>
      <c r="TLS34" s="149"/>
      <c r="TLT34" s="149"/>
      <c r="TLU34" s="149"/>
      <c r="TLV34" s="149"/>
      <c r="TLW34" s="149"/>
      <c r="TLX34" s="149"/>
      <c r="TLY34" s="149"/>
      <c r="TLZ34" s="149"/>
      <c r="TMA34" s="149"/>
      <c r="TMB34" s="149"/>
      <c r="TMC34" s="149"/>
      <c r="TMD34" s="149"/>
      <c r="TME34" s="149"/>
      <c r="TMF34" s="149"/>
      <c r="TMG34" s="149"/>
      <c r="TMH34" s="149"/>
      <c r="TMI34" s="149"/>
      <c r="TMJ34" s="149"/>
      <c r="TMK34" s="149"/>
      <c r="TML34" s="149"/>
      <c r="TMM34" s="149"/>
      <c r="TMN34" s="149"/>
      <c r="TMO34" s="149"/>
      <c r="TMP34" s="149"/>
      <c r="TMQ34" s="149"/>
      <c r="TMR34" s="149"/>
      <c r="TMS34" s="149"/>
      <c r="TMT34" s="149"/>
      <c r="TMU34" s="149"/>
      <c r="TMV34" s="149"/>
      <c r="TMW34" s="149"/>
      <c r="TMX34" s="149"/>
      <c r="TMY34" s="149"/>
      <c r="TMZ34" s="149"/>
      <c r="TNA34" s="149"/>
      <c r="TNB34" s="149"/>
      <c r="TNC34" s="149"/>
      <c r="TND34" s="149"/>
      <c r="TNE34" s="149"/>
      <c r="TNF34" s="149"/>
      <c r="TNG34" s="149"/>
      <c r="TNH34" s="149"/>
      <c r="TNI34" s="149"/>
      <c r="TNJ34" s="149"/>
      <c r="TNK34" s="149"/>
      <c r="TNL34" s="149"/>
      <c r="TNM34" s="149"/>
      <c r="TNN34" s="149"/>
      <c r="TNO34" s="149"/>
      <c r="TNP34" s="149"/>
      <c r="TNQ34" s="149"/>
      <c r="TNR34" s="149"/>
      <c r="TNS34" s="149"/>
      <c r="TNT34" s="149"/>
      <c r="TNU34" s="149"/>
      <c r="TNV34" s="149"/>
      <c r="TNW34" s="149"/>
      <c r="TNX34" s="149"/>
      <c r="TNY34" s="149"/>
      <c r="TNZ34" s="149"/>
      <c r="TOA34" s="149"/>
      <c r="TOB34" s="149"/>
      <c r="TOC34" s="149"/>
      <c r="TOD34" s="149"/>
      <c r="TOE34" s="149"/>
      <c r="TOF34" s="149"/>
      <c r="TOG34" s="149"/>
      <c r="TOH34" s="149"/>
      <c r="TOI34" s="149"/>
      <c r="TOJ34" s="149"/>
      <c r="TOK34" s="149"/>
      <c r="TOL34" s="149"/>
      <c r="TOM34" s="149"/>
      <c r="TON34" s="149"/>
      <c r="TOO34" s="149"/>
      <c r="TOP34" s="149"/>
      <c r="TOQ34" s="149"/>
      <c r="TOR34" s="149"/>
      <c r="TOS34" s="149"/>
      <c r="TOT34" s="149"/>
      <c r="TOU34" s="149"/>
      <c r="TOV34" s="149"/>
      <c r="TOW34" s="149"/>
      <c r="TOX34" s="149"/>
      <c r="TOY34" s="149"/>
      <c r="TOZ34" s="149"/>
      <c r="TPA34" s="149"/>
      <c r="TPB34" s="149"/>
      <c r="TPC34" s="149"/>
      <c r="TPD34" s="149"/>
      <c r="TPE34" s="149"/>
      <c r="TPF34" s="149"/>
      <c r="TPG34" s="149"/>
      <c r="TPH34" s="149"/>
      <c r="TPI34" s="149"/>
      <c r="TPJ34" s="149"/>
      <c r="TPK34" s="149"/>
      <c r="TPL34" s="149"/>
      <c r="TPM34" s="149"/>
      <c r="TPN34" s="149"/>
      <c r="TPO34" s="149"/>
      <c r="TPP34" s="149"/>
      <c r="TPQ34" s="149"/>
      <c r="TPR34" s="149"/>
      <c r="TPS34" s="149"/>
      <c r="TPT34" s="149"/>
      <c r="TPU34" s="149"/>
      <c r="TPV34" s="149"/>
      <c r="TPW34" s="149"/>
      <c r="TPX34" s="149"/>
      <c r="TPY34" s="149"/>
      <c r="TPZ34" s="149"/>
      <c r="TQA34" s="149"/>
      <c r="TQB34" s="149"/>
      <c r="TQC34" s="149"/>
      <c r="TQD34" s="149"/>
      <c r="TQE34" s="149"/>
      <c r="TQF34" s="149"/>
      <c r="TQG34" s="149"/>
      <c r="TQH34" s="149"/>
      <c r="TQI34" s="149"/>
      <c r="TQJ34" s="149"/>
      <c r="TQK34" s="149"/>
      <c r="TQL34" s="149"/>
      <c r="TQM34" s="149"/>
      <c r="TQN34" s="149"/>
      <c r="TQO34" s="149"/>
      <c r="TQP34" s="149"/>
      <c r="TQQ34" s="149"/>
      <c r="TQR34" s="149"/>
      <c r="TQS34" s="149"/>
      <c r="TQT34" s="149"/>
      <c r="TQU34" s="149"/>
      <c r="TQV34" s="149"/>
      <c r="TQW34" s="149"/>
      <c r="TQX34" s="149"/>
      <c r="TQY34" s="149"/>
      <c r="TQZ34" s="149"/>
      <c r="TRA34" s="149"/>
      <c r="TRB34" s="149"/>
      <c r="TRC34" s="149"/>
      <c r="TRD34" s="149"/>
      <c r="TRE34" s="149"/>
      <c r="TRF34" s="149"/>
      <c r="TRG34" s="149"/>
      <c r="TRH34" s="149"/>
      <c r="TRI34" s="149"/>
      <c r="TRJ34" s="149"/>
      <c r="TRK34" s="149"/>
      <c r="TRL34" s="149"/>
      <c r="TRM34" s="149"/>
      <c r="TRN34" s="149"/>
      <c r="TRO34" s="149"/>
      <c r="TRP34" s="149"/>
      <c r="TRQ34" s="149"/>
      <c r="TRR34" s="149"/>
      <c r="TRS34" s="149"/>
      <c r="TRT34" s="149"/>
      <c r="TRU34" s="149"/>
      <c r="TRV34" s="149"/>
      <c r="TRW34" s="149"/>
      <c r="TRX34" s="149"/>
      <c r="TRY34" s="149"/>
      <c r="TRZ34" s="149"/>
      <c r="TSA34" s="149"/>
      <c r="TSB34" s="149"/>
      <c r="TSC34" s="149"/>
      <c r="TSD34" s="149"/>
      <c r="TSE34" s="149"/>
      <c r="TSF34" s="149"/>
      <c r="TSG34" s="149"/>
      <c r="TSH34" s="149"/>
      <c r="TSI34" s="149"/>
      <c r="TSJ34" s="149"/>
      <c r="TSK34" s="149"/>
      <c r="TSL34" s="149"/>
      <c r="TSM34" s="149"/>
      <c r="TSN34" s="149"/>
      <c r="TSO34" s="149"/>
      <c r="TSP34" s="149"/>
      <c r="TSQ34" s="149"/>
      <c r="TSR34" s="149"/>
      <c r="TSS34" s="149"/>
      <c r="TST34" s="149"/>
      <c r="TSU34" s="149"/>
      <c r="TSV34" s="149"/>
      <c r="TSW34" s="149"/>
      <c r="TSX34" s="149"/>
      <c r="TSY34" s="149"/>
      <c r="TSZ34" s="149"/>
      <c r="TTA34" s="149"/>
      <c r="TTB34" s="149"/>
      <c r="TTC34" s="149"/>
      <c r="TTD34" s="149"/>
      <c r="TTE34" s="149"/>
      <c r="TTF34" s="149"/>
      <c r="TTG34" s="149"/>
      <c r="TTH34" s="149"/>
      <c r="TTI34" s="149"/>
      <c r="TTJ34" s="149"/>
      <c r="TTK34" s="149"/>
      <c r="TTL34" s="149"/>
      <c r="TTM34" s="149"/>
      <c r="TTN34" s="149"/>
      <c r="TTO34" s="149"/>
      <c r="TTP34" s="149"/>
      <c r="TTQ34" s="149"/>
      <c r="TTR34" s="149"/>
      <c r="TTS34" s="149"/>
      <c r="TTT34" s="149"/>
      <c r="TTU34" s="149"/>
      <c r="TTV34" s="149"/>
      <c r="TTW34" s="149"/>
      <c r="TTX34" s="149"/>
      <c r="TTY34" s="149"/>
      <c r="TTZ34" s="149"/>
      <c r="TUA34" s="149"/>
      <c r="TUB34" s="149"/>
      <c r="TUC34" s="149"/>
      <c r="TUD34" s="149"/>
      <c r="TUE34" s="149"/>
      <c r="TUF34" s="149"/>
      <c r="TUG34" s="149"/>
      <c r="TUH34" s="149"/>
      <c r="TUI34" s="149"/>
      <c r="TUJ34" s="149"/>
      <c r="TUK34" s="149"/>
      <c r="TUL34" s="149"/>
      <c r="TUM34" s="149"/>
      <c r="TUN34" s="149"/>
      <c r="TUO34" s="149"/>
      <c r="TUP34" s="149"/>
      <c r="TUQ34" s="149"/>
      <c r="TUR34" s="149"/>
      <c r="TUS34" s="149"/>
      <c r="TUT34" s="149"/>
      <c r="TUU34" s="149"/>
      <c r="TUV34" s="149"/>
      <c r="TUW34" s="149"/>
      <c r="TUX34" s="149"/>
      <c r="TUY34" s="149"/>
      <c r="TUZ34" s="149"/>
      <c r="TVA34" s="149"/>
      <c r="TVB34" s="149"/>
      <c r="TVC34" s="149"/>
      <c r="TVD34" s="149"/>
      <c r="TVE34" s="149"/>
      <c r="TVF34" s="149"/>
      <c r="TVG34" s="149"/>
      <c r="TVH34" s="149"/>
      <c r="TVI34" s="149"/>
      <c r="TVJ34" s="149"/>
      <c r="TVK34" s="149"/>
      <c r="TVL34" s="149"/>
      <c r="TVM34" s="149"/>
      <c r="TVN34" s="149"/>
      <c r="TVO34" s="149"/>
      <c r="TVP34" s="149"/>
      <c r="TVQ34" s="149"/>
      <c r="TVR34" s="149"/>
      <c r="TVS34" s="149"/>
      <c r="TVT34" s="149"/>
      <c r="TVU34" s="149"/>
      <c r="TVV34" s="149"/>
      <c r="TVW34" s="149"/>
      <c r="TVX34" s="149"/>
      <c r="TVY34" s="149"/>
      <c r="TVZ34" s="149"/>
      <c r="TWA34" s="149"/>
      <c r="TWB34" s="149"/>
      <c r="TWC34" s="149"/>
      <c r="TWD34" s="149"/>
      <c r="TWE34" s="149"/>
      <c r="TWF34" s="149"/>
      <c r="TWG34" s="149"/>
      <c r="TWH34" s="149"/>
      <c r="TWI34" s="149"/>
      <c r="TWJ34" s="149"/>
      <c r="TWK34" s="149"/>
      <c r="TWL34" s="149"/>
      <c r="TWM34" s="149"/>
      <c r="TWN34" s="149"/>
      <c r="TWO34" s="149"/>
      <c r="TWP34" s="149"/>
      <c r="TWQ34" s="149"/>
      <c r="TWR34" s="149"/>
      <c r="TWS34" s="149"/>
      <c r="TWT34" s="149"/>
      <c r="TWU34" s="149"/>
      <c r="TWV34" s="149"/>
      <c r="TWW34" s="149"/>
      <c r="TWX34" s="149"/>
      <c r="TWY34" s="149"/>
      <c r="TWZ34" s="149"/>
      <c r="TXA34" s="149"/>
      <c r="TXB34" s="149"/>
      <c r="TXC34" s="149"/>
      <c r="TXD34" s="149"/>
      <c r="TXE34" s="149"/>
      <c r="TXF34" s="149"/>
      <c r="TXG34" s="149"/>
      <c r="TXH34" s="149"/>
      <c r="TXI34" s="149"/>
      <c r="TXJ34" s="149"/>
      <c r="TXK34" s="149"/>
      <c r="TXL34" s="149"/>
      <c r="TXM34" s="149"/>
      <c r="TXN34" s="149"/>
      <c r="TXO34" s="149"/>
      <c r="TXP34" s="149"/>
      <c r="TXQ34" s="149"/>
      <c r="TXR34" s="149"/>
      <c r="TXS34" s="149"/>
      <c r="TXT34" s="149"/>
      <c r="TXU34" s="149"/>
      <c r="TXV34" s="149"/>
      <c r="TXW34" s="149"/>
      <c r="TXX34" s="149"/>
      <c r="TXY34" s="149"/>
      <c r="TXZ34" s="149"/>
      <c r="TYA34" s="149"/>
      <c r="TYB34" s="149"/>
      <c r="TYC34" s="149"/>
      <c r="TYD34" s="149"/>
      <c r="TYE34" s="149"/>
      <c r="TYF34" s="149"/>
      <c r="TYG34" s="149"/>
      <c r="TYH34" s="149"/>
      <c r="TYI34" s="149"/>
      <c r="TYJ34" s="149"/>
      <c r="TYK34" s="149"/>
      <c r="TYL34" s="149"/>
      <c r="TYM34" s="149"/>
      <c r="TYN34" s="149"/>
      <c r="TYO34" s="149"/>
      <c r="TYP34" s="149"/>
      <c r="TYQ34" s="149"/>
      <c r="TYR34" s="149"/>
      <c r="TYS34" s="149"/>
      <c r="TYT34" s="149"/>
      <c r="TYU34" s="149"/>
      <c r="TYV34" s="149"/>
      <c r="TYW34" s="149"/>
      <c r="TYX34" s="149"/>
      <c r="TYY34" s="149"/>
      <c r="TYZ34" s="149"/>
      <c r="TZA34" s="149"/>
      <c r="TZB34" s="149"/>
      <c r="TZC34" s="149"/>
      <c r="TZD34" s="149"/>
      <c r="TZE34" s="149"/>
      <c r="TZF34" s="149"/>
      <c r="TZG34" s="149"/>
      <c r="TZH34" s="149"/>
      <c r="TZI34" s="149"/>
      <c r="TZJ34" s="149"/>
      <c r="TZK34" s="149"/>
      <c r="TZL34" s="149"/>
      <c r="TZM34" s="149"/>
      <c r="TZN34" s="149"/>
      <c r="TZO34" s="149"/>
      <c r="TZP34" s="149"/>
      <c r="TZQ34" s="149"/>
      <c r="TZR34" s="149"/>
      <c r="TZS34" s="149"/>
      <c r="TZT34" s="149"/>
      <c r="TZU34" s="149"/>
      <c r="TZV34" s="149"/>
      <c r="TZW34" s="149"/>
      <c r="TZX34" s="149"/>
      <c r="TZY34" s="149"/>
      <c r="TZZ34" s="149"/>
      <c r="UAA34" s="149"/>
      <c r="UAB34" s="149"/>
      <c r="UAC34" s="149"/>
      <c r="UAD34" s="149"/>
      <c r="UAE34" s="149"/>
      <c r="UAF34" s="149"/>
      <c r="UAG34" s="149"/>
      <c r="UAH34" s="149"/>
      <c r="UAI34" s="149"/>
      <c r="UAJ34" s="149"/>
      <c r="UAK34" s="149"/>
      <c r="UAL34" s="149"/>
      <c r="UAM34" s="149"/>
      <c r="UAN34" s="149"/>
      <c r="UAO34" s="149"/>
      <c r="UAP34" s="149"/>
      <c r="UAQ34" s="149"/>
      <c r="UAR34" s="149"/>
      <c r="UAS34" s="149"/>
      <c r="UAT34" s="149"/>
      <c r="UAU34" s="149"/>
      <c r="UAV34" s="149"/>
      <c r="UAW34" s="149"/>
      <c r="UAX34" s="149"/>
      <c r="UAY34" s="149"/>
      <c r="UAZ34" s="149"/>
      <c r="UBA34" s="149"/>
      <c r="UBB34" s="149"/>
      <c r="UBC34" s="149"/>
      <c r="UBD34" s="149"/>
      <c r="UBE34" s="149"/>
      <c r="UBF34" s="149"/>
      <c r="UBG34" s="149"/>
      <c r="UBH34" s="149"/>
      <c r="UBI34" s="149"/>
      <c r="UBJ34" s="149"/>
      <c r="UBK34" s="149"/>
      <c r="UBL34" s="149"/>
      <c r="UBM34" s="149"/>
      <c r="UBN34" s="149"/>
      <c r="UBO34" s="149"/>
      <c r="UBP34" s="149"/>
      <c r="UBQ34" s="149"/>
      <c r="UBR34" s="149"/>
      <c r="UBS34" s="149"/>
      <c r="UBT34" s="149"/>
      <c r="UBU34" s="149"/>
      <c r="UBV34" s="149"/>
      <c r="UBW34" s="149"/>
      <c r="UBX34" s="149"/>
      <c r="UBY34" s="149"/>
      <c r="UBZ34" s="149"/>
      <c r="UCA34" s="149"/>
      <c r="UCB34" s="149"/>
      <c r="UCC34" s="149"/>
      <c r="UCD34" s="149"/>
      <c r="UCE34" s="149"/>
      <c r="UCF34" s="149"/>
      <c r="UCG34" s="149"/>
      <c r="UCH34" s="149"/>
      <c r="UCI34" s="149"/>
      <c r="UCJ34" s="149"/>
      <c r="UCK34" s="149"/>
      <c r="UCL34" s="149"/>
      <c r="UCM34" s="149"/>
      <c r="UCN34" s="149"/>
      <c r="UCO34" s="149"/>
      <c r="UCP34" s="149"/>
      <c r="UCQ34" s="149"/>
      <c r="UCR34" s="149"/>
      <c r="UCS34" s="149"/>
      <c r="UCT34" s="149"/>
      <c r="UCU34" s="149"/>
      <c r="UCV34" s="149"/>
      <c r="UCW34" s="149"/>
      <c r="UCX34" s="149"/>
      <c r="UCY34" s="149"/>
      <c r="UCZ34" s="149"/>
      <c r="UDA34" s="149"/>
      <c r="UDB34" s="149"/>
      <c r="UDC34" s="149"/>
      <c r="UDD34" s="149"/>
      <c r="UDE34" s="149"/>
      <c r="UDF34" s="149"/>
      <c r="UDG34" s="149"/>
      <c r="UDH34" s="149"/>
      <c r="UDI34" s="149"/>
      <c r="UDJ34" s="149"/>
      <c r="UDK34" s="149"/>
      <c r="UDL34" s="149"/>
      <c r="UDM34" s="149"/>
      <c r="UDN34" s="149"/>
      <c r="UDO34" s="149"/>
      <c r="UDP34" s="149"/>
      <c r="UDQ34" s="149"/>
      <c r="UDR34" s="149"/>
      <c r="UDS34" s="149"/>
      <c r="UDT34" s="149"/>
      <c r="UDU34" s="149"/>
      <c r="UDV34" s="149"/>
      <c r="UDW34" s="149"/>
      <c r="UDX34" s="149"/>
      <c r="UDY34" s="149"/>
      <c r="UDZ34" s="149"/>
      <c r="UEA34" s="149"/>
      <c r="UEB34" s="149"/>
      <c r="UEC34" s="149"/>
      <c r="UED34" s="149"/>
      <c r="UEE34" s="149"/>
      <c r="UEF34" s="149"/>
      <c r="UEG34" s="149"/>
      <c r="UEH34" s="149"/>
      <c r="UEI34" s="149"/>
      <c r="UEJ34" s="149"/>
      <c r="UEK34" s="149"/>
      <c r="UEL34" s="149"/>
      <c r="UEM34" s="149"/>
      <c r="UEN34" s="149"/>
      <c r="UEO34" s="149"/>
      <c r="UEP34" s="149"/>
      <c r="UEQ34" s="149"/>
      <c r="UER34" s="149"/>
      <c r="UES34" s="149"/>
      <c r="UET34" s="149"/>
      <c r="UEU34" s="149"/>
      <c r="UEV34" s="149"/>
      <c r="UEW34" s="149"/>
      <c r="UEX34" s="149"/>
      <c r="UEY34" s="149"/>
      <c r="UEZ34" s="149"/>
      <c r="UFA34" s="149"/>
      <c r="UFB34" s="149"/>
      <c r="UFC34" s="149"/>
      <c r="UFD34" s="149"/>
      <c r="UFE34" s="149"/>
      <c r="UFF34" s="149"/>
      <c r="UFG34" s="149"/>
      <c r="UFH34" s="149"/>
      <c r="UFI34" s="149"/>
      <c r="UFJ34" s="149"/>
      <c r="UFK34" s="149"/>
      <c r="UFL34" s="149"/>
      <c r="UFM34" s="149"/>
      <c r="UFN34" s="149"/>
      <c r="UFO34" s="149"/>
      <c r="UFP34" s="149"/>
      <c r="UFQ34" s="149"/>
      <c r="UFR34" s="149"/>
      <c r="UFS34" s="149"/>
      <c r="UFT34" s="149"/>
      <c r="UFU34" s="149"/>
      <c r="UFV34" s="149"/>
      <c r="UFW34" s="149"/>
      <c r="UFX34" s="149"/>
      <c r="UFY34" s="149"/>
      <c r="UFZ34" s="149"/>
      <c r="UGA34" s="149"/>
      <c r="UGB34" s="149"/>
      <c r="UGC34" s="149"/>
      <c r="UGD34" s="149"/>
      <c r="UGE34" s="149"/>
      <c r="UGF34" s="149"/>
      <c r="UGG34" s="149"/>
      <c r="UGH34" s="149"/>
      <c r="UGI34" s="149"/>
      <c r="UGJ34" s="149"/>
      <c r="UGK34" s="149"/>
      <c r="UGL34" s="149"/>
      <c r="UGM34" s="149"/>
      <c r="UGN34" s="149"/>
      <c r="UGO34" s="149"/>
      <c r="UGP34" s="149"/>
      <c r="UGQ34" s="149"/>
      <c r="UGR34" s="149"/>
      <c r="UGS34" s="149"/>
      <c r="UGT34" s="149"/>
      <c r="UGU34" s="149"/>
      <c r="UGV34" s="149"/>
      <c r="UGW34" s="149"/>
      <c r="UGX34" s="149"/>
      <c r="UGY34" s="149"/>
      <c r="UGZ34" s="149"/>
      <c r="UHA34" s="149"/>
      <c r="UHB34" s="149"/>
      <c r="UHC34" s="149"/>
      <c r="UHD34" s="149"/>
      <c r="UHE34" s="149"/>
      <c r="UHF34" s="149"/>
      <c r="UHG34" s="149"/>
      <c r="UHH34" s="149"/>
      <c r="UHI34" s="149"/>
      <c r="UHJ34" s="149"/>
      <c r="UHK34" s="149"/>
      <c r="UHL34" s="149"/>
      <c r="UHM34" s="149"/>
      <c r="UHN34" s="149"/>
      <c r="UHO34" s="149"/>
      <c r="UHP34" s="149"/>
      <c r="UHQ34" s="149"/>
      <c r="UHR34" s="149"/>
      <c r="UHS34" s="149"/>
      <c r="UHT34" s="149"/>
      <c r="UHU34" s="149"/>
      <c r="UHV34" s="149"/>
      <c r="UHW34" s="149"/>
      <c r="UHX34" s="149"/>
      <c r="UHY34" s="149"/>
      <c r="UHZ34" s="149"/>
      <c r="UIA34" s="149"/>
      <c r="UIB34" s="149"/>
      <c r="UIC34" s="149"/>
      <c r="UID34" s="149"/>
      <c r="UIE34" s="149"/>
      <c r="UIF34" s="149"/>
      <c r="UIG34" s="149"/>
      <c r="UIH34" s="149"/>
      <c r="UII34" s="149"/>
      <c r="UIJ34" s="149"/>
      <c r="UIK34" s="149"/>
      <c r="UIL34" s="149"/>
      <c r="UIM34" s="149"/>
      <c r="UIN34" s="149"/>
      <c r="UIO34" s="149"/>
      <c r="UIP34" s="149"/>
      <c r="UIQ34" s="149"/>
      <c r="UIR34" s="149"/>
      <c r="UIS34" s="149"/>
      <c r="UIT34" s="149"/>
      <c r="UIU34" s="149"/>
      <c r="UIV34" s="149"/>
      <c r="UIW34" s="149"/>
      <c r="UIX34" s="149"/>
      <c r="UIY34" s="149"/>
      <c r="UIZ34" s="149"/>
      <c r="UJA34" s="149"/>
      <c r="UJB34" s="149"/>
      <c r="UJC34" s="149"/>
      <c r="UJD34" s="149"/>
      <c r="UJE34" s="149"/>
      <c r="UJF34" s="149"/>
      <c r="UJG34" s="149"/>
      <c r="UJH34" s="149"/>
      <c r="UJI34" s="149"/>
      <c r="UJJ34" s="149"/>
      <c r="UJK34" s="149"/>
      <c r="UJL34" s="149"/>
      <c r="UJM34" s="149"/>
      <c r="UJN34" s="149"/>
      <c r="UJO34" s="149"/>
      <c r="UJP34" s="149"/>
      <c r="UJQ34" s="149"/>
      <c r="UJR34" s="149"/>
      <c r="UJS34" s="149"/>
      <c r="UJT34" s="149"/>
      <c r="UJU34" s="149"/>
      <c r="UJV34" s="149"/>
      <c r="UJW34" s="149"/>
      <c r="UJX34" s="149"/>
      <c r="UJY34" s="149"/>
      <c r="UJZ34" s="149"/>
      <c r="UKA34" s="149"/>
      <c r="UKB34" s="149"/>
      <c r="UKC34" s="149"/>
      <c r="UKD34" s="149"/>
      <c r="UKE34" s="149"/>
      <c r="UKF34" s="149"/>
      <c r="UKG34" s="149"/>
      <c r="UKH34" s="149"/>
      <c r="UKI34" s="149"/>
      <c r="UKJ34" s="149"/>
      <c r="UKK34" s="149"/>
      <c r="UKL34" s="149"/>
      <c r="UKM34" s="149"/>
      <c r="UKN34" s="149"/>
      <c r="UKO34" s="149"/>
      <c r="UKP34" s="149"/>
      <c r="UKQ34" s="149"/>
      <c r="UKR34" s="149"/>
      <c r="UKS34" s="149"/>
      <c r="UKT34" s="149"/>
      <c r="UKU34" s="149"/>
      <c r="UKV34" s="149"/>
      <c r="UKW34" s="149"/>
      <c r="UKX34" s="149"/>
      <c r="UKY34" s="149"/>
      <c r="UKZ34" s="149"/>
      <c r="ULA34" s="149"/>
      <c r="ULB34" s="149"/>
      <c r="ULC34" s="149"/>
      <c r="ULD34" s="149"/>
      <c r="ULE34" s="149"/>
      <c r="ULF34" s="149"/>
      <c r="ULG34" s="149"/>
      <c r="ULH34" s="149"/>
      <c r="ULI34" s="149"/>
      <c r="ULJ34" s="149"/>
      <c r="ULK34" s="149"/>
      <c r="ULL34" s="149"/>
      <c r="ULM34" s="149"/>
      <c r="ULN34" s="149"/>
      <c r="ULO34" s="149"/>
      <c r="ULP34" s="149"/>
      <c r="ULQ34" s="149"/>
      <c r="ULR34" s="149"/>
      <c r="ULS34" s="149"/>
      <c r="ULT34" s="149"/>
      <c r="ULU34" s="149"/>
      <c r="ULV34" s="149"/>
      <c r="ULW34" s="149"/>
      <c r="ULX34" s="149"/>
      <c r="ULY34" s="149"/>
      <c r="ULZ34" s="149"/>
      <c r="UMA34" s="149"/>
      <c r="UMB34" s="149"/>
      <c r="UMC34" s="149"/>
      <c r="UMD34" s="149"/>
      <c r="UME34" s="149"/>
      <c r="UMF34" s="149"/>
      <c r="UMG34" s="149"/>
      <c r="UMH34" s="149"/>
      <c r="UMI34" s="149"/>
      <c r="UMJ34" s="149"/>
      <c r="UMK34" s="149"/>
      <c r="UML34" s="149"/>
      <c r="UMM34" s="149"/>
      <c r="UMN34" s="149"/>
      <c r="UMO34" s="149"/>
      <c r="UMP34" s="149"/>
      <c r="UMQ34" s="149"/>
      <c r="UMR34" s="149"/>
      <c r="UMS34" s="149"/>
      <c r="UMT34" s="149"/>
      <c r="UMU34" s="149"/>
      <c r="UMV34" s="149"/>
      <c r="UMW34" s="149"/>
      <c r="UMX34" s="149"/>
      <c r="UMY34" s="149"/>
      <c r="UMZ34" s="149"/>
      <c r="UNA34" s="149"/>
      <c r="UNB34" s="149"/>
      <c r="UNC34" s="149"/>
      <c r="UND34" s="149"/>
      <c r="UNE34" s="149"/>
      <c r="UNF34" s="149"/>
      <c r="UNG34" s="149"/>
      <c r="UNH34" s="149"/>
      <c r="UNI34" s="149"/>
      <c r="UNJ34" s="149"/>
      <c r="UNK34" s="149"/>
      <c r="UNL34" s="149"/>
      <c r="UNM34" s="149"/>
      <c r="UNN34" s="149"/>
      <c r="UNO34" s="149"/>
      <c r="UNP34" s="149"/>
      <c r="UNQ34" s="149"/>
      <c r="UNR34" s="149"/>
      <c r="UNS34" s="149"/>
      <c r="UNT34" s="149"/>
      <c r="UNU34" s="149"/>
      <c r="UNV34" s="149"/>
      <c r="UNW34" s="149"/>
      <c r="UNX34" s="149"/>
      <c r="UNY34" s="149"/>
      <c r="UNZ34" s="149"/>
      <c r="UOA34" s="149"/>
      <c r="UOB34" s="149"/>
      <c r="UOC34" s="149"/>
      <c r="UOD34" s="149"/>
      <c r="UOE34" s="149"/>
      <c r="UOF34" s="149"/>
      <c r="UOG34" s="149"/>
      <c r="UOH34" s="149"/>
      <c r="UOI34" s="149"/>
      <c r="UOJ34" s="149"/>
      <c r="UOK34" s="149"/>
      <c r="UOL34" s="149"/>
      <c r="UOM34" s="149"/>
      <c r="UON34" s="149"/>
      <c r="UOO34" s="149"/>
      <c r="UOP34" s="149"/>
      <c r="UOQ34" s="149"/>
      <c r="UOR34" s="149"/>
      <c r="UOS34" s="149"/>
      <c r="UOT34" s="149"/>
      <c r="UOU34" s="149"/>
      <c r="UOV34" s="149"/>
      <c r="UOW34" s="149"/>
      <c r="UOX34" s="149"/>
      <c r="UOY34" s="149"/>
      <c r="UOZ34" s="149"/>
      <c r="UPA34" s="149"/>
      <c r="UPB34" s="149"/>
      <c r="UPC34" s="149"/>
      <c r="UPD34" s="149"/>
      <c r="UPE34" s="149"/>
      <c r="UPF34" s="149"/>
      <c r="UPG34" s="149"/>
      <c r="UPH34" s="149"/>
      <c r="UPI34" s="149"/>
      <c r="UPJ34" s="149"/>
      <c r="UPK34" s="149"/>
      <c r="UPL34" s="149"/>
      <c r="UPM34" s="149"/>
      <c r="UPN34" s="149"/>
      <c r="UPO34" s="149"/>
      <c r="UPP34" s="149"/>
      <c r="UPQ34" s="149"/>
      <c r="UPR34" s="149"/>
      <c r="UPS34" s="149"/>
      <c r="UPT34" s="149"/>
      <c r="UPU34" s="149"/>
      <c r="UPV34" s="149"/>
      <c r="UPW34" s="149"/>
      <c r="UPX34" s="149"/>
      <c r="UPY34" s="149"/>
      <c r="UPZ34" s="149"/>
      <c r="UQA34" s="149"/>
      <c r="UQB34" s="149"/>
      <c r="UQC34" s="149"/>
      <c r="UQD34" s="149"/>
      <c r="UQE34" s="149"/>
      <c r="UQF34" s="149"/>
      <c r="UQG34" s="149"/>
      <c r="UQH34" s="149"/>
      <c r="UQI34" s="149"/>
      <c r="UQJ34" s="149"/>
      <c r="UQK34" s="149"/>
      <c r="UQL34" s="149"/>
      <c r="UQM34" s="149"/>
      <c r="UQN34" s="149"/>
      <c r="UQO34" s="149"/>
      <c r="UQP34" s="149"/>
      <c r="UQQ34" s="149"/>
      <c r="UQR34" s="149"/>
      <c r="UQS34" s="149"/>
      <c r="UQT34" s="149"/>
      <c r="UQU34" s="149"/>
      <c r="UQV34" s="149"/>
      <c r="UQW34" s="149"/>
      <c r="UQX34" s="149"/>
      <c r="UQY34" s="149"/>
      <c r="UQZ34" s="149"/>
      <c r="URA34" s="149"/>
      <c r="URB34" s="149"/>
      <c r="URC34" s="149"/>
      <c r="URD34" s="149"/>
      <c r="URE34" s="149"/>
      <c r="URF34" s="149"/>
      <c r="URG34" s="149"/>
      <c r="URH34" s="149"/>
      <c r="URI34" s="149"/>
      <c r="URJ34" s="149"/>
      <c r="URK34" s="149"/>
      <c r="URL34" s="149"/>
      <c r="URM34" s="149"/>
      <c r="URN34" s="149"/>
      <c r="URO34" s="149"/>
      <c r="URP34" s="149"/>
      <c r="URQ34" s="149"/>
      <c r="URR34" s="149"/>
      <c r="URS34" s="149"/>
      <c r="URT34" s="149"/>
      <c r="URU34" s="149"/>
      <c r="URV34" s="149"/>
      <c r="URW34" s="149"/>
      <c r="URX34" s="149"/>
      <c r="URY34" s="149"/>
      <c r="URZ34" s="149"/>
      <c r="USA34" s="149"/>
      <c r="USB34" s="149"/>
      <c r="USC34" s="149"/>
      <c r="USD34" s="149"/>
      <c r="USE34" s="149"/>
      <c r="USF34" s="149"/>
      <c r="USG34" s="149"/>
      <c r="USH34" s="149"/>
      <c r="USI34" s="149"/>
      <c r="USJ34" s="149"/>
      <c r="USK34" s="149"/>
      <c r="USL34" s="149"/>
      <c r="USM34" s="149"/>
      <c r="USN34" s="149"/>
      <c r="USO34" s="149"/>
      <c r="USP34" s="149"/>
      <c r="USQ34" s="149"/>
      <c r="USR34" s="149"/>
      <c r="USS34" s="149"/>
      <c r="UST34" s="149"/>
      <c r="USU34" s="149"/>
      <c r="USV34" s="149"/>
      <c r="USW34" s="149"/>
      <c r="USX34" s="149"/>
      <c r="USY34" s="149"/>
      <c r="USZ34" s="149"/>
      <c r="UTA34" s="149"/>
      <c r="UTB34" s="149"/>
      <c r="UTC34" s="149"/>
      <c r="UTD34" s="149"/>
      <c r="UTE34" s="149"/>
      <c r="UTF34" s="149"/>
      <c r="UTG34" s="149"/>
      <c r="UTH34" s="149"/>
      <c r="UTI34" s="149"/>
      <c r="UTJ34" s="149"/>
      <c r="UTK34" s="149"/>
      <c r="UTL34" s="149"/>
      <c r="UTM34" s="149"/>
      <c r="UTN34" s="149"/>
      <c r="UTO34" s="149"/>
      <c r="UTP34" s="149"/>
      <c r="UTQ34" s="149"/>
      <c r="UTR34" s="149"/>
      <c r="UTS34" s="149"/>
      <c r="UTT34" s="149"/>
      <c r="UTU34" s="149"/>
      <c r="UTV34" s="149"/>
      <c r="UTW34" s="149"/>
      <c r="UTX34" s="149"/>
      <c r="UTY34" s="149"/>
      <c r="UTZ34" s="149"/>
      <c r="UUA34" s="149"/>
      <c r="UUB34" s="149"/>
      <c r="UUC34" s="149"/>
      <c r="UUD34" s="149"/>
      <c r="UUE34" s="149"/>
      <c r="UUF34" s="149"/>
      <c r="UUG34" s="149"/>
      <c r="UUH34" s="149"/>
      <c r="UUI34" s="149"/>
      <c r="UUJ34" s="149"/>
      <c r="UUK34" s="149"/>
      <c r="UUL34" s="149"/>
      <c r="UUM34" s="149"/>
      <c r="UUN34" s="149"/>
      <c r="UUO34" s="149"/>
      <c r="UUP34" s="149"/>
      <c r="UUQ34" s="149"/>
      <c r="UUR34" s="149"/>
      <c r="UUS34" s="149"/>
      <c r="UUT34" s="149"/>
      <c r="UUU34" s="149"/>
      <c r="UUV34" s="149"/>
      <c r="UUW34" s="149"/>
      <c r="UUX34" s="149"/>
      <c r="UUY34" s="149"/>
      <c r="UUZ34" s="149"/>
      <c r="UVA34" s="149"/>
      <c r="UVB34" s="149"/>
      <c r="UVC34" s="149"/>
      <c r="UVD34" s="149"/>
      <c r="UVE34" s="149"/>
      <c r="UVF34" s="149"/>
      <c r="UVG34" s="149"/>
      <c r="UVH34" s="149"/>
      <c r="UVI34" s="149"/>
      <c r="UVJ34" s="149"/>
      <c r="UVK34" s="149"/>
      <c r="UVL34" s="149"/>
      <c r="UVM34" s="149"/>
      <c r="UVN34" s="149"/>
      <c r="UVO34" s="149"/>
      <c r="UVP34" s="149"/>
      <c r="UVQ34" s="149"/>
      <c r="UVR34" s="149"/>
      <c r="UVS34" s="149"/>
      <c r="UVT34" s="149"/>
      <c r="UVU34" s="149"/>
      <c r="UVV34" s="149"/>
      <c r="UVW34" s="149"/>
      <c r="UVX34" s="149"/>
      <c r="UVY34" s="149"/>
      <c r="UVZ34" s="149"/>
      <c r="UWA34" s="149"/>
      <c r="UWB34" s="149"/>
      <c r="UWC34" s="149"/>
      <c r="UWD34" s="149"/>
      <c r="UWE34" s="149"/>
      <c r="UWF34" s="149"/>
      <c r="UWG34" s="149"/>
      <c r="UWH34" s="149"/>
      <c r="UWI34" s="149"/>
      <c r="UWJ34" s="149"/>
      <c r="UWK34" s="149"/>
      <c r="UWL34" s="149"/>
      <c r="UWM34" s="149"/>
      <c r="UWN34" s="149"/>
      <c r="UWO34" s="149"/>
      <c r="UWP34" s="149"/>
      <c r="UWQ34" s="149"/>
      <c r="UWR34" s="149"/>
      <c r="UWS34" s="149"/>
      <c r="UWT34" s="149"/>
      <c r="UWU34" s="149"/>
      <c r="UWV34" s="149"/>
      <c r="UWW34" s="149"/>
      <c r="UWX34" s="149"/>
      <c r="UWY34" s="149"/>
      <c r="UWZ34" s="149"/>
      <c r="UXA34" s="149"/>
      <c r="UXB34" s="149"/>
      <c r="UXC34" s="149"/>
      <c r="UXD34" s="149"/>
      <c r="UXE34" s="149"/>
      <c r="UXF34" s="149"/>
      <c r="UXG34" s="149"/>
      <c r="UXH34" s="149"/>
      <c r="UXI34" s="149"/>
      <c r="UXJ34" s="149"/>
      <c r="UXK34" s="149"/>
      <c r="UXL34" s="149"/>
      <c r="UXM34" s="149"/>
      <c r="UXN34" s="149"/>
      <c r="UXO34" s="149"/>
      <c r="UXP34" s="149"/>
      <c r="UXQ34" s="149"/>
      <c r="UXR34" s="149"/>
      <c r="UXS34" s="149"/>
      <c r="UXT34" s="149"/>
      <c r="UXU34" s="149"/>
      <c r="UXV34" s="149"/>
      <c r="UXW34" s="149"/>
      <c r="UXX34" s="149"/>
      <c r="UXY34" s="149"/>
      <c r="UXZ34" s="149"/>
      <c r="UYA34" s="149"/>
      <c r="UYB34" s="149"/>
      <c r="UYC34" s="149"/>
      <c r="UYD34" s="149"/>
      <c r="UYE34" s="149"/>
      <c r="UYF34" s="149"/>
      <c r="UYG34" s="149"/>
      <c r="UYH34" s="149"/>
      <c r="UYI34" s="149"/>
      <c r="UYJ34" s="149"/>
      <c r="UYK34" s="149"/>
      <c r="UYL34" s="149"/>
      <c r="UYM34" s="149"/>
      <c r="UYN34" s="149"/>
      <c r="UYO34" s="149"/>
      <c r="UYP34" s="149"/>
      <c r="UYQ34" s="149"/>
      <c r="UYR34" s="149"/>
      <c r="UYS34" s="149"/>
      <c r="UYT34" s="149"/>
      <c r="UYU34" s="149"/>
      <c r="UYV34" s="149"/>
      <c r="UYW34" s="149"/>
      <c r="UYX34" s="149"/>
      <c r="UYY34" s="149"/>
      <c r="UYZ34" s="149"/>
      <c r="UZA34" s="149"/>
      <c r="UZB34" s="149"/>
      <c r="UZC34" s="149"/>
      <c r="UZD34" s="149"/>
      <c r="UZE34" s="149"/>
      <c r="UZF34" s="149"/>
      <c r="UZG34" s="149"/>
      <c r="UZH34" s="149"/>
      <c r="UZI34" s="149"/>
      <c r="UZJ34" s="149"/>
      <c r="UZK34" s="149"/>
      <c r="UZL34" s="149"/>
      <c r="UZM34" s="149"/>
      <c r="UZN34" s="149"/>
      <c r="UZO34" s="149"/>
      <c r="UZP34" s="149"/>
      <c r="UZQ34" s="149"/>
      <c r="UZR34" s="149"/>
      <c r="UZS34" s="149"/>
      <c r="UZT34" s="149"/>
      <c r="UZU34" s="149"/>
      <c r="UZV34" s="149"/>
      <c r="UZW34" s="149"/>
      <c r="UZX34" s="149"/>
      <c r="UZY34" s="149"/>
      <c r="UZZ34" s="149"/>
      <c r="VAA34" s="149"/>
      <c r="VAB34" s="149"/>
      <c r="VAC34" s="149"/>
      <c r="VAD34" s="149"/>
      <c r="VAE34" s="149"/>
      <c r="VAF34" s="149"/>
      <c r="VAG34" s="149"/>
      <c r="VAH34" s="149"/>
      <c r="VAI34" s="149"/>
      <c r="VAJ34" s="149"/>
      <c r="VAK34" s="149"/>
      <c r="VAL34" s="149"/>
      <c r="VAM34" s="149"/>
      <c r="VAN34" s="149"/>
      <c r="VAO34" s="149"/>
      <c r="VAP34" s="149"/>
      <c r="VAQ34" s="149"/>
      <c r="VAR34" s="149"/>
      <c r="VAS34" s="149"/>
      <c r="VAT34" s="149"/>
      <c r="VAU34" s="149"/>
      <c r="VAV34" s="149"/>
      <c r="VAW34" s="149"/>
      <c r="VAX34" s="149"/>
      <c r="VAY34" s="149"/>
      <c r="VAZ34" s="149"/>
      <c r="VBA34" s="149"/>
      <c r="VBB34" s="149"/>
      <c r="VBC34" s="149"/>
      <c r="VBD34" s="149"/>
      <c r="VBE34" s="149"/>
      <c r="VBF34" s="149"/>
      <c r="VBG34" s="149"/>
      <c r="VBH34" s="149"/>
      <c r="VBI34" s="149"/>
      <c r="VBJ34" s="149"/>
      <c r="VBK34" s="149"/>
      <c r="VBL34" s="149"/>
      <c r="VBM34" s="149"/>
      <c r="VBN34" s="149"/>
      <c r="VBO34" s="149"/>
      <c r="VBP34" s="149"/>
      <c r="VBQ34" s="149"/>
      <c r="VBR34" s="149"/>
      <c r="VBS34" s="149"/>
      <c r="VBT34" s="149"/>
      <c r="VBU34" s="149"/>
      <c r="VBV34" s="149"/>
      <c r="VBW34" s="149"/>
      <c r="VBX34" s="149"/>
      <c r="VBY34" s="149"/>
      <c r="VBZ34" s="149"/>
      <c r="VCA34" s="149"/>
      <c r="VCB34" s="149"/>
      <c r="VCC34" s="149"/>
      <c r="VCD34" s="149"/>
      <c r="VCE34" s="149"/>
      <c r="VCF34" s="149"/>
      <c r="VCG34" s="149"/>
      <c r="VCH34" s="149"/>
      <c r="VCI34" s="149"/>
      <c r="VCJ34" s="149"/>
      <c r="VCK34" s="149"/>
      <c r="VCL34" s="149"/>
      <c r="VCM34" s="149"/>
      <c r="VCN34" s="149"/>
      <c r="VCO34" s="149"/>
      <c r="VCP34" s="149"/>
      <c r="VCQ34" s="149"/>
      <c r="VCR34" s="149"/>
      <c r="VCS34" s="149"/>
      <c r="VCT34" s="149"/>
      <c r="VCU34" s="149"/>
      <c r="VCV34" s="149"/>
      <c r="VCW34" s="149"/>
      <c r="VCX34" s="149"/>
      <c r="VCY34" s="149"/>
      <c r="VCZ34" s="149"/>
      <c r="VDA34" s="149"/>
      <c r="VDB34" s="149"/>
      <c r="VDC34" s="149"/>
      <c r="VDD34" s="149"/>
      <c r="VDE34" s="149"/>
      <c r="VDF34" s="149"/>
      <c r="VDG34" s="149"/>
      <c r="VDH34" s="149"/>
      <c r="VDI34" s="149"/>
      <c r="VDJ34" s="149"/>
      <c r="VDK34" s="149"/>
      <c r="VDL34" s="149"/>
      <c r="VDM34" s="149"/>
      <c r="VDN34" s="149"/>
      <c r="VDO34" s="149"/>
      <c r="VDP34" s="149"/>
      <c r="VDQ34" s="149"/>
      <c r="VDR34" s="149"/>
      <c r="VDS34" s="149"/>
      <c r="VDT34" s="149"/>
      <c r="VDU34" s="149"/>
      <c r="VDV34" s="149"/>
      <c r="VDW34" s="149"/>
      <c r="VDX34" s="149"/>
      <c r="VDY34" s="149"/>
      <c r="VDZ34" s="149"/>
      <c r="VEA34" s="149"/>
      <c r="VEB34" s="149"/>
      <c r="VEC34" s="149"/>
      <c r="VED34" s="149"/>
      <c r="VEE34" s="149"/>
      <c r="VEF34" s="149"/>
      <c r="VEG34" s="149"/>
      <c r="VEH34" s="149"/>
      <c r="VEI34" s="149"/>
      <c r="VEJ34" s="149"/>
      <c r="VEK34" s="149"/>
      <c r="VEL34" s="149"/>
      <c r="VEM34" s="149"/>
      <c r="VEN34" s="149"/>
      <c r="VEO34" s="149"/>
      <c r="VEP34" s="149"/>
      <c r="VEQ34" s="149"/>
      <c r="VER34" s="149"/>
      <c r="VES34" s="149"/>
      <c r="VET34" s="149"/>
      <c r="VEU34" s="149"/>
      <c r="VEV34" s="149"/>
      <c r="VEW34" s="149"/>
      <c r="VEX34" s="149"/>
      <c r="VEY34" s="149"/>
      <c r="VEZ34" s="149"/>
      <c r="VFA34" s="149"/>
      <c r="VFB34" s="149"/>
      <c r="VFC34" s="149"/>
      <c r="VFD34" s="149"/>
      <c r="VFE34" s="149"/>
      <c r="VFF34" s="149"/>
      <c r="VFG34" s="149"/>
      <c r="VFH34" s="149"/>
      <c r="VFI34" s="149"/>
      <c r="VFJ34" s="149"/>
      <c r="VFK34" s="149"/>
      <c r="VFL34" s="149"/>
      <c r="VFM34" s="149"/>
      <c r="VFN34" s="149"/>
      <c r="VFO34" s="149"/>
      <c r="VFP34" s="149"/>
      <c r="VFQ34" s="149"/>
      <c r="VFR34" s="149"/>
      <c r="VFS34" s="149"/>
      <c r="VFT34" s="149"/>
      <c r="VFU34" s="149"/>
      <c r="VFV34" s="149"/>
      <c r="VFW34" s="149"/>
      <c r="VFX34" s="149"/>
      <c r="VFY34" s="149"/>
      <c r="VFZ34" s="149"/>
      <c r="VGA34" s="149"/>
      <c r="VGB34" s="149"/>
      <c r="VGC34" s="149"/>
      <c r="VGD34" s="149"/>
      <c r="VGE34" s="149"/>
      <c r="VGF34" s="149"/>
      <c r="VGG34" s="149"/>
      <c r="VGH34" s="149"/>
      <c r="VGI34" s="149"/>
      <c r="VGJ34" s="149"/>
      <c r="VGK34" s="149"/>
      <c r="VGL34" s="149"/>
      <c r="VGM34" s="149"/>
      <c r="VGN34" s="149"/>
      <c r="VGO34" s="149"/>
      <c r="VGP34" s="149"/>
      <c r="VGQ34" s="149"/>
      <c r="VGR34" s="149"/>
      <c r="VGS34" s="149"/>
      <c r="VGT34" s="149"/>
      <c r="VGU34" s="149"/>
      <c r="VGV34" s="149"/>
      <c r="VGW34" s="149"/>
      <c r="VGX34" s="149"/>
      <c r="VGY34" s="149"/>
      <c r="VGZ34" s="149"/>
      <c r="VHA34" s="149"/>
      <c r="VHB34" s="149"/>
      <c r="VHC34" s="149"/>
      <c r="VHD34" s="149"/>
      <c r="VHE34" s="149"/>
      <c r="VHF34" s="149"/>
      <c r="VHG34" s="149"/>
      <c r="VHH34" s="149"/>
      <c r="VHI34" s="149"/>
      <c r="VHJ34" s="149"/>
      <c r="VHK34" s="149"/>
      <c r="VHL34" s="149"/>
      <c r="VHM34" s="149"/>
      <c r="VHN34" s="149"/>
      <c r="VHO34" s="149"/>
      <c r="VHP34" s="149"/>
      <c r="VHQ34" s="149"/>
      <c r="VHR34" s="149"/>
      <c r="VHS34" s="149"/>
      <c r="VHT34" s="149"/>
      <c r="VHU34" s="149"/>
      <c r="VHV34" s="149"/>
      <c r="VHW34" s="149"/>
      <c r="VHX34" s="149"/>
      <c r="VHY34" s="149"/>
      <c r="VHZ34" s="149"/>
      <c r="VIA34" s="149"/>
      <c r="VIB34" s="149"/>
      <c r="VIC34" s="149"/>
      <c r="VID34" s="149"/>
      <c r="VIE34" s="149"/>
      <c r="VIF34" s="149"/>
      <c r="VIG34" s="149"/>
      <c r="VIH34" s="149"/>
      <c r="VII34" s="149"/>
      <c r="VIJ34" s="149"/>
      <c r="VIK34" s="149"/>
      <c r="VIL34" s="149"/>
      <c r="VIM34" s="149"/>
      <c r="VIN34" s="149"/>
      <c r="VIO34" s="149"/>
      <c r="VIP34" s="149"/>
      <c r="VIQ34" s="149"/>
      <c r="VIR34" s="149"/>
      <c r="VIS34" s="149"/>
      <c r="VIT34" s="149"/>
      <c r="VIU34" s="149"/>
      <c r="VIV34" s="149"/>
      <c r="VIW34" s="149"/>
      <c r="VIX34" s="149"/>
      <c r="VIY34" s="149"/>
      <c r="VIZ34" s="149"/>
      <c r="VJA34" s="149"/>
      <c r="VJB34" s="149"/>
      <c r="VJC34" s="149"/>
      <c r="VJD34" s="149"/>
      <c r="VJE34" s="149"/>
      <c r="VJF34" s="149"/>
      <c r="VJG34" s="149"/>
      <c r="VJH34" s="149"/>
      <c r="VJI34" s="149"/>
      <c r="VJJ34" s="149"/>
      <c r="VJK34" s="149"/>
      <c r="VJL34" s="149"/>
      <c r="VJM34" s="149"/>
      <c r="VJN34" s="149"/>
      <c r="VJO34" s="149"/>
      <c r="VJP34" s="149"/>
      <c r="VJQ34" s="149"/>
      <c r="VJR34" s="149"/>
      <c r="VJS34" s="149"/>
      <c r="VJT34" s="149"/>
      <c r="VJU34" s="149"/>
      <c r="VJV34" s="149"/>
      <c r="VJW34" s="149"/>
      <c r="VJX34" s="149"/>
      <c r="VJY34" s="149"/>
      <c r="VJZ34" s="149"/>
      <c r="VKA34" s="149"/>
      <c r="VKB34" s="149"/>
      <c r="VKC34" s="149"/>
      <c r="VKD34" s="149"/>
      <c r="VKE34" s="149"/>
      <c r="VKF34" s="149"/>
      <c r="VKG34" s="149"/>
      <c r="VKH34" s="149"/>
      <c r="VKI34" s="149"/>
      <c r="VKJ34" s="149"/>
      <c r="VKK34" s="149"/>
      <c r="VKL34" s="149"/>
      <c r="VKM34" s="149"/>
      <c r="VKN34" s="149"/>
      <c r="VKO34" s="149"/>
      <c r="VKP34" s="149"/>
      <c r="VKQ34" s="149"/>
      <c r="VKR34" s="149"/>
      <c r="VKS34" s="149"/>
      <c r="VKT34" s="149"/>
      <c r="VKU34" s="149"/>
      <c r="VKV34" s="149"/>
      <c r="VKW34" s="149"/>
      <c r="VKX34" s="149"/>
      <c r="VKY34" s="149"/>
      <c r="VKZ34" s="149"/>
      <c r="VLA34" s="149"/>
      <c r="VLB34" s="149"/>
      <c r="VLC34" s="149"/>
      <c r="VLD34" s="149"/>
      <c r="VLE34" s="149"/>
      <c r="VLF34" s="149"/>
      <c r="VLG34" s="149"/>
      <c r="VLH34" s="149"/>
      <c r="VLI34" s="149"/>
      <c r="VLJ34" s="149"/>
      <c r="VLK34" s="149"/>
      <c r="VLL34" s="149"/>
      <c r="VLM34" s="149"/>
      <c r="VLN34" s="149"/>
      <c r="VLO34" s="149"/>
      <c r="VLP34" s="149"/>
      <c r="VLQ34" s="149"/>
      <c r="VLR34" s="149"/>
      <c r="VLS34" s="149"/>
      <c r="VLT34" s="149"/>
      <c r="VLU34" s="149"/>
      <c r="VLV34" s="149"/>
      <c r="VLW34" s="149"/>
      <c r="VLX34" s="149"/>
      <c r="VLY34" s="149"/>
      <c r="VLZ34" s="149"/>
      <c r="VMA34" s="149"/>
      <c r="VMB34" s="149"/>
      <c r="VMC34" s="149"/>
      <c r="VMD34" s="149"/>
      <c r="VME34" s="149"/>
      <c r="VMF34" s="149"/>
      <c r="VMG34" s="149"/>
      <c r="VMH34" s="149"/>
      <c r="VMI34" s="149"/>
      <c r="VMJ34" s="149"/>
      <c r="VMK34" s="149"/>
      <c r="VML34" s="149"/>
      <c r="VMM34" s="149"/>
      <c r="VMN34" s="149"/>
      <c r="VMO34" s="149"/>
      <c r="VMP34" s="149"/>
      <c r="VMQ34" s="149"/>
      <c r="VMR34" s="149"/>
      <c r="VMS34" s="149"/>
      <c r="VMT34" s="149"/>
      <c r="VMU34" s="149"/>
      <c r="VMV34" s="149"/>
      <c r="VMW34" s="149"/>
      <c r="VMX34" s="149"/>
      <c r="VMY34" s="149"/>
      <c r="VMZ34" s="149"/>
      <c r="VNA34" s="149"/>
      <c r="VNB34" s="149"/>
      <c r="VNC34" s="149"/>
      <c r="VND34" s="149"/>
      <c r="VNE34" s="149"/>
      <c r="VNF34" s="149"/>
      <c r="VNG34" s="149"/>
      <c r="VNH34" s="149"/>
      <c r="VNI34" s="149"/>
      <c r="VNJ34" s="149"/>
      <c r="VNK34" s="149"/>
      <c r="VNL34" s="149"/>
      <c r="VNM34" s="149"/>
      <c r="VNN34" s="149"/>
      <c r="VNO34" s="149"/>
      <c r="VNP34" s="149"/>
      <c r="VNQ34" s="149"/>
      <c r="VNR34" s="149"/>
      <c r="VNS34" s="149"/>
      <c r="VNT34" s="149"/>
      <c r="VNU34" s="149"/>
      <c r="VNV34" s="149"/>
      <c r="VNW34" s="149"/>
      <c r="VNX34" s="149"/>
      <c r="VNY34" s="149"/>
      <c r="VNZ34" s="149"/>
      <c r="VOA34" s="149"/>
      <c r="VOB34" s="149"/>
      <c r="VOC34" s="149"/>
      <c r="VOD34" s="149"/>
      <c r="VOE34" s="149"/>
      <c r="VOF34" s="149"/>
      <c r="VOG34" s="149"/>
      <c r="VOH34" s="149"/>
      <c r="VOI34" s="149"/>
      <c r="VOJ34" s="149"/>
      <c r="VOK34" s="149"/>
      <c r="VOL34" s="149"/>
      <c r="VOM34" s="149"/>
      <c r="VON34" s="149"/>
      <c r="VOO34" s="149"/>
      <c r="VOP34" s="149"/>
      <c r="VOQ34" s="149"/>
      <c r="VOR34" s="149"/>
      <c r="VOS34" s="149"/>
      <c r="VOT34" s="149"/>
      <c r="VOU34" s="149"/>
      <c r="VOV34" s="149"/>
      <c r="VOW34" s="149"/>
      <c r="VOX34" s="149"/>
      <c r="VOY34" s="149"/>
      <c r="VOZ34" s="149"/>
      <c r="VPA34" s="149"/>
      <c r="VPB34" s="149"/>
      <c r="VPC34" s="149"/>
      <c r="VPD34" s="149"/>
      <c r="VPE34" s="149"/>
      <c r="VPF34" s="149"/>
      <c r="VPG34" s="149"/>
      <c r="VPH34" s="149"/>
      <c r="VPI34" s="149"/>
      <c r="VPJ34" s="149"/>
      <c r="VPK34" s="149"/>
      <c r="VPL34" s="149"/>
      <c r="VPM34" s="149"/>
      <c r="VPN34" s="149"/>
      <c r="VPO34" s="149"/>
      <c r="VPP34" s="149"/>
      <c r="VPQ34" s="149"/>
      <c r="VPR34" s="149"/>
      <c r="VPS34" s="149"/>
      <c r="VPT34" s="149"/>
      <c r="VPU34" s="149"/>
      <c r="VPV34" s="149"/>
      <c r="VPW34" s="149"/>
      <c r="VPX34" s="149"/>
      <c r="VPY34" s="149"/>
      <c r="VPZ34" s="149"/>
      <c r="VQA34" s="149"/>
      <c r="VQB34" s="149"/>
      <c r="VQC34" s="149"/>
      <c r="VQD34" s="149"/>
      <c r="VQE34" s="149"/>
      <c r="VQF34" s="149"/>
      <c r="VQG34" s="149"/>
      <c r="VQH34" s="149"/>
      <c r="VQI34" s="149"/>
      <c r="VQJ34" s="149"/>
      <c r="VQK34" s="149"/>
      <c r="VQL34" s="149"/>
      <c r="VQM34" s="149"/>
      <c r="VQN34" s="149"/>
      <c r="VQO34" s="149"/>
      <c r="VQP34" s="149"/>
      <c r="VQQ34" s="149"/>
      <c r="VQR34" s="149"/>
      <c r="VQS34" s="149"/>
      <c r="VQT34" s="149"/>
      <c r="VQU34" s="149"/>
      <c r="VQV34" s="149"/>
      <c r="VQW34" s="149"/>
      <c r="VQX34" s="149"/>
      <c r="VQY34" s="149"/>
      <c r="VQZ34" s="149"/>
      <c r="VRA34" s="149"/>
      <c r="VRB34" s="149"/>
      <c r="VRC34" s="149"/>
      <c r="VRD34" s="149"/>
      <c r="VRE34" s="149"/>
      <c r="VRF34" s="149"/>
      <c r="VRG34" s="149"/>
      <c r="VRH34" s="149"/>
      <c r="VRI34" s="149"/>
      <c r="VRJ34" s="149"/>
      <c r="VRK34" s="149"/>
      <c r="VRL34" s="149"/>
      <c r="VRM34" s="149"/>
      <c r="VRN34" s="149"/>
      <c r="VRO34" s="149"/>
      <c r="VRP34" s="149"/>
      <c r="VRQ34" s="149"/>
      <c r="VRR34" s="149"/>
      <c r="VRS34" s="149"/>
      <c r="VRT34" s="149"/>
      <c r="VRU34" s="149"/>
      <c r="VRV34" s="149"/>
      <c r="VRW34" s="149"/>
      <c r="VRX34" s="149"/>
      <c r="VRY34" s="149"/>
      <c r="VRZ34" s="149"/>
      <c r="VSA34" s="149"/>
      <c r="VSB34" s="149"/>
      <c r="VSC34" s="149"/>
      <c r="VSD34" s="149"/>
      <c r="VSE34" s="149"/>
      <c r="VSF34" s="149"/>
      <c r="VSG34" s="149"/>
      <c r="VSH34" s="149"/>
      <c r="VSI34" s="149"/>
      <c r="VSJ34" s="149"/>
      <c r="VSK34" s="149"/>
      <c r="VSL34" s="149"/>
      <c r="VSM34" s="149"/>
      <c r="VSN34" s="149"/>
      <c r="VSO34" s="149"/>
      <c r="VSP34" s="149"/>
      <c r="VSQ34" s="149"/>
      <c r="VSR34" s="149"/>
      <c r="VSS34" s="149"/>
      <c r="VST34" s="149"/>
      <c r="VSU34" s="149"/>
      <c r="VSV34" s="149"/>
      <c r="VSW34" s="149"/>
      <c r="VSX34" s="149"/>
      <c r="VSY34" s="149"/>
      <c r="VSZ34" s="149"/>
      <c r="VTA34" s="149"/>
      <c r="VTB34" s="149"/>
      <c r="VTC34" s="149"/>
      <c r="VTD34" s="149"/>
      <c r="VTE34" s="149"/>
      <c r="VTF34" s="149"/>
      <c r="VTG34" s="149"/>
      <c r="VTH34" s="149"/>
      <c r="VTI34" s="149"/>
      <c r="VTJ34" s="149"/>
      <c r="VTK34" s="149"/>
      <c r="VTL34" s="149"/>
      <c r="VTM34" s="149"/>
      <c r="VTN34" s="149"/>
      <c r="VTO34" s="149"/>
      <c r="VTP34" s="149"/>
      <c r="VTQ34" s="149"/>
      <c r="VTR34" s="149"/>
      <c r="VTS34" s="149"/>
      <c r="VTT34" s="149"/>
      <c r="VTU34" s="149"/>
      <c r="VTV34" s="149"/>
      <c r="VTW34" s="149"/>
      <c r="VTX34" s="149"/>
      <c r="VTY34" s="149"/>
      <c r="VTZ34" s="149"/>
      <c r="VUA34" s="149"/>
      <c r="VUB34" s="149"/>
      <c r="VUC34" s="149"/>
      <c r="VUD34" s="149"/>
      <c r="VUE34" s="149"/>
      <c r="VUF34" s="149"/>
      <c r="VUG34" s="149"/>
      <c r="VUH34" s="149"/>
      <c r="VUI34" s="149"/>
      <c r="VUJ34" s="149"/>
      <c r="VUK34" s="149"/>
      <c r="VUL34" s="149"/>
      <c r="VUM34" s="149"/>
      <c r="VUN34" s="149"/>
      <c r="VUO34" s="149"/>
      <c r="VUP34" s="149"/>
      <c r="VUQ34" s="149"/>
      <c r="VUR34" s="149"/>
      <c r="VUS34" s="149"/>
      <c r="VUT34" s="149"/>
      <c r="VUU34" s="149"/>
      <c r="VUV34" s="149"/>
      <c r="VUW34" s="149"/>
      <c r="VUX34" s="149"/>
      <c r="VUY34" s="149"/>
      <c r="VUZ34" s="149"/>
      <c r="VVA34" s="149"/>
      <c r="VVB34" s="149"/>
      <c r="VVC34" s="149"/>
      <c r="VVD34" s="149"/>
      <c r="VVE34" s="149"/>
      <c r="VVF34" s="149"/>
      <c r="VVG34" s="149"/>
      <c r="VVH34" s="149"/>
      <c r="VVI34" s="149"/>
      <c r="VVJ34" s="149"/>
      <c r="VVK34" s="149"/>
      <c r="VVL34" s="149"/>
      <c r="VVM34" s="149"/>
      <c r="VVN34" s="149"/>
      <c r="VVO34" s="149"/>
      <c r="VVP34" s="149"/>
      <c r="VVQ34" s="149"/>
      <c r="VVR34" s="149"/>
      <c r="VVS34" s="149"/>
      <c r="VVT34" s="149"/>
      <c r="VVU34" s="149"/>
      <c r="VVV34" s="149"/>
      <c r="VVW34" s="149"/>
      <c r="VVX34" s="149"/>
      <c r="VVY34" s="149"/>
      <c r="VVZ34" s="149"/>
      <c r="VWA34" s="149"/>
      <c r="VWB34" s="149"/>
      <c r="VWC34" s="149"/>
      <c r="VWD34" s="149"/>
      <c r="VWE34" s="149"/>
      <c r="VWF34" s="149"/>
      <c r="VWG34" s="149"/>
      <c r="VWH34" s="149"/>
      <c r="VWI34" s="149"/>
      <c r="VWJ34" s="149"/>
      <c r="VWK34" s="149"/>
      <c r="VWL34" s="149"/>
      <c r="VWM34" s="149"/>
      <c r="VWN34" s="149"/>
      <c r="VWO34" s="149"/>
      <c r="VWP34" s="149"/>
      <c r="VWQ34" s="149"/>
      <c r="VWR34" s="149"/>
      <c r="VWS34" s="149"/>
      <c r="VWT34" s="149"/>
      <c r="VWU34" s="149"/>
      <c r="VWV34" s="149"/>
      <c r="VWW34" s="149"/>
      <c r="VWX34" s="149"/>
      <c r="VWY34" s="149"/>
      <c r="VWZ34" s="149"/>
      <c r="VXA34" s="149"/>
      <c r="VXB34" s="149"/>
      <c r="VXC34" s="149"/>
      <c r="VXD34" s="149"/>
      <c r="VXE34" s="149"/>
      <c r="VXF34" s="149"/>
      <c r="VXG34" s="149"/>
      <c r="VXH34" s="149"/>
      <c r="VXI34" s="149"/>
      <c r="VXJ34" s="149"/>
      <c r="VXK34" s="149"/>
      <c r="VXL34" s="149"/>
      <c r="VXM34" s="149"/>
      <c r="VXN34" s="149"/>
      <c r="VXO34" s="149"/>
      <c r="VXP34" s="149"/>
      <c r="VXQ34" s="149"/>
      <c r="VXR34" s="149"/>
      <c r="VXS34" s="149"/>
      <c r="VXT34" s="149"/>
      <c r="VXU34" s="149"/>
      <c r="VXV34" s="149"/>
      <c r="VXW34" s="149"/>
      <c r="VXX34" s="149"/>
      <c r="VXY34" s="149"/>
      <c r="VXZ34" s="149"/>
      <c r="VYA34" s="149"/>
      <c r="VYB34" s="149"/>
      <c r="VYC34" s="149"/>
      <c r="VYD34" s="149"/>
      <c r="VYE34" s="149"/>
      <c r="VYF34" s="149"/>
      <c r="VYG34" s="149"/>
      <c r="VYH34" s="149"/>
      <c r="VYI34" s="149"/>
      <c r="VYJ34" s="149"/>
      <c r="VYK34" s="149"/>
      <c r="VYL34" s="149"/>
      <c r="VYM34" s="149"/>
      <c r="VYN34" s="149"/>
      <c r="VYO34" s="149"/>
      <c r="VYP34" s="149"/>
      <c r="VYQ34" s="149"/>
      <c r="VYR34" s="149"/>
      <c r="VYS34" s="149"/>
      <c r="VYT34" s="149"/>
      <c r="VYU34" s="149"/>
      <c r="VYV34" s="149"/>
      <c r="VYW34" s="149"/>
      <c r="VYX34" s="149"/>
      <c r="VYY34" s="149"/>
      <c r="VYZ34" s="149"/>
      <c r="VZA34" s="149"/>
      <c r="VZB34" s="149"/>
      <c r="VZC34" s="149"/>
      <c r="VZD34" s="149"/>
      <c r="VZE34" s="149"/>
      <c r="VZF34" s="149"/>
      <c r="VZG34" s="149"/>
      <c r="VZH34" s="149"/>
      <c r="VZI34" s="149"/>
      <c r="VZJ34" s="149"/>
      <c r="VZK34" s="149"/>
      <c r="VZL34" s="149"/>
      <c r="VZM34" s="149"/>
      <c r="VZN34" s="149"/>
      <c r="VZO34" s="149"/>
      <c r="VZP34" s="149"/>
      <c r="VZQ34" s="149"/>
      <c r="VZR34" s="149"/>
      <c r="VZS34" s="149"/>
      <c r="VZT34" s="149"/>
      <c r="VZU34" s="149"/>
      <c r="VZV34" s="149"/>
      <c r="VZW34" s="149"/>
      <c r="VZX34" s="149"/>
      <c r="VZY34" s="149"/>
      <c r="VZZ34" s="149"/>
      <c r="WAA34" s="149"/>
      <c r="WAB34" s="149"/>
      <c r="WAC34" s="149"/>
      <c r="WAD34" s="149"/>
      <c r="WAE34" s="149"/>
      <c r="WAF34" s="149"/>
      <c r="WAG34" s="149"/>
      <c r="WAH34" s="149"/>
      <c r="WAI34" s="149"/>
      <c r="WAJ34" s="149"/>
      <c r="WAK34" s="149"/>
      <c r="WAL34" s="149"/>
      <c r="WAM34" s="149"/>
      <c r="WAN34" s="149"/>
      <c r="WAO34" s="149"/>
      <c r="WAP34" s="149"/>
      <c r="WAQ34" s="149"/>
      <c r="WAR34" s="149"/>
      <c r="WAS34" s="149"/>
      <c r="WAT34" s="149"/>
      <c r="WAU34" s="149"/>
      <c r="WAV34" s="149"/>
      <c r="WAW34" s="149"/>
      <c r="WAX34" s="149"/>
      <c r="WAY34" s="149"/>
      <c r="WAZ34" s="149"/>
      <c r="WBA34" s="149"/>
      <c r="WBB34" s="149"/>
      <c r="WBC34" s="149"/>
      <c r="WBD34" s="149"/>
      <c r="WBE34" s="149"/>
      <c r="WBF34" s="149"/>
      <c r="WBG34" s="149"/>
      <c r="WBH34" s="149"/>
      <c r="WBI34" s="149"/>
      <c r="WBJ34" s="149"/>
      <c r="WBK34" s="149"/>
      <c r="WBL34" s="149"/>
      <c r="WBM34" s="149"/>
      <c r="WBN34" s="149"/>
      <c r="WBO34" s="149"/>
      <c r="WBP34" s="149"/>
      <c r="WBQ34" s="149"/>
      <c r="WBR34" s="149"/>
      <c r="WBS34" s="149"/>
      <c r="WBT34" s="149"/>
      <c r="WBU34" s="149"/>
      <c r="WBV34" s="149"/>
      <c r="WBW34" s="149"/>
      <c r="WBX34" s="149"/>
      <c r="WBY34" s="149"/>
      <c r="WBZ34" s="149"/>
      <c r="WCA34" s="149"/>
      <c r="WCB34" s="149"/>
      <c r="WCC34" s="149"/>
      <c r="WCD34" s="149"/>
      <c r="WCE34" s="149"/>
      <c r="WCF34" s="149"/>
      <c r="WCG34" s="149"/>
      <c r="WCH34" s="149"/>
      <c r="WCI34" s="149"/>
      <c r="WCJ34" s="149"/>
      <c r="WCK34" s="149"/>
      <c r="WCL34" s="149"/>
      <c r="WCM34" s="149"/>
      <c r="WCN34" s="149"/>
      <c r="WCO34" s="149"/>
      <c r="WCP34" s="149"/>
      <c r="WCQ34" s="149"/>
      <c r="WCR34" s="149"/>
      <c r="WCS34" s="149"/>
      <c r="WCT34" s="149"/>
      <c r="WCU34" s="149"/>
      <c r="WCV34" s="149"/>
      <c r="WCW34" s="149"/>
      <c r="WCX34" s="149"/>
      <c r="WCY34" s="149"/>
      <c r="WCZ34" s="149"/>
      <c r="WDA34" s="149"/>
      <c r="WDB34" s="149"/>
      <c r="WDC34" s="149"/>
      <c r="WDD34" s="149"/>
      <c r="WDE34" s="149"/>
      <c r="WDF34" s="149"/>
      <c r="WDG34" s="149"/>
      <c r="WDH34" s="149"/>
      <c r="WDI34" s="149"/>
      <c r="WDJ34" s="149"/>
      <c r="WDK34" s="149"/>
      <c r="WDL34" s="149"/>
      <c r="WDM34" s="149"/>
      <c r="WDN34" s="149"/>
      <c r="WDO34" s="149"/>
      <c r="WDP34" s="149"/>
      <c r="WDQ34" s="149"/>
      <c r="WDR34" s="149"/>
      <c r="WDS34" s="149"/>
      <c r="WDT34" s="149"/>
      <c r="WDU34" s="149"/>
      <c r="WDV34" s="149"/>
      <c r="WDW34" s="149"/>
      <c r="WDX34" s="149"/>
      <c r="WDY34" s="149"/>
      <c r="WDZ34" s="149"/>
      <c r="WEA34" s="149"/>
      <c r="WEB34" s="149"/>
      <c r="WEC34" s="149"/>
      <c r="WED34" s="149"/>
      <c r="WEE34" s="149"/>
      <c r="WEF34" s="149"/>
      <c r="WEG34" s="149"/>
      <c r="WEH34" s="149"/>
      <c r="WEI34" s="149"/>
      <c r="WEJ34" s="149"/>
      <c r="WEK34" s="149"/>
      <c r="WEL34" s="149"/>
      <c r="WEM34" s="149"/>
      <c r="WEN34" s="149"/>
      <c r="WEO34" s="149"/>
      <c r="WEP34" s="149"/>
      <c r="WEQ34" s="149"/>
      <c r="WER34" s="149"/>
      <c r="WES34" s="149"/>
      <c r="WET34" s="149"/>
      <c r="WEU34" s="149"/>
      <c r="WEV34" s="149"/>
      <c r="WEW34" s="149"/>
      <c r="WEX34" s="149"/>
      <c r="WEY34" s="149"/>
      <c r="WEZ34" s="149"/>
      <c r="WFA34" s="149"/>
      <c r="WFB34" s="149"/>
      <c r="WFC34" s="149"/>
      <c r="WFD34" s="149"/>
      <c r="WFE34" s="149"/>
      <c r="WFF34" s="149"/>
      <c r="WFG34" s="149"/>
      <c r="WFH34" s="149"/>
      <c r="WFI34" s="149"/>
      <c r="WFJ34" s="149"/>
      <c r="WFK34" s="149"/>
      <c r="WFL34" s="149"/>
      <c r="WFM34" s="149"/>
      <c r="WFN34" s="149"/>
      <c r="WFO34" s="149"/>
      <c r="WFP34" s="149"/>
      <c r="WFQ34" s="149"/>
      <c r="WFR34" s="149"/>
      <c r="WFS34" s="149"/>
      <c r="WFT34" s="149"/>
      <c r="WFU34" s="149"/>
      <c r="WFV34" s="149"/>
      <c r="WFW34" s="149"/>
      <c r="WFX34" s="149"/>
      <c r="WFY34" s="149"/>
      <c r="WFZ34" s="149"/>
      <c r="WGA34" s="149"/>
      <c r="WGB34" s="149"/>
      <c r="WGC34" s="149"/>
      <c r="WGD34" s="149"/>
      <c r="WGE34" s="149"/>
      <c r="WGF34" s="149"/>
      <c r="WGG34" s="149"/>
      <c r="WGH34" s="149"/>
      <c r="WGI34" s="149"/>
      <c r="WGJ34" s="149"/>
      <c r="WGK34" s="149"/>
      <c r="WGL34" s="149"/>
      <c r="WGM34" s="149"/>
      <c r="WGN34" s="149"/>
      <c r="WGO34" s="149"/>
      <c r="WGP34" s="149"/>
      <c r="WGQ34" s="149"/>
      <c r="WGR34" s="149"/>
      <c r="WGS34" s="149"/>
      <c r="WGT34" s="149"/>
      <c r="WGU34" s="149"/>
      <c r="WGV34" s="149"/>
      <c r="WGW34" s="149"/>
      <c r="WGX34" s="149"/>
      <c r="WGY34" s="149"/>
      <c r="WGZ34" s="149"/>
      <c r="WHA34" s="149"/>
      <c r="WHB34" s="149"/>
      <c r="WHC34" s="149"/>
      <c r="WHD34" s="149"/>
      <c r="WHE34" s="149"/>
      <c r="WHF34" s="149"/>
      <c r="WHG34" s="149"/>
      <c r="WHH34" s="149"/>
      <c r="WHI34" s="149"/>
      <c r="WHJ34" s="149"/>
      <c r="WHK34" s="149"/>
      <c r="WHL34" s="149"/>
      <c r="WHM34" s="149"/>
      <c r="WHN34" s="149"/>
      <c r="WHO34" s="149"/>
      <c r="WHP34" s="149"/>
      <c r="WHQ34" s="149"/>
      <c r="WHR34" s="149"/>
      <c r="WHS34" s="149"/>
      <c r="WHT34" s="149"/>
      <c r="WHU34" s="149"/>
      <c r="WHV34" s="149"/>
      <c r="WHW34" s="149"/>
      <c r="WHX34" s="149"/>
      <c r="WHY34" s="149"/>
      <c r="WHZ34" s="149"/>
      <c r="WIA34" s="149"/>
      <c r="WIB34" s="149"/>
      <c r="WIC34" s="149"/>
      <c r="WID34" s="149"/>
      <c r="WIE34" s="149"/>
      <c r="WIF34" s="149"/>
      <c r="WIG34" s="149"/>
      <c r="WIH34" s="149"/>
      <c r="WII34" s="149"/>
      <c r="WIJ34" s="149"/>
      <c r="WIK34" s="149"/>
      <c r="WIL34" s="149"/>
      <c r="WIM34" s="149"/>
      <c r="WIN34" s="149"/>
      <c r="WIO34" s="149"/>
      <c r="WIP34" s="149"/>
      <c r="WIQ34" s="149"/>
      <c r="WIR34" s="149"/>
      <c r="WIS34" s="149"/>
      <c r="WIT34" s="149"/>
      <c r="WIU34" s="149"/>
      <c r="WIV34" s="149"/>
      <c r="WIW34" s="149"/>
      <c r="WIX34" s="149"/>
      <c r="WIY34" s="149"/>
      <c r="WIZ34" s="149"/>
      <c r="WJA34" s="149"/>
      <c r="WJB34" s="149"/>
      <c r="WJC34" s="149"/>
      <c r="WJD34" s="149"/>
      <c r="WJE34" s="149"/>
      <c r="WJF34" s="149"/>
      <c r="WJG34" s="149"/>
      <c r="WJH34" s="149"/>
      <c r="WJI34" s="149"/>
      <c r="WJJ34" s="149"/>
      <c r="WJK34" s="149"/>
      <c r="WJL34" s="149"/>
      <c r="WJM34" s="149"/>
      <c r="WJN34" s="149"/>
      <c r="WJO34" s="149"/>
      <c r="WJP34" s="149"/>
      <c r="WJQ34" s="149"/>
      <c r="WJR34" s="149"/>
      <c r="WJS34" s="149"/>
      <c r="WJT34" s="149"/>
      <c r="WJU34" s="149"/>
      <c r="WJV34" s="149"/>
      <c r="WJW34" s="149"/>
      <c r="WJX34" s="149"/>
      <c r="WJY34" s="149"/>
      <c r="WJZ34" s="149"/>
      <c r="WKA34" s="149"/>
      <c r="WKB34" s="149"/>
      <c r="WKC34" s="149"/>
      <c r="WKD34" s="149"/>
      <c r="WKE34" s="149"/>
      <c r="WKF34" s="149"/>
      <c r="WKG34" s="149"/>
      <c r="WKH34" s="149"/>
      <c r="WKI34" s="149"/>
      <c r="WKJ34" s="149"/>
      <c r="WKK34" s="149"/>
      <c r="WKL34" s="149"/>
      <c r="WKM34" s="149"/>
      <c r="WKN34" s="149"/>
      <c r="WKO34" s="149"/>
      <c r="WKP34" s="149"/>
      <c r="WKQ34" s="149"/>
      <c r="WKR34" s="149"/>
      <c r="WKS34" s="149"/>
      <c r="WKT34" s="149"/>
      <c r="WKU34" s="149"/>
      <c r="WKV34" s="149"/>
      <c r="WKW34" s="149"/>
      <c r="WKX34" s="149"/>
      <c r="WKY34" s="149"/>
      <c r="WKZ34" s="149"/>
      <c r="WLA34" s="149"/>
      <c r="WLB34" s="149"/>
      <c r="WLC34" s="149"/>
      <c r="WLD34" s="149"/>
      <c r="WLE34" s="149"/>
      <c r="WLF34" s="149"/>
      <c r="WLG34" s="149"/>
      <c r="WLH34" s="149"/>
      <c r="WLI34" s="149"/>
      <c r="WLJ34" s="149"/>
      <c r="WLK34" s="149"/>
      <c r="WLL34" s="149"/>
      <c r="WLM34" s="149"/>
      <c r="WLN34" s="149"/>
      <c r="WLO34" s="149"/>
      <c r="WLP34" s="149"/>
      <c r="WLQ34" s="149"/>
      <c r="WLR34" s="149"/>
      <c r="WLS34" s="149"/>
      <c r="WLT34" s="149"/>
      <c r="WLU34" s="149"/>
      <c r="WLV34" s="149"/>
      <c r="WLW34" s="149"/>
      <c r="WLX34" s="149"/>
      <c r="WLY34" s="149"/>
      <c r="WLZ34" s="149"/>
      <c r="WMA34" s="149"/>
      <c r="WMB34" s="149"/>
      <c r="WMC34" s="149"/>
      <c r="WMD34" s="149"/>
      <c r="WME34" s="149"/>
      <c r="WMF34" s="149"/>
      <c r="WMG34" s="149"/>
      <c r="WMH34" s="149"/>
      <c r="WMI34" s="149"/>
      <c r="WMJ34" s="149"/>
      <c r="WMK34" s="149"/>
      <c r="WML34" s="149"/>
      <c r="WMM34" s="149"/>
      <c r="WMN34" s="149"/>
      <c r="WMO34" s="149"/>
      <c r="WMP34" s="149"/>
      <c r="WMQ34" s="149"/>
      <c r="WMR34" s="149"/>
      <c r="WMS34" s="149"/>
      <c r="WMT34" s="149"/>
      <c r="WMU34" s="149"/>
      <c r="WMV34" s="149"/>
      <c r="WMW34" s="149"/>
      <c r="WMX34" s="149"/>
      <c r="WMY34" s="149"/>
      <c r="WMZ34" s="149"/>
      <c r="WNA34" s="149"/>
      <c r="WNB34" s="149"/>
      <c r="WNC34" s="149"/>
      <c r="WND34" s="149"/>
      <c r="WNE34" s="149"/>
      <c r="WNF34" s="149"/>
      <c r="WNG34" s="149"/>
      <c r="WNH34" s="149"/>
      <c r="WNI34" s="149"/>
      <c r="WNJ34" s="149"/>
      <c r="WNK34" s="149"/>
      <c r="WNL34" s="149"/>
      <c r="WNM34" s="149"/>
      <c r="WNN34" s="149"/>
      <c r="WNO34" s="149"/>
      <c r="WNP34" s="149"/>
      <c r="WNQ34" s="149"/>
      <c r="WNR34" s="149"/>
      <c r="WNS34" s="149"/>
      <c r="WNT34" s="149"/>
      <c r="WNU34" s="149"/>
      <c r="WNV34" s="149"/>
      <c r="WNW34" s="149"/>
      <c r="WNX34" s="149"/>
      <c r="WNY34" s="149"/>
      <c r="WNZ34" s="149"/>
      <c r="WOA34" s="149"/>
      <c r="WOB34" s="149"/>
      <c r="WOC34" s="149"/>
      <c r="WOD34" s="149"/>
      <c r="WOE34" s="149"/>
      <c r="WOF34" s="149"/>
      <c r="WOG34" s="149"/>
      <c r="WOH34" s="149"/>
      <c r="WOI34" s="149"/>
      <c r="WOJ34" s="149"/>
      <c r="WOK34" s="149"/>
      <c r="WOL34" s="149"/>
      <c r="WOM34" s="149"/>
      <c r="WON34" s="149"/>
      <c r="WOO34" s="149"/>
      <c r="WOP34" s="149"/>
      <c r="WOQ34" s="149"/>
      <c r="WOR34" s="149"/>
      <c r="WOS34" s="149"/>
      <c r="WOT34" s="149"/>
      <c r="WOU34" s="149"/>
      <c r="WOV34" s="149"/>
      <c r="WOW34" s="149"/>
      <c r="WOX34" s="149"/>
      <c r="WOY34" s="149"/>
      <c r="WOZ34" s="149"/>
      <c r="WPA34" s="149"/>
      <c r="WPB34" s="149"/>
      <c r="WPC34" s="149"/>
      <c r="WPD34" s="149"/>
      <c r="WPE34" s="149"/>
      <c r="WPF34" s="149"/>
      <c r="WPG34" s="149"/>
      <c r="WPH34" s="149"/>
      <c r="WPI34" s="149"/>
      <c r="WPJ34" s="149"/>
      <c r="WPK34" s="149"/>
      <c r="WPL34" s="149"/>
      <c r="WPM34" s="149"/>
      <c r="WPN34" s="149"/>
      <c r="WPO34" s="149"/>
      <c r="WPP34" s="149"/>
      <c r="WPQ34" s="149"/>
      <c r="WPR34" s="149"/>
      <c r="WPS34" s="149"/>
      <c r="WPT34" s="149"/>
      <c r="WPU34" s="149"/>
      <c r="WPV34" s="149"/>
      <c r="WPW34" s="149"/>
      <c r="WPX34" s="149"/>
      <c r="WPY34" s="149"/>
      <c r="WPZ34" s="149"/>
      <c r="WQA34" s="149"/>
      <c r="WQB34" s="149"/>
      <c r="WQC34" s="149"/>
      <c r="WQD34" s="149"/>
      <c r="WQE34" s="149"/>
      <c r="WQF34" s="149"/>
      <c r="WQG34" s="149"/>
      <c r="WQH34" s="149"/>
      <c r="WQI34" s="149"/>
      <c r="WQJ34" s="149"/>
      <c r="WQK34" s="149"/>
      <c r="WQL34" s="149"/>
      <c r="WQM34" s="149"/>
      <c r="WQN34" s="149"/>
      <c r="WQO34" s="149"/>
      <c r="WQP34" s="149"/>
      <c r="WQQ34" s="149"/>
      <c r="WQR34" s="149"/>
      <c r="WQS34" s="149"/>
      <c r="WQT34" s="149"/>
      <c r="WQU34" s="149"/>
      <c r="WQV34" s="149"/>
      <c r="WQW34" s="149"/>
      <c r="WQX34" s="149"/>
      <c r="WQY34" s="149"/>
      <c r="WQZ34" s="149"/>
      <c r="WRA34" s="149"/>
      <c r="WRB34" s="149"/>
      <c r="WRC34" s="149"/>
      <c r="WRD34" s="149"/>
      <c r="WRE34" s="149"/>
      <c r="WRF34" s="149"/>
      <c r="WRG34" s="149"/>
      <c r="WRH34" s="149"/>
      <c r="WRI34" s="149"/>
      <c r="WRJ34" s="149"/>
      <c r="WRK34" s="149"/>
      <c r="WRL34" s="149"/>
      <c r="WRM34" s="149"/>
      <c r="WRN34" s="149"/>
      <c r="WRO34" s="149"/>
      <c r="WRP34" s="149"/>
      <c r="WRQ34" s="149"/>
      <c r="WRR34" s="149"/>
      <c r="WRS34" s="149"/>
      <c r="WRT34" s="149"/>
      <c r="WRU34" s="149"/>
      <c r="WRV34" s="149"/>
      <c r="WRW34" s="149"/>
      <c r="WRX34" s="149"/>
      <c r="WRY34" s="149"/>
      <c r="WRZ34" s="149"/>
      <c r="WSA34" s="149"/>
      <c r="WSB34" s="149"/>
      <c r="WSC34" s="149"/>
      <c r="WSD34" s="149"/>
      <c r="WSE34" s="149"/>
      <c r="WSF34" s="149"/>
      <c r="WSG34" s="149"/>
      <c r="WSH34" s="149"/>
      <c r="WSI34" s="149"/>
      <c r="WSJ34" s="149"/>
      <c r="WSK34" s="149"/>
      <c r="WSL34" s="149"/>
      <c r="WSM34" s="149"/>
      <c r="WSN34" s="149"/>
      <c r="WSO34" s="149"/>
      <c r="WSP34" s="149"/>
      <c r="WSQ34" s="149"/>
      <c r="WSR34" s="149"/>
      <c r="WSS34" s="149"/>
      <c r="WST34" s="149"/>
      <c r="WSU34" s="149"/>
      <c r="WSV34" s="149"/>
      <c r="WSW34" s="149"/>
      <c r="WSX34" s="149"/>
      <c r="WSY34" s="149"/>
      <c r="WSZ34" s="149"/>
      <c r="WTA34" s="149"/>
      <c r="WTB34" s="149"/>
      <c r="WTC34" s="149"/>
      <c r="WTD34" s="149"/>
      <c r="WTE34" s="149"/>
      <c r="WTF34" s="149"/>
      <c r="WTG34" s="149"/>
      <c r="WTH34" s="149"/>
      <c r="WTI34" s="149"/>
      <c r="WTJ34" s="149"/>
      <c r="WTK34" s="149"/>
      <c r="WTL34" s="149"/>
      <c r="WTM34" s="149"/>
      <c r="WTN34" s="149"/>
      <c r="WTO34" s="149"/>
      <c r="WTP34" s="149"/>
      <c r="WTQ34" s="149"/>
      <c r="WTR34" s="149"/>
      <c r="WTS34" s="149"/>
      <c r="WTT34" s="149"/>
      <c r="WTU34" s="149"/>
      <c r="WTV34" s="149"/>
      <c r="WTW34" s="149"/>
      <c r="WTX34" s="149"/>
      <c r="WTY34" s="149"/>
      <c r="WTZ34" s="149"/>
      <c r="WUA34" s="149"/>
      <c r="WUB34" s="149"/>
      <c r="WUC34" s="149"/>
      <c r="WUD34" s="149"/>
      <c r="WUE34" s="149"/>
      <c r="WUF34" s="149"/>
      <c r="WUG34" s="149"/>
      <c r="WUH34" s="149"/>
      <c r="WUI34" s="149"/>
      <c r="WUJ34" s="149"/>
      <c r="WUK34" s="149"/>
      <c r="WUL34" s="149"/>
      <c r="WUM34" s="149"/>
      <c r="WUN34" s="149"/>
      <c r="WUO34" s="149"/>
      <c r="WUP34" s="149"/>
      <c r="WUQ34" s="149"/>
      <c r="WUR34" s="149"/>
      <c r="WUS34" s="149"/>
      <c r="WUT34" s="149"/>
      <c r="WUU34" s="149"/>
      <c r="WUV34" s="149"/>
      <c r="WUW34" s="149"/>
      <c r="WUX34" s="149"/>
      <c r="WUY34" s="149"/>
      <c r="WUZ34" s="149"/>
      <c r="WVA34" s="149"/>
      <c r="WVB34" s="149"/>
      <c r="WVC34" s="149"/>
      <c r="WVD34" s="149"/>
      <c r="WVE34" s="149"/>
      <c r="WVF34" s="149"/>
      <c r="WVG34" s="149"/>
      <c r="WVH34" s="149"/>
      <c r="WVI34" s="149"/>
      <c r="WVJ34" s="149"/>
      <c r="WVK34" s="149"/>
      <c r="WVL34" s="149"/>
      <c r="WVM34" s="149"/>
      <c r="WVN34" s="149"/>
      <c r="WVO34" s="149"/>
      <c r="WVP34" s="149"/>
      <c r="WVQ34" s="149"/>
      <c r="WVR34" s="149"/>
      <c r="WVS34" s="149"/>
      <c r="WVT34" s="149"/>
      <c r="WVU34" s="149"/>
      <c r="WVV34" s="149"/>
      <c r="WVW34" s="149"/>
      <c r="WVX34" s="149"/>
      <c r="WVY34" s="149"/>
      <c r="WVZ34" s="149"/>
      <c r="WWA34" s="149"/>
      <c r="WWB34" s="149"/>
      <c r="WWC34" s="149"/>
      <c r="WWD34" s="149"/>
      <c r="WWE34" s="149"/>
      <c r="WWF34" s="149"/>
      <c r="WWG34" s="149"/>
      <c r="WWH34" s="149"/>
      <c r="WWI34" s="149"/>
      <c r="WWJ34" s="149"/>
      <c r="WWK34" s="149"/>
      <c r="WWL34" s="149"/>
      <c r="WWM34" s="149"/>
      <c r="WWN34" s="149"/>
      <c r="WWO34" s="149"/>
      <c r="WWP34" s="149"/>
      <c r="WWQ34" s="149"/>
      <c r="WWR34" s="149"/>
      <c r="WWS34" s="149"/>
      <c r="WWT34" s="149"/>
      <c r="WWU34" s="149"/>
      <c r="WWV34" s="149"/>
      <c r="WWW34" s="149"/>
      <c r="WWX34" s="149"/>
      <c r="WWY34" s="149"/>
      <c r="WWZ34" s="149"/>
      <c r="WXA34" s="149"/>
      <c r="WXB34" s="149"/>
      <c r="WXC34" s="149"/>
      <c r="WXD34" s="149"/>
      <c r="WXE34" s="149"/>
      <c r="WXF34" s="149"/>
      <c r="WXG34" s="149"/>
      <c r="WXH34" s="149"/>
      <c r="WXI34" s="149"/>
      <c r="WXJ34" s="149"/>
      <c r="WXK34" s="149"/>
      <c r="WXL34" s="149"/>
      <c r="WXM34" s="149"/>
      <c r="WXN34" s="149"/>
      <c r="WXO34" s="149"/>
      <c r="WXP34" s="149"/>
      <c r="WXQ34" s="149"/>
      <c r="WXR34" s="149"/>
      <c r="WXS34" s="149"/>
      <c r="WXT34" s="149"/>
      <c r="WXU34" s="149"/>
      <c r="WXV34" s="149"/>
      <c r="WXW34" s="149"/>
      <c r="WXX34" s="149"/>
      <c r="WXY34" s="149"/>
      <c r="WXZ34" s="149"/>
      <c r="WYA34" s="149"/>
      <c r="WYB34" s="149"/>
      <c r="WYC34" s="149"/>
      <c r="WYD34" s="149"/>
      <c r="WYE34" s="149"/>
      <c r="WYF34" s="149"/>
      <c r="WYG34" s="149"/>
      <c r="WYH34" s="149"/>
      <c r="WYI34" s="149"/>
      <c r="WYJ34" s="149"/>
      <c r="WYK34" s="149"/>
      <c r="WYL34" s="149"/>
      <c r="WYM34" s="149"/>
      <c r="WYN34" s="149"/>
      <c r="WYO34" s="149"/>
      <c r="WYP34" s="149"/>
      <c r="WYQ34" s="149"/>
      <c r="WYR34" s="149"/>
      <c r="WYS34" s="149"/>
      <c r="WYT34" s="149"/>
      <c r="WYU34" s="149"/>
      <c r="WYV34" s="149"/>
      <c r="WYW34" s="149"/>
      <c r="WYX34" s="149"/>
      <c r="WYY34" s="149"/>
      <c r="WYZ34" s="149"/>
      <c r="WZA34" s="149"/>
      <c r="WZB34" s="149"/>
      <c r="WZC34" s="149"/>
      <c r="WZD34" s="149"/>
      <c r="WZE34" s="149"/>
      <c r="WZF34" s="149"/>
      <c r="WZG34" s="149"/>
      <c r="WZH34" s="149"/>
      <c r="WZI34" s="149"/>
      <c r="WZJ34" s="149"/>
      <c r="WZK34" s="149"/>
      <c r="WZL34" s="149"/>
      <c r="WZM34" s="149"/>
      <c r="WZN34" s="149"/>
      <c r="WZO34" s="149"/>
      <c r="WZP34" s="149"/>
      <c r="WZQ34" s="149"/>
      <c r="WZR34" s="149"/>
      <c r="WZS34" s="149"/>
      <c r="WZT34" s="149"/>
      <c r="WZU34" s="149"/>
      <c r="WZV34" s="149"/>
      <c r="WZW34" s="149"/>
      <c r="WZX34" s="149"/>
      <c r="WZY34" s="149"/>
      <c r="WZZ34" s="149"/>
      <c r="XAA34" s="149"/>
      <c r="XAB34" s="149"/>
      <c r="XAC34" s="149"/>
      <c r="XAD34" s="149"/>
      <c r="XAE34" s="149"/>
      <c r="XAF34" s="149"/>
      <c r="XAG34" s="149"/>
      <c r="XAH34" s="149"/>
      <c r="XAI34" s="149"/>
      <c r="XAJ34" s="149"/>
      <c r="XAK34" s="149"/>
      <c r="XAL34" s="149"/>
      <c r="XAM34" s="149"/>
      <c r="XAN34" s="149"/>
      <c r="XAO34" s="149"/>
      <c r="XAP34" s="149"/>
      <c r="XAQ34" s="149"/>
      <c r="XAR34" s="149"/>
      <c r="XAS34" s="149"/>
      <c r="XAT34" s="149"/>
      <c r="XAU34" s="149"/>
      <c r="XAV34" s="149"/>
      <c r="XAW34" s="149"/>
      <c r="XAX34" s="149"/>
      <c r="XAY34" s="149"/>
      <c r="XAZ34" s="149"/>
      <c r="XBA34" s="149"/>
      <c r="XBB34" s="149"/>
      <c r="XBC34" s="149"/>
      <c r="XBD34" s="149"/>
      <c r="XBE34" s="149"/>
      <c r="XBF34" s="149"/>
    </row>
    <row r="35" spans="1:16282" x14ac:dyDescent="0.35">
      <c r="A35" s="146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P35" s="146"/>
      <c r="CQ35" s="146"/>
      <c r="CR35" s="146"/>
      <c r="CS35" s="146"/>
      <c r="CT35" s="146"/>
      <c r="CU35" s="146"/>
      <c r="CV35" s="146"/>
      <c r="CW35" s="146"/>
      <c r="CX35" s="146"/>
      <c r="CY35" s="146"/>
      <c r="CZ35" s="146"/>
      <c r="DA35" s="146"/>
      <c r="DB35" s="146"/>
      <c r="DC35" s="146"/>
      <c r="DD35" s="146"/>
      <c r="DE35" s="146"/>
      <c r="DF35" s="146"/>
      <c r="DG35" s="146"/>
      <c r="DH35" s="146"/>
      <c r="DI35" s="146"/>
      <c r="DJ35" s="146"/>
      <c r="DK35" s="146"/>
      <c r="DL35" s="146"/>
      <c r="DM35" s="146"/>
      <c r="DN35" s="146"/>
      <c r="DO35" s="146"/>
      <c r="DP35" s="146"/>
      <c r="DQ35" s="146"/>
      <c r="DR35" s="146"/>
      <c r="DS35" s="146"/>
      <c r="DT35" s="146"/>
      <c r="DU35" s="146"/>
      <c r="DV35" s="146"/>
      <c r="DW35" s="146"/>
      <c r="DX35" s="146"/>
      <c r="DY35" s="146"/>
      <c r="DZ35" s="146"/>
      <c r="EA35" s="146"/>
      <c r="EB35" s="146"/>
      <c r="EC35" s="146"/>
      <c r="ED35" s="146"/>
      <c r="EE35" s="146"/>
      <c r="EF35" s="146"/>
      <c r="EG35" s="146"/>
      <c r="EH35" s="146"/>
      <c r="EI35" s="146"/>
      <c r="EJ35" s="146"/>
      <c r="EK35" s="146"/>
      <c r="EL35" s="146"/>
      <c r="EM35" s="146"/>
      <c r="EN35" s="146"/>
      <c r="EO35" s="146"/>
      <c r="EP35" s="146"/>
      <c r="EQ35" s="146"/>
      <c r="ER35" s="146"/>
      <c r="ES35" s="146"/>
      <c r="ET35" s="146"/>
      <c r="EU35" s="146"/>
      <c r="EV35" s="146"/>
      <c r="EW35" s="146"/>
      <c r="EX35" s="146"/>
      <c r="EY35" s="146"/>
      <c r="EZ35" s="146"/>
      <c r="FA35" s="146"/>
      <c r="FB35" s="146"/>
      <c r="FC35" s="146"/>
      <c r="FD35" s="146"/>
      <c r="FE35" s="146"/>
      <c r="FF35" s="146"/>
      <c r="FG35" s="146"/>
      <c r="FH35" s="146"/>
      <c r="FI35" s="146"/>
      <c r="FJ35" s="146"/>
      <c r="FK35" s="146"/>
      <c r="FL35" s="146"/>
      <c r="FM35" s="146"/>
      <c r="FN35" s="146"/>
      <c r="FO35" s="146"/>
      <c r="FP35" s="146"/>
      <c r="FQ35" s="146"/>
      <c r="FR35" s="146"/>
      <c r="FS35" s="146"/>
      <c r="FT35" s="146"/>
      <c r="FU35" s="146"/>
      <c r="FV35" s="146"/>
      <c r="FW35" s="146"/>
      <c r="FX35" s="146"/>
      <c r="FY35" s="146"/>
      <c r="FZ35" s="146"/>
      <c r="GA35" s="146"/>
      <c r="GB35" s="146"/>
      <c r="GC35" s="146"/>
      <c r="GD35" s="146"/>
      <c r="GE35" s="146"/>
      <c r="GF35" s="146"/>
      <c r="GG35" s="146"/>
      <c r="GH35" s="146"/>
      <c r="GI35" s="146"/>
      <c r="GJ35" s="146"/>
      <c r="GK35" s="146"/>
      <c r="GL35" s="146"/>
      <c r="GM35" s="146"/>
      <c r="GN35" s="146"/>
      <c r="GO35" s="146"/>
      <c r="GP35" s="146"/>
      <c r="GQ35" s="146"/>
      <c r="GR35" s="146"/>
      <c r="GS35" s="146"/>
      <c r="GT35" s="146"/>
      <c r="GU35" s="146"/>
      <c r="GV35" s="146"/>
      <c r="GW35" s="146"/>
      <c r="GX35" s="146"/>
      <c r="GY35" s="146"/>
      <c r="GZ35" s="146"/>
      <c r="HA35" s="146"/>
      <c r="HB35" s="146"/>
      <c r="HC35" s="146"/>
      <c r="HD35" s="146"/>
      <c r="HE35" s="146"/>
      <c r="HF35" s="146"/>
      <c r="HG35" s="146"/>
      <c r="HH35" s="146"/>
      <c r="HI35" s="146"/>
      <c r="HJ35" s="146"/>
      <c r="HK35" s="146"/>
      <c r="HL35" s="146"/>
      <c r="HM35" s="146"/>
      <c r="HN35" s="146"/>
      <c r="HO35" s="146"/>
      <c r="HP35" s="146"/>
      <c r="HQ35" s="146"/>
      <c r="HR35" s="146"/>
      <c r="HS35" s="146"/>
      <c r="HT35" s="146"/>
      <c r="HU35" s="146"/>
      <c r="HV35" s="146"/>
      <c r="HW35" s="146"/>
      <c r="HX35" s="146"/>
      <c r="HY35" s="146"/>
      <c r="HZ35" s="146"/>
      <c r="IA35" s="146"/>
      <c r="IB35" s="146"/>
      <c r="IC35" s="146"/>
      <c r="ID35" s="146"/>
      <c r="IE35" s="146"/>
      <c r="IF35" s="146"/>
      <c r="IG35" s="146"/>
      <c r="IH35" s="146"/>
      <c r="II35" s="146"/>
      <c r="IJ35" s="146"/>
      <c r="IK35" s="146"/>
      <c r="IL35" s="146"/>
      <c r="IM35" s="146"/>
      <c r="IN35" s="146"/>
      <c r="IO35" s="146"/>
      <c r="IP35" s="146"/>
      <c r="IQ35" s="146"/>
      <c r="IR35" s="146"/>
      <c r="IS35" s="146"/>
      <c r="IT35" s="146"/>
      <c r="IU35" s="146"/>
      <c r="IV35" s="146"/>
      <c r="IW35" s="146"/>
      <c r="IX35" s="146"/>
      <c r="IY35" s="146"/>
      <c r="IZ35" s="146"/>
      <c r="JA35" s="146"/>
      <c r="JB35" s="146"/>
      <c r="JC35" s="146"/>
      <c r="JD35" s="146"/>
      <c r="JE35" s="146"/>
      <c r="JF35" s="146"/>
      <c r="JG35" s="146"/>
      <c r="JH35" s="146"/>
      <c r="JI35" s="146"/>
      <c r="JJ35" s="146"/>
      <c r="JK35" s="146"/>
      <c r="JL35" s="146"/>
      <c r="JM35" s="146"/>
      <c r="JN35" s="146"/>
      <c r="JO35" s="146"/>
      <c r="JP35" s="146"/>
      <c r="JQ35" s="146"/>
      <c r="JR35" s="146"/>
      <c r="JS35" s="146"/>
      <c r="JT35" s="146"/>
      <c r="JU35" s="146"/>
      <c r="JV35" s="146"/>
      <c r="JW35" s="146"/>
      <c r="JX35" s="146"/>
      <c r="JY35" s="146"/>
      <c r="JZ35" s="146"/>
      <c r="KA35" s="146"/>
      <c r="KB35" s="146"/>
      <c r="KC35" s="146"/>
      <c r="KD35" s="146"/>
      <c r="KE35" s="146"/>
      <c r="KF35" s="146"/>
      <c r="KG35" s="146"/>
      <c r="KH35" s="146"/>
      <c r="KI35" s="146"/>
      <c r="KJ35" s="146"/>
      <c r="KK35" s="146"/>
      <c r="KL35" s="146"/>
      <c r="KM35" s="146"/>
      <c r="KN35" s="146"/>
      <c r="KO35" s="146"/>
      <c r="KP35" s="146"/>
      <c r="KQ35" s="146"/>
      <c r="KR35" s="146"/>
      <c r="KS35" s="146"/>
      <c r="KT35" s="146"/>
      <c r="KU35" s="146"/>
      <c r="KV35" s="146"/>
      <c r="KW35" s="146"/>
      <c r="KX35" s="146"/>
      <c r="KY35" s="146"/>
      <c r="KZ35" s="146"/>
      <c r="LA35" s="146"/>
      <c r="LB35" s="146"/>
      <c r="LC35" s="146"/>
      <c r="LD35" s="146"/>
      <c r="LE35" s="146"/>
      <c r="LF35" s="146"/>
      <c r="LG35" s="146"/>
      <c r="LH35" s="146"/>
      <c r="LI35" s="146"/>
      <c r="LJ35" s="146"/>
      <c r="LK35" s="146"/>
      <c r="LL35" s="146"/>
      <c r="LM35" s="146"/>
      <c r="LN35" s="146"/>
      <c r="LO35" s="146"/>
      <c r="LP35" s="146"/>
      <c r="LQ35" s="146"/>
      <c r="LR35" s="146"/>
      <c r="LS35" s="146"/>
      <c r="LT35" s="146"/>
      <c r="LU35" s="146"/>
      <c r="LV35" s="146"/>
      <c r="LW35" s="146"/>
      <c r="LX35" s="146"/>
      <c r="LY35" s="146"/>
      <c r="LZ35" s="146"/>
      <c r="MA35" s="146"/>
      <c r="MB35" s="146"/>
      <c r="MC35" s="146"/>
      <c r="MD35" s="146"/>
      <c r="ME35" s="146"/>
      <c r="MF35" s="146"/>
      <c r="MG35" s="146"/>
      <c r="MH35" s="146"/>
      <c r="MI35" s="146"/>
      <c r="MJ35" s="146"/>
      <c r="MK35" s="146"/>
      <c r="ML35" s="146"/>
      <c r="MM35" s="146"/>
      <c r="MN35" s="146"/>
      <c r="MO35" s="146"/>
      <c r="MP35" s="146"/>
      <c r="MQ35" s="146"/>
      <c r="MR35" s="146"/>
      <c r="MS35" s="146"/>
      <c r="MT35" s="146"/>
      <c r="MU35" s="146"/>
      <c r="MV35" s="146"/>
      <c r="MW35" s="146"/>
      <c r="MX35" s="146"/>
      <c r="MY35" s="146"/>
      <c r="MZ35" s="146"/>
      <c r="NA35" s="146"/>
      <c r="NB35" s="146"/>
      <c r="NC35" s="146"/>
      <c r="ND35" s="146"/>
      <c r="NE35" s="146"/>
      <c r="NF35" s="146"/>
      <c r="NG35" s="146"/>
      <c r="NH35" s="146"/>
      <c r="NI35" s="146"/>
      <c r="NJ35" s="146"/>
      <c r="NK35" s="146"/>
      <c r="NL35" s="146"/>
      <c r="NM35" s="146"/>
      <c r="NN35" s="146"/>
      <c r="NO35" s="146"/>
      <c r="NP35" s="146"/>
      <c r="NQ35" s="146"/>
      <c r="NR35" s="146"/>
      <c r="NS35" s="146"/>
      <c r="NT35" s="146"/>
      <c r="NU35" s="146"/>
      <c r="NV35" s="146"/>
      <c r="NW35" s="146"/>
      <c r="NX35" s="146"/>
      <c r="NY35" s="146"/>
      <c r="NZ35" s="146"/>
      <c r="OA35" s="146"/>
      <c r="OB35" s="146"/>
      <c r="OC35" s="146"/>
      <c r="OD35" s="146"/>
      <c r="OE35" s="146"/>
      <c r="OF35" s="146"/>
      <c r="OG35" s="146"/>
      <c r="OH35" s="146"/>
      <c r="OI35" s="146"/>
      <c r="OJ35" s="146"/>
      <c r="OK35" s="146"/>
      <c r="OL35" s="146"/>
      <c r="OM35" s="146"/>
      <c r="ON35" s="146"/>
      <c r="OO35" s="146"/>
      <c r="OP35" s="146"/>
      <c r="OQ35" s="146"/>
      <c r="OR35" s="146"/>
      <c r="OS35" s="146"/>
      <c r="OT35" s="146"/>
      <c r="OU35" s="146"/>
      <c r="OV35" s="146"/>
      <c r="OW35" s="146"/>
      <c r="OX35" s="146"/>
      <c r="OY35" s="146"/>
      <c r="OZ35" s="146"/>
      <c r="PA35" s="146"/>
      <c r="PB35" s="146"/>
      <c r="PC35" s="146"/>
      <c r="PD35" s="146"/>
      <c r="PE35" s="146"/>
      <c r="PF35" s="146"/>
      <c r="PG35" s="146"/>
      <c r="PH35" s="146"/>
      <c r="PI35" s="146"/>
      <c r="PJ35" s="146"/>
      <c r="PK35" s="146"/>
      <c r="PL35" s="146"/>
      <c r="PM35" s="146"/>
      <c r="PN35" s="146"/>
      <c r="PO35" s="146"/>
      <c r="PP35" s="146"/>
      <c r="PQ35" s="146"/>
      <c r="PR35" s="146"/>
      <c r="PS35" s="146"/>
      <c r="PT35" s="146"/>
      <c r="PU35" s="146"/>
      <c r="PV35" s="146"/>
      <c r="PW35" s="146"/>
      <c r="PX35" s="146"/>
      <c r="PY35" s="146"/>
      <c r="PZ35" s="146"/>
      <c r="QA35" s="146"/>
      <c r="QB35" s="146"/>
      <c r="QC35" s="146"/>
      <c r="QD35" s="146"/>
      <c r="QE35" s="146"/>
      <c r="QF35" s="146"/>
      <c r="QG35" s="146"/>
      <c r="QH35" s="146"/>
      <c r="QI35" s="146"/>
      <c r="QJ35" s="146"/>
      <c r="QK35" s="146"/>
      <c r="QL35" s="146"/>
      <c r="QM35" s="146"/>
      <c r="QN35" s="146"/>
      <c r="QO35" s="146"/>
      <c r="QP35" s="146"/>
      <c r="QQ35" s="146"/>
      <c r="QR35" s="146"/>
      <c r="QS35" s="146"/>
      <c r="QT35" s="146"/>
      <c r="QU35" s="146"/>
      <c r="QV35" s="146"/>
      <c r="QW35" s="146"/>
      <c r="QX35" s="146"/>
      <c r="QY35" s="146"/>
      <c r="QZ35" s="146"/>
      <c r="RA35" s="146"/>
      <c r="RB35" s="146"/>
      <c r="RC35" s="146"/>
      <c r="RD35" s="146"/>
      <c r="RE35" s="146"/>
      <c r="RF35" s="146"/>
      <c r="RG35" s="146"/>
      <c r="RH35" s="146"/>
      <c r="RI35" s="146"/>
      <c r="RJ35" s="146"/>
      <c r="RK35" s="146"/>
      <c r="RL35" s="146"/>
      <c r="RM35" s="146"/>
      <c r="RN35" s="146"/>
      <c r="RO35" s="146"/>
      <c r="RP35" s="146"/>
      <c r="RQ35" s="146"/>
      <c r="RR35" s="146"/>
      <c r="RS35" s="146"/>
      <c r="RT35" s="146"/>
      <c r="RU35" s="146"/>
      <c r="RV35" s="146"/>
      <c r="RW35" s="146"/>
      <c r="RX35" s="146"/>
      <c r="RY35" s="146"/>
      <c r="RZ35" s="146"/>
      <c r="SA35" s="146"/>
      <c r="SB35" s="146"/>
      <c r="SC35" s="146"/>
      <c r="SD35" s="146"/>
      <c r="SE35" s="146"/>
      <c r="SF35" s="146"/>
      <c r="SG35" s="146"/>
      <c r="SH35" s="146"/>
      <c r="SI35" s="146"/>
      <c r="SJ35" s="146"/>
      <c r="SK35" s="146"/>
      <c r="SL35" s="146"/>
      <c r="SM35" s="146"/>
      <c r="SN35" s="146"/>
      <c r="SO35" s="146"/>
      <c r="SP35" s="146"/>
      <c r="SQ35" s="146"/>
      <c r="SR35" s="146"/>
      <c r="SS35" s="146"/>
      <c r="ST35" s="146"/>
      <c r="SU35" s="146"/>
      <c r="SV35" s="146"/>
      <c r="SW35" s="146"/>
      <c r="SX35" s="146"/>
      <c r="SY35" s="146"/>
      <c r="SZ35" s="146"/>
      <c r="TA35" s="146"/>
      <c r="TB35" s="146"/>
      <c r="TC35" s="146"/>
      <c r="TD35" s="146"/>
      <c r="TE35" s="146"/>
      <c r="TF35" s="146"/>
      <c r="TG35" s="146"/>
      <c r="TH35" s="146"/>
      <c r="TI35" s="146"/>
      <c r="TJ35" s="146"/>
      <c r="TK35" s="146"/>
      <c r="TL35" s="146"/>
      <c r="TM35" s="146"/>
      <c r="TN35" s="146"/>
      <c r="TO35" s="146"/>
      <c r="TP35" s="146"/>
      <c r="TQ35" s="146"/>
      <c r="TR35" s="146"/>
      <c r="TS35" s="146"/>
      <c r="TT35" s="146"/>
      <c r="TU35" s="146"/>
      <c r="TV35" s="146"/>
      <c r="TW35" s="146"/>
      <c r="TX35" s="146"/>
      <c r="TY35" s="146"/>
      <c r="TZ35" s="146"/>
      <c r="UA35" s="146"/>
      <c r="UB35" s="146"/>
      <c r="UC35" s="146"/>
      <c r="UD35" s="146"/>
      <c r="UE35" s="146"/>
      <c r="UF35" s="146"/>
      <c r="UG35" s="146"/>
      <c r="UH35" s="146"/>
      <c r="UI35" s="146"/>
      <c r="UJ35" s="146"/>
      <c r="UK35" s="146"/>
      <c r="UL35" s="146"/>
      <c r="UM35" s="146"/>
      <c r="UN35" s="146"/>
      <c r="UO35" s="146"/>
      <c r="UP35" s="146"/>
      <c r="UQ35" s="146"/>
      <c r="UR35" s="146"/>
      <c r="US35" s="146"/>
      <c r="UT35" s="146"/>
      <c r="UU35" s="146"/>
      <c r="UV35" s="146"/>
      <c r="UW35" s="146"/>
      <c r="UX35" s="146"/>
      <c r="UY35" s="146"/>
      <c r="UZ35" s="146"/>
      <c r="VA35" s="146"/>
      <c r="VB35" s="146"/>
      <c r="VC35" s="146"/>
      <c r="VD35" s="146"/>
      <c r="VE35" s="146"/>
      <c r="VF35" s="146"/>
      <c r="VG35" s="146"/>
      <c r="VH35" s="146"/>
      <c r="VI35" s="146"/>
      <c r="VJ35" s="146"/>
      <c r="VK35" s="146"/>
      <c r="VL35" s="146"/>
      <c r="VM35" s="146"/>
      <c r="VN35" s="146"/>
      <c r="VO35" s="146"/>
      <c r="VP35" s="146"/>
      <c r="VQ35" s="146"/>
      <c r="VR35" s="146"/>
      <c r="VS35" s="146"/>
      <c r="VT35" s="146"/>
      <c r="VU35" s="146"/>
      <c r="VV35" s="146"/>
      <c r="VW35" s="146"/>
      <c r="VX35" s="146"/>
      <c r="VY35" s="146"/>
      <c r="VZ35" s="146"/>
      <c r="WA35" s="146"/>
      <c r="WB35" s="146"/>
      <c r="WC35" s="146"/>
      <c r="WD35" s="146"/>
      <c r="WE35" s="146"/>
      <c r="WF35" s="146"/>
      <c r="WG35" s="146"/>
      <c r="WH35" s="146"/>
      <c r="WI35" s="146"/>
      <c r="WJ35" s="146"/>
      <c r="WK35" s="146"/>
      <c r="WL35" s="146"/>
      <c r="WM35" s="146"/>
      <c r="WN35" s="146"/>
      <c r="WO35" s="146"/>
      <c r="WP35" s="146"/>
      <c r="WQ35" s="146"/>
      <c r="WR35" s="146"/>
      <c r="WS35" s="146"/>
      <c r="WT35" s="146"/>
      <c r="WU35" s="146"/>
      <c r="WV35" s="146"/>
      <c r="WW35" s="146"/>
      <c r="WX35" s="146"/>
      <c r="WY35" s="146"/>
      <c r="WZ35" s="146"/>
      <c r="XA35" s="146"/>
      <c r="XB35" s="146"/>
      <c r="XC35" s="146"/>
      <c r="XD35" s="146"/>
      <c r="XE35" s="146"/>
      <c r="XF35" s="146"/>
      <c r="XG35" s="146"/>
      <c r="XH35" s="146"/>
      <c r="XI35" s="146"/>
      <c r="XJ35" s="146"/>
      <c r="XK35" s="146"/>
      <c r="XL35" s="146"/>
      <c r="XM35" s="146"/>
      <c r="XN35" s="146"/>
      <c r="XO35" s="146"/>
      <c r="XP35" s="146"/>
      <c r="XQ35" s="146"/>
      <c r="XR35" s="146"/>
      <c r="XS35" s="146"/>
      <c r="XT35" s="146"/>
      <c r="XU35" s="146"/>
      <c r="XV35" s="146"/>
      <c r="XW35" s="146"/>
      <c r="XX35" s="146"/>
      <c r="XY35" s="146"/>
      <c r="XZ35" s="146"/>
      <c r="YA35" s="146"/>
      <c r="YB35" s="146"/>
      <c r="YC35" s="146"/>
      <c r="YD35" s="146"/>
      <c r="YE35" s="146"/>
      <c r="YF35" s="146"/>
      <c r="YG35" s="146"/>
      <c r="YH35" s="146"/>
      <c r="YI35" s="146"/>
      <c r="YJ35" s="146"/>
      <c r="YK35" s="146"/>
      <c r="YL35" s="146"/>
      <c r="YM35" s="146"/>
      <c r="YN35" s="146"/>
      <c r="YO35" s="146"/>
      <c r="YP35" s="146"/>
      <c r="YQ35" s="146"/>
      <c r="YR35" s="146"/>
      <c r="YS35" s="146"/>
      <c r="YT35" s="146"/>
      <c r="YU35" s="146"/>
      <c r="YV35" s="146"/>
      <c r="YW35" s="146"/>
      <c r="YX35" s="146"/>
      <c r="YY35" s="146"/>
      <c r="YZ35" s="146"/>
      <c r="ZA35" s="146"/>
      <c r="ZB35" s="146"/>
      <c r="ZC35" s="146"/>
      <c r="ZD35" s="146"/>
      <c r="ZE35" s="146"/>
      <c r="ZF35" s="146"/>
      <c r="ZG35" s="146"/>
      <c r="ZH35" s="146"/>
      <c r="ZI35" s="146"/>
      <c r="ZJ35" s="146"/>
      <c r="ZK35" s="146"/>
      <c r="ZL35" s="146"/>
      <c r="ZM35" s="146"/>
      <c r="ZN35" s="146"/>
      <c r="ZO35" s="146"/>
      <c r="ZP35" s="146"/>
      <c r="ZQ35" s="146"/>
      <c r="ZR35" s="146"/>
      <c r="ZS35" s="146"/>
      <c r="ZT35" s="146"/>
      <c r="ZU35" s="146"/>
      <c r="ZV35" s="146"/>
      <c r="ZW35" s="146"/>
      <c r="ZX35" s="146"/>
      <c r="ZY35" s="146"/>
      <c r="ZZ35" s="146"/>
      <c r="AAA35" s="146"/>
      <c r="AAB35" s="146"/>
      <c r="AAC35" s="146"/>
      <c r="AAD35" s="146"/>
      <c r="AAE35" s="146"/>
      <c r="AAF35" s="146"/>
      <c r="AAG35" s="146"/>
      <c r="AAH35" s="146"/>
      <c r="AAI35" s="146"/>
      <c r="AAJ35" s="146"/>
      <c r="AAK35" s="146"/>
      <c r="AAL35" s="146"/>
      <c r="AAM35" s="146"/>
      <c r="AAN35" s="146"/>
      <c r="AAO35" s="146"/>
      <c r="AAP35" s="146"/>
      <c r="AAQ35" s="146"/>
      <c r="AAR35" s="146"/>
      <c r="AAS35" s="146"/>
      <c r="AAT35" s="146"/>
      <c r="AAU35" s="146"/>
      <c r="AAV35" s="146"/>
      <c r="AAW35" s="146"/>
      <c r="AAX35" s="146"/>
      <c r="AAY35" s="146"/>
      <c r="AAZ35" s="146"/>
      <c r="ABA35" s="146"/>
      <c r="ABB35" s="146"/>
      <c r="ABC35" s="146"/>
      <c r="ABD35" s="146"/>
      <c r="ABE35" s="146"/>
      <c r="ABF35" s="146"/>
      <c r="ABG35" s="146"/>
      <c r="ABH35" s="146"/>
      <c r="ABI35" s="146"/>
      <c r="ABJ35" s="146"/>
      <c r="ABK35" s="146"/>
      <c r="ABL35" s="146"/>
      <c r="ABM35" s="146"/>
      <c r="ABN35" s="146"/>
      <c r="ABO35" s="146"/>
      <c r="ABP35" s="146"/>
      <c r="ABQ35" s="146"/>
      <c r="ABR35" s="146"/>
      <c r="ABS35" s="146"/>
      <c r="ABT35" s="146"/>
      <c r="ABU35" s="146"/>
      <c r="ABV35" s="146"/>
      <c r="ABW35" s="146"/>
      <c r="ABX35" s="146"/>
      <c r="ABY35" s="146"/>
      <c r="ABZ35" s="146"/>
      <c r="ACA35" s="146"/>
      <c r="ACB35" s="146"/>
      <c r="ACC35" s="146"/>
      <c r="ACD35" s="146"/>
      <c r="ACE35" s="146"/>
      <c r="ACF35" s="146"/>
      <c r="ACG35" s="146"/>
      <c r="ACH35" s="146"/>
      <c r="ACI35" s="146"/>
      <c r="ACJ35" s="146"/>
      <c r="ACK35" s="146"/>
      <c r="ACL35" s="146"/>
      <c r="ACM35" s="146"/>
      <c r="ACN35" s="146"/>
      <c r="ACO35" s="146"/>
      <c r="ACP35" s="146"/>
      <c r="ACQ35" s="146"/>
      <c r="ACR35" s="146"/>
      <c r="ACS35" s="146"/>
      <c r="ACT35" s="146"/>
      <c r="ACU35" s="146"/>
      <c r="ACV35" s="146"/>
      <c r="ACW35" s="146"/>
      <c r="ACX35" s="146"/>
      <c r="ACY35" s="146"/>
      <c r="ACZ35" s="146"/>
      <c r="ADA35" s="146"/>
      <c r="ADB35" s="146"/>
      <c r="ADC35" s="146"/>
      <c r="ADD35" s="146"/>
      <c r="ADE35" s="146"/>
      <c r="ADF35" s="146"/>
      <c r="ADG35" s="146"/>
      <c r="ADH35" s="146"/>
      <c r="ADI35" s="146"/>
      <c r="ADJ35" s="146"/>
      <c r="ADK35" s="146"/>
      <c r="ADL35" s="146"/>
      <c r="ADM35" s="146"/>
      <c r="ADN35" s="146"/>
      <c r="ADO35" s="146"/>
      <c r="ADP35" s="146"/>
      <c r="ADQ35" s="146"/>
      <c r="ADR35" s="146"/>
      <c r="ADS35" s="146"/>
      <c r="ADT35" s="146"/>
      <c r="ADU35" s="146"/>
      <c r="ADV35" s="146"/>
      <c r="ADW35" s="146"/>
      <c r="ADX35" s="146"/>
      <c r="ADY35" s="146"/>
      <c r="ADZ35" s="146"/>
      <c r="AEA35" s="146"/>
      <c r="AEB35" s="146"/>
      <c r="AEC35" s="146"/>
      <c r="AED35" s="146"/>
      <c r="AEE35" s="146"/>
      <c r="AEF35" s="146"/>
      <c r="AEG35" s="146"/>
      <c r="AEH35" s="146"/>
      <c r="AEI35" s="146"/>
      <c r="AEJ35" s="146"/>
      <c r="AEK35" s="146"/>
      <c r="AEL35" s="146"/>
      <c r="AEM35" s="146"/>
      <c r="AEN35" s="146"/>
      <c r="AEO35" s="146"/>
      <c r="AEP35" s="146"/>
      <c r="AEQ35" s="146"/>
      <c r="AER35" s="146"/>
      <c r="AES35" s="146"/>
      <c r="AET35" s="146"/>
      <c r="AEU35" s="146"/>
      <c r="AEV35" s="146"/>
      <c r="AEW35" s="146"/>
      <c r="AEX35" s="146"/>
      <c r="AEY35" s="146"/>
      <c r="AEZ35" s="146"/>
      <c r="AFA35" s="146"/>
      <c r="AFB35" s="146"/>
      <c r="AFC35" s="146"/>
      <c r="AFD35" s="146"/>
      <c r="AFE35" s="146"/>
      <c r="AFF35" s="146"/>
      <c r="AFG35" s="146"/>
      <c r="AFH35" s="146"/>
      <c r="AFI35" s="146"/>
      <c r="AFJ35" s="146"/>
      <c r="AFK35" s="146"/>
      <c r="AFL35" s="146"/>
      <c r="AFM35" s="146"/>
      <c r="AFN35" s="146"/>
      <c r="AFO35" s="146"/>
      <c r="AFP35" s="146"/>
      <c r="AFQ35" s="146"/>
      <c r="AFR35" s="146"/>
      <c r="AFS35" s="146"/>
      <c r="AFT35" s="146"/>
      <c r="AFU35" s="146"/>
      <c r="AFV35" s="146"/>
      <c r="AFW35" s="146"/>
      <c r="AFX35" s="146"/>
      <c r="AFY35" s="146"/>
      <c r="AFZ35" s="146"/>
      <c r="AGA35" s="146"/>
      <c r="AGB35" s="146"/>
      <c r="AGC35" s="146"/>
      <c r="AGD35" s="146"/>
      <c r="AGE35" s="146"/>
      <c r="AGF35" s="146"/>
      <c r="AGG35" s="146"/>
      <c r="AGH35" s="146"/>
      <c r="AGI35" s="146"/>
      <c r="AGJ35" s="146"/>
      <c r="AGK35" s="146"/>
      <c r="AGL35" s="146"/>
      <c r="AGM35" s="146"/>
      <c r="AGN35" s="146"/>
      <c r="AGO35" s="146"/>
      <c r="AGP35" s="146"/>
      <c r="AGQ35" s="146"/>
      <c r="AGR35" s="146"/>
      <c r="AGS35" s="146"/>
      <c r="AGT35" s="146"/>
      <c r="AGU35" s="146"/>
      <c r="AGV35" s="146"/>
      <c r="AGW35" s="146"/>
      <c r="AGX35" s="146"/>
      <c r="AGY35" s="146"/>
      <c r="AGZ35" s="146"/>
      <c r="AHA35" s="146"/>
      <c r="AHB35" s="146"/>
      <c r="AHC35" s="146"/>
      <c r="AHD35" s="146"/>
      <c r="AHE35" s="146"/>
      <c r="AHF35" s="146"/>
      <c r="AHG35" s="146"/>
      <c r="AHH35" s="146"/>
      <c r="AHI35" s="146"/>
      <c r="AHJ35" s="146"/>
      <c r="AHK35" s="146"/>
      <c r="AHL35" s="146"/>
      <c r="AHM35" s="146"/>
      <c r="AHN35" s="146"/>
      <c r="AHO35" s="146"/>
      <c r="AHP35" s="146"/>
      <c r="AHQ35" s="146"/>
      <c r="AHR35" s="146"/>
      <c r="AHS35" s="146"/>
      <c r="AHT35" s="146"/>
      <c r="AHU35" s="146"/>
      <c r="AHV35" s="146"/>
      <c r="AHW35" s="146"/>
      <c r="AHX35" s="146"/>
      <c r="AHY35" s="146"/>
      <c r="AHZ35" s="146"/>
      <c r="AIA35" s="146"/>
      <c r="AIB35" s="146"/>
      <c r="AIC35" s="146"/>
      <c r="AID35" s="146"/>
      <c r="AIE35" s="146"/>
      <c r="AIF35" s="146"/>
      <c r="AIG35" s="146"/>
      <c r="AIH35" s="146"/>
      <c r="AII35" s="146"/>
      <c r="AIJ35" s="146"/>
      <c r="AIK35" s="146"/>
      <c r="AIL35" s="146"/>
      <c r="AIM35" s="146"/>
      <c r="AIN35" s="146"/>
      <c r="AIO35" s="146"/>
      <c r="AIP35" s="146"/>
      <c r="AIQ35" s="146"/>
      <c r="AIR35" s="146"/>
      <c r="AIS35" s="146"/>
      <c r="AIT35" s="146"/>
      <c r="AIU35" s="146"/>
      <c r="AIV35" s="146"/>
      <c r="AIW35" s="146"/>
      <c r="AIX35" s="146"/>
      <c r="AIY35" s="146"/>
      <c r="AIZ35" s="146"/>
      <c r="AJA35" s="146"/>
      <c r="AJB35" s="146"/>
      <c r="AJC35" s="146"/>
      <c r="AJD35" s="146"/>
      <c r="AJE35" s="146"/>
      <c r="AJF35" s="146"/>
      <c r="AJG35" s="146"/>
      <c r="AJH35" s="146"/>
      <c r="AJI35" s="146"/>
      <c r="AJJ35" s="146"/>
      <c r="AJK35" s="146"/>
      <c r="AJL35" s="146"/>
      <c r="AJM35" s="146"/>
      <c r="AJN35" s="146"/>
      <c r="AJO35" s="146"/>
      <c r="AJP35" s="146"/>
      <c r="AJQ35" s="146"/>
      <c r="AJR35" s="146"/>
      <c r="AJS35" s="146"/>
      <c r="AJT35" s="146"/>
      <c r="AJU35" s="146"/>
      <c r="AJV35" s="146"/>
      <c r="AJW35" s="146"/>
      <c r="AJX35" s="146"/>
      <c r="AJY35" s="146"/>
      <c r="AJZ35" s="146"/>
      <c r="AKA35" s="146"/>
      <c r="AKB35" s="146"/>
      <c r="AKC35" s="146"/>
      <c r="AKD35" s="146"/>
      <c r="AKE35" s="146"/>
      <c r="AKF35" s="146"/>
      <c r="AKG35" s="146"/>
      <c r="AKH35" s="146"/>
      <c r="AKI35" s="146"/>
      <c r="AKJ35" s="146"/>
      <c r="AKK35" s="146"/>
      <c r="AKL35" s="146"/>
      <c r="AKM35" s="146"/>
      <c r="AKN35" s="146"/>
      <c r="AKO35" s="146"/>
      <c r="AKP35" s="146"/>
      <c r="AKQ35" s="146"/>
      <c r="AKR35" s="146"/>
      <c r="AKS35" s="146"/>
      <c r="AKT35" s="146"/>
      <c r="AKU35" s="146"/>
      <c r="AKV35" s="146"/>
      <c r="AKW35" s="146"/>
      <c r="AKX35" s="146"/>
      <c r="AKY35" s="146"/>
      <c r="AKZ35" s="146"/>
      <c r="ALA35" s="146"/>
      <c r="ALB35" s="146"/>
      <c r="ALC35" s="146"/>
      <c r="ALD35" s="146"/>
      <c r="ALE35" s="146"/>
      <c r="ALF35" s="146"/>
      <c r="ALG35" s="146"/>
      <c r="ALH35" s="146"/>
      <c r="ALI35" s="146"/>
      <c r="ALJ35" s="146"/>
      <c r="ALK35" s="146"/>
      <c r="ALL35" s="146"/>
      <c r="ALM35" s="146"/>
      <c r="ALN35" s="146"/>
      <c r="ALO35" s="146"/>
      <c r="ALP35" s="146"/>
      <c r="ALQ35" s="146"/>
      <c r="ALR35" s="146"/>
      <c r="ALS35" s="146"/>
      <c r="ALT35" s="146"/>
      <c r="ALU35" s="146"/>
      <c r="ALV35" s="146"/>
      <c r="ALW35" s="146"/>
      <c r="ALX35" s="146"/>
      <c r="ALY35" s="146"/>
      <c r="ALZ35" s="146"/>
      <c r="AMA35" s="146"/>
      <c r="AMB35" s="146"/>
      <c r="AMC35" s="146"/>
      <c r="AMD35" s="146"/>
      <c r="AME35" s="146"/>
      <c r="AMF35" s="146"/>
      <c r="AMG35" s="146"/>
      <c r="AMH35" s="146"/>
      <c r="AMI35" s="146"/>
      <c r="AMJ35" s="146"/>
      <c r="AMK35" s="146"/>
      <c r="AML35" s="146"/>
      <c r="AMM35" s="146"/>
      <c r="AMN35" s="146"/>
      <c r="AMO35" s="146"/>
      <c r="AMP35" s="146"/>
      <c r="AMQ35" s="146"/>
      <c r="AMR35" s="146"/>
      <c r="AMS35" s="146"/>
      <c r="AMT35" s="146"/>
      <c r="AMU35" s="146"/>
      <c r="AMV35" s="146"/>
      <c r="AMW35" s="146"/>
      <c r="AMX35" s="146"/>
      <c r="AMY35" s="146"/>
      <c r="AMZ35" s="146"/>
      <c r="ANA35" s="146"/>
      <c r="ANB35" s="146"/>
      <c r="ANC35" s="146"/>
      <c r="AND35" s="146"/>
      <c r="ANE35" s="146"/>
      <c r="ANF35" s="146"/>
      <c r="ANG35" s="146"/>
      <c r="ANH35" s="146"/>
      <c r="ANI35" s="146"/>
      <c r="ANJ35" s="146"/>
      <c r="ANK35" s="146"/>
      <c r="ANL35" s="146"/>
      <c r="ANM35" s="146"/>
      <c r="ANN35" s="146"/>
      <c r="ANO35" s="146"/>
      <c r="ANP35" s="146"/>
      <c r="ANQ35" s="146"/>
      <c r="ANR35" s="146"/>
      <c r="ANS35" s="146"/>
      <c r="ANT35" s="146"/>
      <c r="ANU35" s="146"/>
      <c r="ANV35" s="146"/>
      <c r="ANW35" s="146"/>
      <c r="ANX35" s="146"/>
      <c r="ANY35" s="146"/>
      <c r="ANZ35" s="146"/>
      <c r="AOA35" s="146"/>
      <c r="AOB35" s="146"/>
      <c r="AOC35" s="146"/>
      <c r="AOD35" s="146"/>
      <c r="AOE35" s="146"/>
      <c r="AOF35" s="146"/>
      <c r="AOG35" s="146"/>
      <c r="AOH35" s="146"/>
      <c r="AOI35" s="146"/>
      <c r="AOJ35" s="146"/>
      <c r="AOK35" s="146"/>
      <c r="AOL35" s="146"/>
      <c r="AOM35" s="146"/>
      <c r="AON35" s="146"/>
      <c r="AOO35" s="146"/>
      <c r="AOP35" s="146"/>
      <c r="AOQ35" s="146"/>
      <c r="AOR35" s="146"/>
      <c r="AOS35" s="146"/>
      <c r="AOT35" s="146"/>
      <c r="AOU35" s="146"/>
      <c r="AOV35" s="146"/>
      <c r="AOW35" s="146"/>
      <c r="AOX35" s="146"/>
      <c r="AOY35" s="146"/>
      <c r="AOZ35" s="146"/>
      <c r="APA35" s="146"/>
      <c r="APB35" s="146"/>
      <c r="APC35" s="146"/>
      <c r="APD35" s="146"/>
      <c r="APE35" s="146"/>
      <c r="APF35" s="146"/>
      <c r="APG35" s="146"/>
      <c r="APH35" s="146"/>
      <c r="API35" s="146"/>
      <c r="APJ35" s="146"/>
      <c r="APK35" s="146"/>
      <c r="APL35" s="146"/>
      <c r="APM35" s="146"/>
      <c r="APN35" s="146"/>
      <c r="APO35" s="146"/>
      <c r="APP35" s="146"/>
      <c r="APQ35" s="146"/>
      <c r="APR35" s="146"/>
      <c r="APS35" s="146"/>
      <c r="APT35" s="146"/>
      <c r="APU35" s="146"/>
      <c r="APV35" s="146"/>
      <c r="APW35" s="146"/>
      <c r="APX35" s="146"/>
      <c r="APY35" s="146"/>
      <c r="APZ35" s="146"/>
      <c r="AQA35" s="146"/>
      <c r="AQB35" s="146"/>
      <c r="AQC35" s="146"/>
      <c r="AQD35" s="146"/>
      <c r="AQE35" s="146"/>
      <c r="AQF35" s="146"/>
      <c r="AQG35" s="146"/>
      <c r="AQH35" s="146"/>
      <c r="AQI35" s="146"/>
      <c r="AQJ35" s="146"/>
      <c r="AQK35" s="146"/>
      <c r="AQL35" s="146"/>
      <c r="AQM35" s="146"/>
      <c r="AQN35" s="146"/>
      <c r="AQO35" s="146"/>
      <c r="AQP35" s="146"/>
      <c r="AQQ35" s="146"/>
      <c r="AQR35" s="146"/>
      <c r="AQS35" s="146"/>
      <c r="AQT35" s="146"/>
      <c r="AQU35" s="146"/>
      <c r="AQV35" s="146"/>
      <c r="AQW35" s="146"/>
      <c r="AQX35" s="146"/>
      <c r="AQY35" s="146"/>
      <c r="AQZ35" s="146"/>
      <c r="ARA35" s="146"/>
      <c r="ARB35" s="146"/>
      <c r="ARC35" s="146"/>
      <c r="ARD35" s="146"/>
      <c r="ARE35" s="146"/>
      <c r="ARF35" s="146"/>
      <c r="ARG35" s="146"/>
      <c r="ARH35" s="146"/>
      <c r="ARI35" s="146"/>
      <c r="ARJ35" s="146"/>
      <c r="ARK35" s="146"/>
      <c r="ARL35" s="146"/>
      <c r="ARM35" s="146"/>
      <c r="ARN35" s="146"/>
      <c r="ARO35" s="146"/>
      <c r="ARP35" s="146"/>
      <c r="ARQ35" s="146"/>
      <c r="ARR35" s="146"/>
      <c r="ARS35" s="146"/>
      <c r="ART35" s="146"/>
      <c r="ARU35" s="146"/>
      <c r="ARV35" s="146"/>
      <c r="ARW35" s="146"/>
      <c r="ARX35" s="146"/>
      <c r="ARY35" s="146"/>
      <c r="ARZ35" s="146"/>
      <c r="ASA35" s="146"/>
      <c r="ASB35" s="146"/>
      <c r="ASC35" s="146"/>
      <c r="ASD35" s="146"/>
      <c r="ASE35" s="146"/>
      <c r="ASF35" s="146"/>
      <c r="ASG35" s="146"/>
      <c r="ASH35" s="146"/>
      <c r="ASI35" s="146"/>
      <c r="ASJ35" s="146"/>
      <c r="ASK35" s="146"/>
      <c r="ASL35" s="146"/>
      <c r="ASM35" s="146"/>
      <c r="ASN35" s="146"/>
      <c r="ASO35" s="146"/>
      <c r="ASP35" s="146"/>
      <c r="ASQ35" s="146"/>
      <c r="ASR35" s="146"/>
      <c r="ASS35" s="146"/>
      <c r="AST35" s="146"/>
      <c r="ASU35" s="146"/>
      <c r="ASV35" s="146"/>
      <c r="ASW35" s="146"/>
      <c r="ASX35" s="146"/>
      <c r="ASY35" s="146"/>
      <c r="ASZ35" s="146"/>
      <c r="ATA35" s="146"/>
      <c r="ATB35" s="146"/>
      <c r="ATC35" s="146"/>
      <c r="ATD35" s="146"/>
      <c r="ATE35" s="146"/>
      <c r="ATF35" s="146"/>
      <c r="ATG35" s="146"/>
      <c r="ATH35" s="146"/>
      <c r="ATI35" s="146"/>
      <c r="ATJ35" s="146"/>
      <c r="ATK35" s="146"/>
      <c r="ATL35" s="146"/>
      <c r="ATM35" s="146"/>
      <c r="ATN35" s="146"/>
      <c r="ATO35" s="146"/>
      <c r="ATP35" s="146"/>
      <c r="ATQ35" s="146"/>
      <c r="ATR35" s="146"/>
      <c r="ATS35" s="146"/>
      <c r="ATT35" s="146"/>
      <c r="ATU35" s="146"/>
      <c r="ATV35" s="146"/>
      <c r="ATW35" s="146"/>
      <c r="ATX35" s="146"/>
      <c r="ATY35" s="146"/>
      <c r="ATZ35" s="146"/>
      <c r="AUA35" s="146"/>
      <c r="AUB35" s="146"/>
      <c r="AUC35" s="146"/>
      <c r="AUD35" s="146"/>
      <c r="AUE35" s="146"/>
      <c r="AUF35" s="146"/>
      <c r="AUG35" s="146"/>
      <c r="AUH35" s="146"/>
      <c r="AUI35" s="146"/>
      <c r="AUJ35" s="146"/>
      <c r="AUK35" s="146"/>
      <c r="AUL35" s="146"/>
      <c r="AUM35" s="146"/>
      <c r="AUN35" s="146"/>
      <c r="AUO35" s="146"/>
      <c r="AUP35" s="146"/>
      <c r="AUQ35" s="146"/>
      <c r="AUR35" s="146"/>
      <c r="AUS35" s="146"/>
      <c r="AUT35" s="146"/>
      <c r="AUU35" s="146"/>
      <c r="AUV35" s="146"/>
      <c r="AUW35" s="146"/>
      <c r="AUX35" s="146"/>
      <c r="AUY35" s="146"/>
      <c r="AUZ35" s="146"/>
      <c r="AVA35" s="146"/>
      <c r="AVB35" s="146"/>
      <c r="AVC35" s="146"/>
      <c r="AVD35" s="146"/>
      <c r="AVE35" s="146"/>
      <c r="AVF35" s="146"/>
      <c r="AVG35" s="146"/>
      <c r="AVH35" s="146"/>
      <c r="AVI35" s="146"/>
      <c r="AVJ35" s="146"/>
      <c r="AVK35" s="146"/>
      <c r="AVL35" s="146"/>
      <c r="AVM35" s="146"/>
      <c r="AVN35" s="146"/>
      <c r="AVO35" s="146"/>
      <c r="AVP35" s="146"/>
      <c r="AVQ35" s="146"/>
      <c r="AVR35" s="146"/>
      <c r="AVS35" s="146"/>
      <c r="AVT35" s="146"/>
      <c r="AVU35" s="146"/>
      <c r="AVV35" s="146"/>
      <c r="AVW35" s="146"/>
      <c r="AVX35" s="146"/>
      <c r="AVY35" s="146"/>
      <c r="AVZ35" s="146"/>
      <c r="AWA35" s="146"/>
      <c r="AWB35" s="146"/>
      <c r="AWC35" s="146"/>
      <c r="AWD35" s="146"/>
      <c r="AWE35" s="146"/>
      <c r="AWF35" s="146"/>
      <c r="AWG35" s="146"/>
      <c r="AWH35" s="146"/>
      <c r="AWI35" s="146"/>
      <c r="AWJ35" s="146"/>
      <c r="AWK35" s="146"/>
      <c r="AWL35" s="146"/>
      <c r="AWM35" s="146"/>
      <c r="AWN35" s="146"/>
      <c r="AWO35" s="146"/>
      <c r="AWP35" s="146"/>
      <c r="AWQ35" s="146"/>
      <c r="AWR35" s="146"/>
      <c r="AWS35" s="146"/>
      <c r="AWT35" s="146"/>
      <c r="AWU35" s="146"/>
      <c r="AWV35" s="146"/>
      <c r="AWW35" s="146"/>
      <c r="AWX35" s="146"/>
      <c r="AWY35" s="146"/>
      <c r="AWZ35" s="146"/>
      <c r="AXA35" s="146"/>
      <c r="AXB35" s="146"/>
      <c r="AXC35" s="146"/>
      <c r="AXD35" s="146"/>
      <c r="AXE35" s="146"/>
      <c r="AXF35" s="146"/>
      <c r="AXG35" s="146"/>
      <c r="AXH35" s="146"/>
      <c r="AXI35" s="146"/>
      <c r="AXJ35" s="146"/>
      <c r="AXK35" s="146"/>
      <c r="AXL35" s="146"/>
      <c r="AXM35" s="146"/>
      <c r="AXN35" s="146"/>
      <c r="AXO35" s="146"/>
      <c r="AXP35" s="146"/>
      <c r="AXQ35" s="146"/>
      <c r="AXR35" s="146"/>
      <c r="AXS35" s="146"/>
      <c r="AXT35" s="146"/>
      <c r="AXU35" s="146"/>
      <c r="AXV35" s="146"/>
      <c r="AXW35" s="146"/>
      <c r="AXX35" s="146"/>
      <c r="AXY35" s="146"/>
      <c r="AXZ35" s="146"/>
      <c r="AYA35" s="146"/>
      <c r="AYB35" s="146"/>
      <c r="AYC35" s="146"/>
      <c r="AYD35" s="146"/>
      <c r="AYE35" s="146"/>
      <c r="AYF35" s="146"/>
      <c r="AYG35" s="146"/>
      <c r="AYH35" s="146"/>
      <c r="AYI35" s="146"/>
      <c r="AYJ35" s="146"/>
      <c r="AYK35" s="146"/>
      <c r="AYL35" s="146"/>
      <c r="AYM35" s="146"/>
      <c r="AYN35" s="146"/>
      <c r="AYO35" s="146"/>
      <c r="AYP35" s="146"/>
      <c r="AYQ35" s="146"/>
      <c r="AYR35" s="146"/>
      <c r="AYS35" s="146"/>
      <c r="AYT35" s="146"/>
      <c r="AYU35" s="146"/>
      <c r="AYV35" s="146"/>
      <c r="AYW35" s="146"/>
      <c r="AYX35" s="146"/>
      <c r="AYY35" s="146"/>
      <c r="AYZ35" s="146"/>
      <c r="AZA35" s="146"/>
      <c r="AZB35" s="146"/>
      <c r="AZC35" s="146"/>
      <c r="AZD35" s="146"/>
      <c r="AZE35" s="146"/>
      <c r="AZF35" s="146"/>
      <c r="AZG35" s="146"/>
      <c r="AZH35" s="146"/>
      <c r="AZI35" s="146"/>
      <c r="AZJ35" s="146"/>
      <c r="AZK35" s="146"/>
      <c r="AZL35" s="146"/>
      <c r="AZM35" s="146"/>
      <c r="AZN35" s="146"/>
      <c r="AZO35" s="146"/>
      <c r="AZP35" s="146"/>
      <c r="AZQ35" s="146"/>
      <c r="AZR35" s="146"/>
      <c r="AZS35" s="146"/>
      <c r="AZT35" s="146"/>
      <c r="AZU35" s="146"/>
      <c r="AZV35" s="146"/>
      <c r="AZW35" s="146"/>
      <c r="AZX35" s="146"/>
      <c r="AZY35" s="146"/>
      <c r="AZZ35" s="146"/>
      <c r="BAA35" s="146"/>
      <c r="BAB35" s="146"/>
      <c r="BAC35" s="146"/>
      <c r="BAD35" s="146"/>
      <c r="BAE35" s="146"/>
      <c r="BAF35" s="146"/>
      <c r="BAG35" s="146"/>
      <c r="BAH35" s="146"/>
      <c r="BAI35" s="146"/>
      <c r="BAJ35" s="146"/>
      <c r="BAK35" s="146"/>
      <c r="BAL35" s="146"/>
      <c r="BAM35" s="146"/>
      <c r="BAN35" s="146"/>
      <c r="BAO35" s="146"/>
      <c r="BAP35" s="146"/>
      <c r="BAQ35" s="146"/>
      <c r="BAR35" s="146"/>
      <c r="BAS35" s="146"/>
      <c r="BAT35" s="146"/>
      <c r="BAU35" s="146"/>
      <c r="BAV35" s="146"/>
      <c r="BAW35" s="146"/>
      <c r="BAX35" s="146"/>
      <c r="BAY35" s="146"/>
      <c r="BAZ35" s="146"/>
      <c r="BBA35" s="146"/>
      <c r="BBB35" s="146"/>
      <c r="BBC35" s="146"/>
      <c r="BBD35" s="146"/>
      <c r="BBE35" s="146"/>
      <c r="BBF35" s="146"/>
      <c r="BBG35" s="146"/>
      <c r="BBH35" s="146"/>
      <c r="BBI35" s="146"/>
      <c r="BBJ35" s="146"/>
      <c r="BBK35" s="146"/>
      <c r="BBL35" s="146"/>
      <c r="BBM35" s="146"/>
      <c r="BBN35" s="146"/>
      <c r="BBO35" s="146"/>
      <c r="BBP35" s="146"/>
      <c r="BBQ35" s="146"/>
      <c r="BBR35" s="146"/>
      <c r="BBS35" s="146"/>
      <c r="BBT35" s="146"/>
      <c r="BBU35" s="146"/>
      <c r="BBV35" s="146"/>
      <c r="BBW35" s="146"/>
      <c r="BBX35" s="146"/>
      <c r="BBY35" s="146"/>
      <c r="BBZ35" s="146"/>
      <c r="BCA35" s="146"/>
      <c r="BCB35" s="146"/>
      <c r="BCC35" s="146"/>
      <c r="BCD35" s="146"/>
      <c r="BCE35" s="146"/>
      <c r="BCF35" s="146"/>
      <c r="BCG35" s="146"/>
      <c r="BCH35" s="146"/>
      <c r="BCI35" s="146"/>
      <c r="BCJ35" s="146"/>
      <c r="BCK35" s="146"/>
      <c r="BCL35" s="146"/>
      <c r="BCM35" s="146"/>
      <c r="BCN35" s="146"/>
      <c r="BCO35" s="146"/>
      <c r="BCP35" s="146"/>
      <c r="BCQ35" s="146"/>
      <c r="BCR35" s="146"/>
      <c r="BCS35" s="146"/>
      <c r="BCT35" s="146"/>
      <c r="BCU35" s="146"/>
      <c r="BCV35" s="146"/>
      <c r="BCW35" s="146"/>
      <c r="BCX35" s="146"/>
      <c r="BCY35" s="146"/>
      <c r="BCZ35" s="146"/>
      <c r="BDA35" s="146"/>
      <c r="BDB35" s="146"/>
      <c r="BDC35" s="146"/>
      <c r="BDD35" s="146"/>
      <c r="BDE35" s="146"/>
      <c r="BDF35" s="146"/>
      <c r="BDG35" s="146"/>
      <c r="BDH35" s="146"/>
      <c r="BDI35" s="146"/>
      <c r="BDJ35" s="146"/>
      <c r="BDK35" s="146"/>
      <c r="BDL35" s="146"/>
      <c r="BDM35" s="146"/>
      <c r="BDN35" s="146"/>
      <c r="BDO35" s="146"/>
      <c r="BDP35" s="146"/>
      <c r="BDQ35" s="146"/>
      <c r="BDR35" s="146"/>
      <c r="BDS35" s="146"/>
      <c r="BDT35" s="146"/>
      <c r="BDU35" s="146"/>
      <c r="BDV35" s="146"/>
      <c r="BDW35" s="146"/>
      <c r="BDX35" s="146"/>
      <c r="BDY35" s="146"/>
      <c r="BDZ35" s="146"/>
      <c r="BEA35" s="146"/>
      <c r="BEB35" s="146"/>
      <c r="BEC35" s="146"/>
      <c r="BED35" s="146"/>
      <c r="BEE35" s="146"/>
      <c r="BEF35" s="146"/>
      <c r="BEG35" s="146"/>
      <c r="BEH35" s="146"/>
      <c r="BEI35" s="146"/>
      <c r="BEJ35" s="146"/>
      <c r="BEK35" s="146"/>
      <c r="BEL35" s="146"/>
      <c r="BEM35" s="146"/>
      <c r="BEN35" s="146"/>
      <c r="BEO35" s="146"/>
      <c r="BEP35" s="146"/>
      <c r="BEQ35" s="146"/>
      <c r="BER35" s="146"/>
      <c r="BES35" s="146"/>
      <c r="BET35" s="146"/>
      <c r="BEU35" s="146"/>
      <c r="BEV35" s="146"/>
      <c r="BEW35" s="146"/>
      <c r="BEX35" s="146"/>
      <c r="BEY35" s="146"/>
      <c r="BEZ35" s="146"/>
      <c r="BFA35" s="146"/>
      <c r="BFB35" s="146"/>
      <c r="BFC35" s="146"/>
      <c r="BFD35" s="146"/>
      <c r="BFE35" s="146"/>
      <c r="BFF35" s="146"/>
      <c r="BFG35" s="146"/>
      <c r="BFH35" s="146"/>
      <c r="BFI35" s="146"/>
      <c r="BFJ35" s="146"/>
      <c r="BFK35" s="146"/>
      <c r="BFL35" s="146"/>
      <c r="BFM35" s="146"/>
      <c r="BFN35" s="146"/>
      <c r="BFO35" s="146"/>
      <c r="BFP35" s="146"/>
      <c r="BFQ35" s="146"/>
      <c r="BFR35" s="146"/>
      <c r="BFS35" s="146"/>
      <c r="BFT35" s="146"/>
      <c r="BFU35" s="146"/>
      <c r="BFV35" s="146"/>
      <c r="BFW35" s="146"/>
      <c r="BFX35" s="146"/>
      <c r="BFY35" s="146"/>
      <c r="BFZ35" s="146"/>
      <c r="BGA35" s="146"/>
      <c r="BGB35" s="146"/>
      <c r="BGC35" s="146"/>
      <c r="BGD35" s="146"/>
      <c r="BGE35" s="146"/>
      <c r="BGF35" s="146"/>
      <c r="BGG35" s="146"/>
      <c r="BGH35" s="146"/>
      <c r="BGI35" s="146"/>
      <c r="BGJ35" s="146"/>
      <c r="BGK35" s="146"/>
      <c r="BGL35" s="146"/>
      <c r="BGM35" s="146"/>
      <c r="BGN35" s="146"/>
      <c r="BGO35" s="146"/>
      <c r="BGP35" s="146"/>
      <c r="BGQ35" s="146"/>
      <c r="BGR35" s="146"/>
      <c r="BGS35" s="146"/>
      <c r="BGT35" s="146"/>
      <c r="BGU35" s="146"/>
      <c r="BGV35" s="146"/>
      <c r="BGW35" s="146"/>
      <c r="BGX35" s="146"/>
      <c r="BGY35" s="146"/>
      <c r="BGZ35" s="146"/>
      <c r="BHA35" s="146"/>
      <c r="BHB35" s="146"/>
      <c r="BHC35" s="146"/>
      <c r="BHD35" s="146"/>
      <c r="BHE35" s="146"/>
      <c r="BHF35" s="146"/>
      <c r="BHG35" s="146"/>
      <c r="BHH35" s="146"/>
      <c r="BHI35" s="146"/>
      <c r="BHJ35" s="146"/>
      <c r="BHK35" s="146"/>
      <c r="BHL35" s="146"/>
      <c r="BHM35" s="146"/>
      <c r="BHN35" s="146"/>
      <c r="BHO35" s="146"/>
      <c r="BHP35" s="146"/>
      <c r="BHQ35" s="146"/>
      <c r="BHR35" s="146"/>
      <c r="BHS35" s="146"/>
      <c r="BHT35" s="146"/>
      <c r="BHU35" s="146"/>
      <c r="BHV35" s="146"/>
      <c r="BHW35" s="146"/>
      <c r="BHX35" s="146"/>
      <c r="BHY35" s="146"/>
      <c r="BHZ35" s="146"/>
      <c r="BIA35" s="146"/>
      <c r="BIB35" s="146"/>
      <c r="BIC35" s="146"/>
      <c r="BID35" s="146"/>
      <c r="BIE35" s="146"/>
      <c r="BIF35" s="146"/>
      <c r="BIG35" s="146"/>
      <c r="BIH35" s="146"/>
      <c r="BII35" s="146"/>
      <c r="BIJ35" s="146"/>
      <c r="BIK35" s="146"/>
      <c r="BIL35" s="146"/>
      <c r="BIM35" s="146"/>
      <c r="BIN35" s="146"/>
      <c r="BIO35" s="146"/>
      <c r="BIP35" s="146"/>
      <c r="BIQ35" s="146"/>
      <c r="BIR35" s="146"/>
      <c r="BIS35" s="146"/>
      <c r="BIT35" s="146"/>
      <c r="BIU35" s="146"/>
      <c r="BIV35" s="146"/>
      <c r="BIW35" s="146"/>
      <c r="BIX35" s="146"/>
      <c r="BIY35" s="146"/>
      <c r="BIZ35" s="146"/>
      <c r="BJA35" s="146"/>
      <c r="BJB35" s="146"/>
      <c r="BJC35" s="146"/>
      <c r="BJD35" s="146"/>
      <c r="BJE35" s="146"/>
      <c r="BJF35" s="146"/>
      <c r="BJG35" s="146"/>
      <c r="BJH35" s="146"/>
      <c r="BJI35" s="146"/>
      <c r="BJJ35" s="146"/>
      <c r="BJK35" s="146"/>
      <c r="BJL35" s="146"/>
      <c r="BJM35" s="146"/>
      <c r="BJN35" s="146"/>
      <c r="BJO35" s="146"/>
      <c r="BJP35" s="146"/>
      <c r="BJQ35" s="146"/>
      <c r="BJR35" s="146"/>
      <c r="BJS35" s="146"/>
      <c r="BJT35" s="146"/>
      <c r="BJU35" s="146"/>
      <c r="BJV35" s="146"/>
      <c r="BJW35" s="146"/>
      <c r="BJX35" s="146"/>
      <c r="BJY35" s="146"/>
      <c r="BJZ35" s="146"/>
      <c r="BKA35" s="146"/>
      <c r="BKB35" s="146"/>
      <c r="BKC35" s="146"/>
      <c r="BKD35" s="146"/>
      <c r="BKE35" s="146"/>
      <c r="BKF35" s="146"/>
      <c r="BKG35" s="146"/>
      <c r="BKH35" s="146"/>
      <c r="BKI35" s="146"/>
      <c r="BKJ35" s="146"/>
      <c r="BKK35" s="146"/>
      <c r="BKL35" s="146"/>
      <c r="BKM35" s="146"/>
      <c r="BKN35" s="146"/>
      <c r="BKO35" s="146"/>
      <c r="BKP35" s="146"/>
      <c r="BKQ35" s="146"/>
      <c r="BKR35" s="146"/>
      <c r="BKS35" s="146"/>
      <c r="BKT35" s="146"/>
      <c r="BKU35" s="146"/>
      <c r="BKV35" s="146"/>
      <c r="BKW35" s="146"/>
      <c r="BKX35" s="146"/>
      <c r="BKY35" s="146"/>
      <c r="BKZ35" s="146"/>
      <c r="BLA35" s="146"/>
      <c r="BLB35" s="146"/>
      <c r="BLC35" s="146"/>
      <c r="BLD35" s="146"/>
      <c r="BLE35" s="146"/>
      <c r="BLF35" s="146"/>
      <c r="BLG35" s="146"/>
      <c r="BLH35" s="146"/>
      <c r="BLI35" s="146"/>
      <c r="BLJ35" s="146"/>
      <c r="BLK35" s="146"/>
      <c r="BLL35" s="146"/>
      <c r="BLM35" s="146"/>
      <c r="BLN35" s="146"/>
      <c r="BLO35" s="146"/>
      <c r="BLP35" s="146"/>
      <c r="BLQ35" s="146"/>
      <c r="BLR35" s="146"/>
      <c r="BLS35" s="146"/>
      <c r="BLT35" s="146"/>
      <c r="BLU35" s="146"/>
      <c r="BLV35" s="146"/>
      <c r="BLW35" s="146"/>
      <c r="BLX35" s="146"/>
      <c r="BLY35" s="146"/>
      <c r="BLZ35" s="146"/>
      <c r="BMA35" s="146"/>
      <c r="BMB35" s="146"/>
      <c r="BMC35" s="146"/>
      <c r="BMD35" s="146"/>
      <c r="BME35" s="146"/>
      <c r="BMF35" s="146"/>
      <c r="BMG35" s="146"/>
      <c r="BMH35" s="146"/>
      <c r="BMI35" s="146"/>
      <c r="BMJ35" s="146"/>
      <c r="BMK35" s="146"/>
      <c r="BML35" s="146"/>
      <c r="BMM35" s="146"/>
      <c r="BMN35" s="146"/>
      <c r="BMO35" s="146"/>
      <c r="BMP35" s="146"/>
      <c r="BMQ35" s="146"/>
      <c r="BMR35" s="146"/>
      <c r="BMS35" s="146"/>
      <c r="BMT35" s="146"/>
      <c r="BMU35" s="146"/>
      <c r="BMV35" s="146"/>
      <c r="BMW35" s="146"/>
      <c r="BMX35" s="146"/>
      <c r="BMY35" s="146"/>
      <c r="BMZ35" s="146"/>
      <c r="BNA35" s="146"/>
      <c r="BNB35" s="146"/>
      <c r="BNC35" s="146"/>
      <c r="BND35" s="146"/>
      <c r="BNE35" s="146"/>
      <c r="BNF35" s="146"/>
      <c r="BNG35" s="146"/>
      <c r="BNH35" s="146"/>
      <c r="BNI35" s="146"/>
      <c r="BNJ35" s="146"/>
      <c r="BNK35" s="146"/>
      <c r="BNL35" s="146"/>
      <c r="BNM35" s="146"/>
      <c r="BNN35" s="146"/>
      <c r="BNO35" s="146"/>
      <c r="BNP35" s="146"/>
      <c r="BNQ35" s="146"/>
      <c r="BNR35" s="146"/>
      <c r="BNS35" s="146"/>
      <c r="BNT35" s="146"/>
      <c r="BNU35" s="146"/>
      <c r="BNV35" s="146"/>
      <c r="BNW35" s="146"/>
      <c r="BNX35" s="146"/>
      <c r="BNY35" s="146"/>
      <c r="BNZ35" s="146"/>
      <c r="BOA35" s="146"/>
      <c r="BOB35" s="146"/>
      <c r="BOC35" s="146"/>
      <c r="BOD35" s="146"/>
      <c r="BOE35" s="146"/>
      <c r="BOF35" s="146"/>
      <c r="BOG35" s="146"/>
      <c r="BOH35" s="146"/>
      <c r="BOI35" s="146"/>
      <c r="BOJ35" s="146"/>
      <c r="BOK35" s="146"/>
      <c r="BOL35" s="146"/>
      <c r="BOM35" s="146"/>
      <c r="BON35" s="146"/>
      <c r="BOO35" s="146"/>
      <c r="BOP35" s="146"/>
      <c r="BOQ35" s="146"/>
      <c r="BOR35" s="146"/>
      <c r="BOS35" s="146"/>
      <c r="BOT35" s="146"/>
      <c r="BOU35" s="146"/>
      <c r="BOV35" s="146"/>
      <c r="BOW35" s="146"/>
      <c r="BOX35" s="146"/>
      <c r="BOY35" s="146"/>
      <c r="BOZ35" s="146"/>
      <c r="BPA35" s="146"/>
      <c r="BPB35" s="146"/>
      <c r="BPC35" s="146"/>
      <c r="BPD35" s="146"/>
      <c r="BPE35" s="146"/>
      <c r="BPF35" s="146"/>
      <c r="BPG35" s="146"/>
      <c r="BPH35" s="146"/>
      <c r="BPI35" s="146"/>
      <c r="BPJ35" s="146"/>
      <c r="BPK35" s="146"/>
      <c r="BPL35" s="146"/>
      <c r="BPM35" s="146"/>
      <c r="BPN35" s="146"/>
      <c r="BPO35" s="146"/>
      <c r="BPP35" s="146"/>
      <c r="BPQ35" s="146"/>
      <c r="BPR35" s="146"/>
      <c r="BPS35" s="146"/>
      <c r="BPT35" s="146"/>
      <c r="BPU35" s="146"/>
      <c r="BPV35" s="146"/>
      <c r="BPW35" s="146"/>
      <c r="BPX35" s="146"/>
      <c r="BPY35" s="146"/>
      <c r="BPZ35" s="146"/>
      <c r="BQA35" s="146"/>
      <c r="BQB35" s="146"/>
      <c r="BQC35" s="146"/>
      <c r="BQD35" s="146"/>
      <c r="BQE35" s="146"/>
      <c r="BQF35" s="146"/>
      <c r="BQG35" s="146"/>
      <c r="BQH35" s="146"/>
      <c r="BQI35" s="146"/>
      <c r="BQJ35" s="146"/>
      <c r="BQK35" s="146"/>
      <c r="BQL35" s="146"/>
      <c r="BQM35" s="146"/>
      <c r="BQN35" s="146"/>
      <c r="BQO35" s="146"/>
      <c r="BQP35" s="146"/>
      <c r="BQQ35" s="146"/>
      <c r="BQR35" s="146"/>
      <c r="BQS35" s="146"/>
      <c r="BQT35" s="146"/>
      <c r="BQU35" s="146"/>
      <c r="BQV35" s="146"/>
      <c r="BQW35" s="146"/>
      <c r="BQX35" s="146"/>
      <c r="BQY35" s="146"/>
      <c r="BQZ35" s="146"/>
      <c r="BRA35" s="146"/>
      <c r="BRB35" s="146"/>
      <c r="BRC35" s="146"/>
      <c r="BRD35" s="146"/>
      <c r="BRE35" s="146"/>
      <c r="BRF35" s="146"/>
      <c r="BRG35" s="146"/>
      <c r="BRH35" s="146"/>
      <c r="BRI35" s="146"/>
      <c r="BRJ35" s="146"/>
      <c r="BRK35" s="146"/>
      <c r="BRL35" s="146"/>
      <c r="BRM35" s="146"/>
      <c r="BRN35" s="146"/>
      <c r="BRO35" s="146"/>
      <c r="BRP35" s="146"/>
      <c r="BRQ35" s="146"/>
      <c r="BRR35" s="146"/>
      <c r="BRS35" s="146"/>
      <c r="BRT35" s="146"/>
      <c r="BRU35" s="146"/>
      <c r="BRV35" s="146"/>
      <c r="BRW35" s="146"/>
      <c r="BRX35" s="146"/>
      <c r="BRY35" s="146"/>
      <c r="BRZ35" s="146"/>
      <c r="BSA35" s="146"/>
      <c r="BSB35" s="146"/>
      <c r="BSC35" s="146"/>
      <c r="BSD35" s="146"/>
      <c r="BSE35" s="146"/>
      <c r="BSF35" s="146"/>
      <c r="BSG35" s="146"/>
      <c r="BSH35" s="146"/>
      <c r="BSI35" s="146"/>
      <c r="BSJ35" s="146"/>
      <c r="BSK35" s="146"/>
      <c r="BSL35" s="146"/>
      <c r="BSM35" s="146"/>
      <c r="BSN35" s="146"/>
      <c r="BSO35" s="146"/>
      <c r="BSP35" s="146"/>
      <c r="BSQ35" s="146"/>
      <c r="BSR35" s="146"/>
      <c r="BSS35" s="146"/>
      <c r="BST35" s="146"/>
      <c r="BSU35" s="146"/>
      <c r="BSV35" s="146"/>
      <c r="BSW35" s="146"/>
      <c r="BSX35" s="146"/>
      <c r="BSY35" s="146"/>
      <c r="BSZ35" s="146"/>
      <c r="BTA35" s="146"/>
      <c r="BTB35" s="146"/>
      <c r="BTC35" s="146"/>
      <c r="BTD35" s="146"/>
      <c r="BTE35" s="146"/>
      <c r="BTF35" s="146"/>
      <c r="BTG35" s="146"/>
      <c r="BTH35" s="146"/>
      <c r="BTI35" s="146"/>
      <c r="BTJ35" s="146"/>
      <c r="BTK35" s="146"/>
      <c r="BTL35" s="146"/>
      <c r="BTM35" s="146"/>
      <c r="BTN35" s="146"/>
      <c r="BTO35" s="146"/>
      <c r="BTP35" s="146"/>
      <c r="BTQ35" s="146"/>
      <c r="BTR35" s="146"/>
      <c r="BTS35" s="146"/>
      <c r="BTT35" s="146"/>
      <c r="BTU35" s="146"/>
      <c r="BTV35" s="146"/>
      <c r="BTW35" s="146"/>
      <c r="BTX35" s="146"/>
      <c r="BTY35" s="146"/>
      <c r="BTZ35" s="146"/>
      <c r="BUA35" s="146"/>
      <c r="BUB35" s="146"/>
      <c r="BUC35" s="146"/>
      <c r="BUD35" s="146"/>
      <c r="BUE35" s="146"/>
      <c r="BUF35" s="146"/>
      <c r="BUG35" s="146"/>
      <c r="BUH35" s="146"/>
      <c r="BUI35" s="146"/>
      <c r="BUJ35" s="146"/>
      <c r="BUK35" s="146"/>
      <c r="BUL35" s="146"/>
      <c r="BUM35" s="146"/>
      <c r="BUN35" s="146"/>
      <c r="BUO35" s="146"/>
      <c r="BUP35" s="146"/>
      <c r="BUQ35" s="146"/>
      <c r="BUR35" s="146"/>
      <c r="BUS35" s="146"/>
      <c r="BUT35" s="146"/>
      <c r="BUU35" s="146"/>
      <c r="BUV35" s="146"/>
      <c r="BUW35" s="146"/>
      <c r="BUX35" s="146"/>
      <c r="BUY35" s="146"/>
      <c r="BUZ35" s="146"/>
      <c r="BVA35" s="146"/>
      <c r="BVB35" s="146"/>
      <c r="BVC35" s="146"/>
      <c r="BVD35" s="146"/>
      <c r="BVE35" s="146"/>
      <c r="BVF35" s="146"/>
      <c r="BVG35" s="146"/>
      <c r="BVH35" s="146"/>
      <c r="BVI35" s="146"/>
      <c r="BVJ35" s="146"/>
      <c r="BVK35" s="146"/>
      <c r="BVL35" s="146"/>
      <c r="BVM35" s="146"/>
      <c r="BVN35" s="146"/>
      <c r="BVO35" s="146"/>
      <c r="BVP35" s="146"/>
      <c r="BVQ35" s="146"/>
      <c r="BVR35" s="146"/>
      <c r="BVS35" s="146"/>
      <c r="BVT35" s="146"/>
      <c r="BVU35" s="146"/>
      <c r="BVV35" s="146"/>
      <c r="BVW35" s="146"/>
      <c r="BVX35" s="146"/>
      <c r="BVY35" s="146"/>
      <c r="BVZ35" s="146"/>
      <c r="BWA35" s="146"/>
      <c r="BWB35" s="146"/>
      <c r="BWC35" s="146"/>
      <c r="BWD35" s="146"/>
      <c r="BWE35" s="146"/>
      <c r="BWF35" s="146"/>
      <c r="BWG35" s="146"/>
      <c r="BWH35" s="146"/>
      <c r="BWI35" s="146"/>
      <c r="BWJ35" s="146"/>
      <c r="BWK35" s="146"/>
      <c r="BWL35" s="146"/>
      <c r="BWM35" s="146"/>
      <c r="BWN35" s="146"/>
      <c r="BWO35" s="146"/>
      <c r="BWP35" s="146"/>
      <c r="BWQ35" s="146"/>
      <c r="BWR35" s="146"/>
      <c r="BWS35" s="146"/>
      <c r="BWT35" s="146"/>
      <c r="BWU35" s="146"/>
      <c r="BWV35" s="146"/>
      <c r="BWW35" s="146"/>
      <c r="BWX35" s="146"/>
      <c r="BWY35" s="146"/>
      <c r="BWZ35" s="146"/>
      <c r="BXA35" s="146"/>
      <c r="BXB35" s="146"/>
      <c r="BXC35" s="146"/>
      <c r="BXD35" s="146"/>
      <c r="BXE35" s="146"/>
      <c r="BXF35" s="146"/>
      <c r="BXG35" s="146"/>
      <c r="BXH35" s="146"/>
      <c r="BXI35" s="146"/>
      <c r="BXJ35" s="146"/>
      <c r="BXK35" s="146"/>
      <c r="BXL35" s="146"/>
      <c r="BXM35" s="146"/>
      <c r="BXN35" s="146"/>
      <c r="BXO35" s="146"/>
      <c r="BXP35" s="146"/>
      <c r="BXQ35" s="146"/>
      <c r="BXR35" s="146"/>
      <c r="BXS35" s="146"/>
      <c r="BXT35" s="146"/>
      <c r="BXU35" s="146"/>
      <c r="BXV35" s="146"/>
      <c r="BXW35" s="146"/>
      <c r="BXX35" s="146"/>
      <c r="BXY35" s="146"/>
      <c r="BXZ35" s="146"/>
      <c r="BYA35" s="146"/>
      <c r="BYB35" s="146"/>
      <c r="BYC35" s="146"/>
      <c r="BYD35" s="146"/>
      <c r="BYE35" s="146"/>
      <c r="BYF35" s="146"/>
      <c r="BYG35" s="146"/>
      <c r="BYH35" s="146"/>
      <c r="BYI35" s="146"/>
      <c r="BYJ35" s="146"/>
      <c r="BYK35" s="146"/>
      <c r="BYL35" s="146"/>
      <c r="BYM35" s="146"/>
      <c r="BYN35" s="146"/>
      <c r="BYO35" s="146"/>
      <c r="BYP35" s="146"/>
      <c r="BYQ35" s="146"/>
      <c r="BYR35" s="146"/>
      <c r="BYS35" s="146"/>
      <c r="BYT35" s="146"/>
      <c r="BYU35" s="146"/>
      <c r="BYV35" s="146"/>
      <c r="BYW35" s="146"/>
      <c r="BYX35" s="146"/>
      <c r="BYY35" s="146"/>
      <c r="BYZ35" s="146"/>
      <c r="BZA35" s="146"/>
      <c r="BZB35" s="146"/>
      <c r="BZC35" s="146"/>
      <c r="BZD35" s="146"/>
      <c r="BZE35" s="146"/>
      <c r="BZF35" s="146"/>
      <c r="BZG35" s="146"/>
      <c r="BZH35" s="146"/>
      <c r="BZI35" s="146"/>
      <c r="BZJ35" s="146"/>
      <c r="BZK35" s="146"/>
      <c r="BZL35" s="146"/>
      <c r="BZM35" s="146"/>
      <c r="BZN35" s="146"/>
      <c r="BZO35" s="146"/>
      <c r="BZP35" s="146"/>
      <c r="BZQ35" s="146"/>
      <c r="BZR35" s="146"/>
      <c r="BZS35" s="146"/>
      <c r="BZT35" s="146"/>
      <c r="BZU35" s="146"/>
      <c r="BZV35" s="146"/>
      <c r="BZW35" s="146"/>
      <c r="BZX35" s="146"/>
      <c r="BZY35" s="146"/>
      <c r="BZZ35" s="146"/>
      <c r="CAA35" s="146"/>
      <c r="CAB35" s="146"/>
      <c r="CAC35" s="146"/>
      <c r="CAD35" s="146"/>
      <c r="CAE35" s="146"/>
      <c r="CAF35" s="146"/>
      <c r="CAG35" s="146"/>
      <c r="CAH35" s="146"/>
      <c r="CAI35" s="146"/>
      <c r="CAJ35" s="146"/>
      <c r="CAK35" s="146"/>
      <c r="CAL35" s="146"/>
      <c r="CAM35" s="146"/>
      <c r="CAN35" s="146"/>
      <c r="CAO35" s="146"/>
      <c r="CAP35" s="146"/>
      <c r="CAQ35" s="146"/>
      <c r="CAR35" s="146"/>
      <c r="CAS35" s="146"/>
      <c r="CAT35" s="146"/>
      <c r="CAU35" s="146"/>
      <c r="CAV35" s="146"/>
      <c r="CAW35" s="146"/>
      <c r="CAX35" s="146"/>
      <c r="CAY35" s="146"/>
      <c r="CAZ35" s="146"/>
      <c r="CBA35" s="146"/>
      <c r="CBB35" s="146"/>
      <c r="CBC35" s="146"/>
      <c r="CBD35" s="146"/>
      <c r="CBE35" s="146"/>
      <c r="CBF35" s="146"/>
      <c r="CBG35" s="146"/>
      <c r="CBH35" s="146"/>
      <c r="CBI35" s="146"/>
      <c r="CBJ35" s="146"/>
      <c r="CBK35" s="146"/>
      <c r="CBL35" s="146"/>
      <c r="CBM35" s="146"/>
      <c r="CBN35" s="146"/>
      <c r="CBO35" s="146"/>
      <c r="CBP35" s="146"/>
      <c r="CBQ35" s="146"/>
      <c r="CBR35" s="146"/>
      <c r="CBS35" s="146"/>
      <c r="CBT35" s="146"/>
      <c r="CBU35" s="146"/>
      <c r="CBV35" s="146"/>
      <c r="CBW35" s="146"/>
      <c r="CBX35" s="146"/>
      <c r="CBY35" s="146"/>
      <c r="CBZ35" s="146"/>
      <c r="CCA35" s="146"/>
      <c r="CCB35" s="146"/>
      <c r="CCC35" s="146"/>
      <c r="CCD35" s="146"/>
      <c r="CCE35" s="146"/>
      <c r="CCF35" s="146"/>
      <c r="CCG35" s="146"/>
      <c r="CCH35" s="146"/>
      <c r="CCI35" s="146"/>
      <c r="CCJ35" s="146"/>
      <c r="CCK35" s="146"/>
      <c r="CCL35" s="146"/>
      <c r="CCM35" s="146"/>
      <c r="CCN35" s="146"/>
      <c r="CCO35" s="146"/>
      <c r="CCP35" s="146"/>
      <c r="CCQ35" s="146"/>
      <c r="CCR35" s="146"/>
      <c r="CCS35" s="146"/>
      <c r="CCT35" s="146"/>
      <c r="CCU35" s="146"/>
      <c r="CCV35" s="146"/>
      <c r="CCW35" s="146"/>
      <c r="CCX35" s="146"/>
      <c r="CCY35" s="146"/>
      <c r="CCZ35" s="146"/>
      <c r="CDA35" s="146"/>
      <c r="CDB35" s="146"/>
      <c r="CDC35" s="146"/>
      <c r="CDD35" s="146"/>
      <c r="CDE35" s="146"/>
      <c r="CDF35" s="146"/>
      <c r="CDG35" s="146"/>
      <c r="CDH35" s="146"/>
      <c r="CDI35" s="146"/>
      <c r="CDJ35" s="146"/>
      <c r="CDK35" s="146"/>
      <c r="CDL35" s="146"/>
      <c r="CDM35" s="146"/>
      <c r="CDN35" s="146"/>
      <c r="CDO35" s="146"/>
      <c r="CDP35" s="146"/>
      <c r="CDQ35" s="146"/>
      <c r="CDR35" s="146"/>
      <c r="CDS35" s="146"/>
      <c r="CDT35" s="146"/>
      <c r="CDU35" s="146"/>
      <c r="CDV35" s="146"/>
      <c r="CDW35" s="146"/>
      <c r="CDX35" s="146"/>
      <c r="CDY35" s="146"/>
      <c r="CDZ35" s="146"/>
      <c r="CEA35" s="146"/>
      <c r="CEB35" s="146"/>
      <c r="CEC35" s="146"/>
      <c r="CED35" s="146"/>
      <c r="CEE35" s="146"/>
      <c r="CEF35" s="146"/>
      <c r="CEG35" s="146"/>
      <c r="CEH35" s="146"/>
      <c r="CEI35" s="146"/>
      <c r="CEJ35" s="146"/>
      <c r="CEK35" s="146"/>
      <c r="CEL35" s="146"/>
      <c r="CEM35" s="146"/>
      <c r="CEN35" s="146"/>
      <c r="CEO35" s="146"/>
      <c r="CEP35" s="146"/>
      <c r="CEQ35" s="146"/>
      <c r="CER35" s="146"/>
      <c r="CES35" s="146"/>
      <c r="CET35" s="146"/>
      <c r="CEU35" s="146"/>
      <c r="CEV35" s="146"/>
      <c r="CEW35" s="146"/>
      <c r="CEX35" s="146"/>
      <c r="CEY35" s="146"/>
      <c r="CEZ35" s="146"/>
      <c r="CFA35" s="146"/>
      <c r="CFB35" s="146"/>
      <c r="CFC35" s="146"/>
      <c r="CFD35" s="146"/>
      <c r="CFE35" s="146"/>
      <c r="CFF35" s="146"/>
      <c r="CFG35" s="146"/>
      <c r="CFH35" s="146"/>
      <c r="CFI35" s="146"/>
      <c r="CFJ35" s="146"/>
      <c r="CFK35" s="146"/>
      <c r="CFL35" s="146"/>
      <c r="CFM35" s="146"/>
      <c r="CFN35" s="146"/>
      <c r="CFO35" s="146"/>
      <c r="CFP35" s="146"/>
      <c r="CFQ35" s="146"/>
      <c r="CFR35" s="146"/>
      <c r="CFS35" s="146"/>
      <c r="CFT35" s="146"/>
      <c r="CFU35" s="146"/>
      <c r="CFV35" s="146"/>
      <c r="CFW35" s="146"/>
      <c r="CFX35" s="146"/>
      <c r="CFY35" s="146"/>
      <c r="CFZ35" s="146"/>
      <c r="CGA35" s="146"/>
      <c r="CGB35" s="146"/>
      <c r="CGC35" s="146"/>
      <c r="CGD35" s="146"/>
      <c r="CGE35" s="146"/>
      <c r="CGF35" s="146"/>
      <c r="CGG35" s="146"/>
      <c r="CGH35" s="146"/>
      <c r="CGI35" s="146"/>
      <c r="CGJ35" s="146"/>
      <c r="CGK35" s="146"/>
      <c r="CGL35" s="146"/>
      <c r="CGM35" s="146"/>
      <c r="CGN35" s="146"/>
      <c r="CGO35" s="146"/>
      <c r="CGP35" s="146"/>
      <c r="CGQ35" s="146"/>
      <c r="CGR35" s="146"/>
      <c r="CGS35" s="146"/>
      <c r="CGT35" s="146"/>
      <c r="CGU35" s="146"/>
      <c r="CGV35" s="146"/>
      <c r="CGW35" s="146"/>
      <c r="CGX35" s="146"/>
      <c r="CGY35" s="146"/>
      <c r="CGZ35" s="146"/>
      <c r="CHA35" s="146"/>
      <c r="CHB35" s="146"/>
      <c r="CHC35" s="146"/>
      <c r="CHD35" s="146"/>
      <c r="CHE35" s="146"/>
      <c r="CHF35" s="146"/>
      <c r="CHG35" s="146"/>
      <c r="CHH35" s="146"/>
      <c r="CHI35" s="146"/>
      <c r="CHJ35" s="146"/>
      <c r="CHK35" s="146"/>
      <c r="CHL35" s="146"/>
      <c r="CHM35" s="146"/>
      <c r="CHN35" s="146"/>
      <c r="CHO35" s="146"/>
      <c r="CHP35" s="146"/>
      <c r="CHQ35" s="146"/>
      <c r="CHR35" s="146"/>
      <c r="CHS35" s="146"/>
      <c r="CHT35" s="146"/>
      <c r="CHU35" s="146"/>
      <c r="CHV35" s="146"/>
      <c r="CHW35" s="146"/>
      <c r="CHX35" s="146"/>
      <c r="CHY35" s="146"/>
      <c r="CHZ35" s="146"/>
      <c r="CIA35" s="146"/>
      <c r="CIB35" s="146"/>
      <c r="CIC35" s="146"/>
      <c r="CID35" s="146"/>
      <c r="CIE35" s="146"/>
      <c r="CIF35" s="146"/>
      <c r="CIG35" s="146"/>
      <c r="CIH35" s="146"/>
      <c r="CII35" s="146"/>
      <c r="CIJ35" s="146"/>
      <c r="CIK35" s="146"/>
      <c r="CIL35" s="146"/>
      <c r="CIM35" s="146"/>
      <c r="CIN35" s="146"/>
      <c r="CIO35" s="146"/>
      <c r="CIP35" s="146"/>
      <c r="CIQ35" s="146"/>
      <c r="CIR35" s="146"/>
      <c r="CIS35" s="146"/>
      <c r="CIT35" s="146"/>
      <c r="CIU35" s="146"/>
      <c r="CIV35" s="146"/>
      <c r="CIW35" s="146"/>
      <c r="CIX35" s="146"/>
      <c r="CIY35" s="146"/>
      <c r="CIZ35" s="146"/>
      <c r="CJA35" s="146"/>
      <c r="CJB35" s="146"/>
      <c r="CJC35" s="146"/>
      <c r="CJD35" s="146"/>
      <c r="CJE35" s="146"/>
      <c r="CJF35" s="146"/>
      <c r="CJG35" s="146"/>
      <c r="CJH35" s="146"/>
      <c r="CJI35" s="146"/>
      <c r="CJJ35" s="146"/>
      <c r="CJK35" s="146"/>
      <c r="CJL35" s="146"/>
      <c r="CJM35" s="146"/>
      <c r="CJN35" s="146"/>
      <c r="CJO35" s="146"/>
      <c r="CJP35" s="146"/>
      <c r="CJQ35" s="146"/>
      <c r="CJR35" s="146"/>
      <c r="CJS35" s="146"/>
      <c r="CJT35" s="146"/>
      <c r="CJU35" s="146"/>
      <c r="CJV35" s="146"/>
      <c r="CJW35" s="146"/>
      <c r="CJX35" s="146"/>
      <c r="CJY35" s="146"/>
      <c r="CJZ35" s="146"/>
      <c r="CKA35" s="146"/>
      <c r="CKB35" s="146"/>
      <c r="CKC35" s="146"/>
      <c r="CKD35" s="146"/>
      <c r="CKE35" s="146"/>
      <c r="CKF35" s="146"/>
      <c r="CKG35" s="146"/>
      <c r="CKH35" s="146"/>
      <c r="CKI35" s="146"/>
      <c r="CKJ35" s="146"/>
      <c r="CKK35" s="146"/>
      <c r="CKL35" s="146"/>
      <c r="CKM35" s="146"/>
      <c r="CKN35" s="146"/>
      <c r="CKO35" s="146"/>
      <c r="CKP35" s="146"/>
      <c r="CKQ35" s="146"/>
      <c r="CKR35" s="146"/>
      <c r="CKS35" s="146"/>
      <c r="CKT35" s="146"/>
      <c r="CKU35" s="146"/>
      <c r="CKV35" s="146"/>
      <c r="CKW35" s="146"/>
      <c r="CKX35" s="146"/>
      <c r="CKY35" s="146"/>
      <c r="CKZ35" s="146"/>
      <c r="CLA35" s="146"/>
      <c r="CLB35" s="146"/>
      <c r="CLC35" s="146"/>
      <c r="CLD35" s="146"/>
      <c r="CLE35" s="146"/>
      <c r="CLF35" s="146"/>
      <c r="CLG35" s="146"/>
      <c r="CLH35" s="146"/>
      <c r="CLI35" s="146"/>
      <c r="CLJ35" s="146"/>
      <c r="CLK35" s="146"/>
      <c r="CLL35" s="146"/>
      <c r="CLM35" s="146"/>
      <c r="CLN35" s="146"/>
      <c r="CLO35" s="146"/>
      <c r="CLP35" s="146"/>
      <c r="CLQ35" s="146"/>
      <c r="CLR35" s="146"/>
      <c r="CLS35" s="146"/>
      <c r="CLT35" s="146"/>
      <c r="CLU35" s="146"/>
      <c r="CLV35" s="146"/>
      <c r="CLW35" s="146"/>
      <c r="CLX35" s="146"/>
      <c r="CLY35" s="146"/>
      <c r="CLZ35" s="146"/>
      <c r="CMA35" s="146"/>
      <c r="CMB35" s="146"/>
      <c r="CMC35" s="146"/>
      <c r="CMD35" s="146"/>
      <c r="CME35" s="146"/>
      <c r="CMF35" s="146"/>
      <c r="CMG35" s="146"/>
      <c r="CMH35" s="146"/>
      <c r="CMI35" s="146"/>
      <c r="CMJ35" s="146"/>
      <c r="CMK35" s="146"/>
      <c r="CML35" s="146"/>
      <c r="CMM35" s="146"/>
      <c r="CMN35" s="146"/>
      <c r="CMO35" s="146"/>
      <c r="CMP35" s="146"/>
      <c r="CMQ35" s="146"/>
      <c r="CMR35" s="146"/>
      <c r="CMS35" s="146"/>
      <c r="CMT35" s="146"/>
      <c r="CMU35" s="146"/>
      <c r="CMV35" s="146"/>
      <c r="CMW35" s="146"/>
      <c r="CMX35" s="146"/>
      <c r="CMY35" s="146"/>
      <c r="CMZ35" s="146"/>
      <c r="CNA35" s="146"/>
      <c r="CNB35" s="146"/>
      <c r="CNC35" s="146"/>
      <c r="CND35" s="146"/>
      <c r="CNE35" s="146"/>
      <c r="CNF35" s="146"/>
      <c r="CNG35" s="146"/>
      <c r="CNH35" s="146"/>
      <c r="CNI35" s="146"/>
      <c r="CNJ35" s="146"/>
      <c r="CNK35" s="146"/>
      <c r="CNL35" s="146"/>
      <c r="CNM35" s="146"/>
      <c r="CNN35" s="146"/>
      <c r="CNO35" s="146"/>
      <c r="CNP35" s="146"/>
      <c r="CNQ35" s="146"/>
      <c r="CNR35" s="146"/>
      <c r="CNS35" s="146"/>
      <c r="CNT35" s="146"/>
      <c r="CNU35" s="146"/>
      <c r="CNV35" s="146"/>
      <c r="CNW35" s="146"/>
      <c r="CNX35" s="146"/>
      <c r="CNY35" s="146"/>
      <c r="CNZ35" s="146"/>
      <c r="COA35" s="146"/>
      <c r="COB35" s="146"/>
      <c r="COC35" s="146"/>
      <c r="COD35" s="146"/>
      <c r="COE35" s="146"/>
      <c r="COF35" s="146"/>
      <c r="COG35" s="146"/>
      <c r="COH35" s="146"/>
      <c r="COI35" s="146"/>
      <c r="COJ35" s="146"/>
      <c r="COK35" s="146"/>
      <c r="COL35" s="146"/>
      <c r="COM35" s="146"/>
      <c r="CON35" s="146"/>
      <c r="COO35" s="146"/>
      <c r="COP35" s="146"/>
      <c r="COQ35" s="146"/>
      <c r="COR35" s="146"/>
      <c r="COS35" s="146"/>
      <c r="COT35" s="146"/>
      <c r="COU35" s="146"/>
      <c r="COV35" s="146"/>
      <c r="COW35" s="146"/>
      <c r="COX35" s="146"/>
      <c r="COY35" s="146"/>
      <c r="COZ35" s="146"/>
      <c r="CPA35" s="146"/>
      <c r="CPB35" s="146"/>
      <c r="CPC35" s="146"/>
      <c r="CPD35" s="146"/>
      <c r="CPE35" s="146"/>
      <c r="CPF35" s="146"/>
      <c r="CPG35" s="146"/>
      <c r="CPH35" s="146"/>
      <c r="CPI35" s="146"/>
      <c r="CPJ35" s="146"/>
      <c r="CPK35" s="146"/>
      <c r="CPL35" s="146"/>
      <c r="CPM35" s="146"/>
      <c r="CPN35" s="146"/>
      <c r="CPO35" s="146"/>
      <c r="CPP35" s="146"/>
      <c r="CPQ35" s="146"/>
      <c r="CPR35" s="146"/>
      <c r="CPS35" s="146"/>
      <c r="CPT35" s="146"/>
      <c r="CPU35" s="146"/>
      <c r="CPV35" s="146"/>
      <c r="CPW35" s="146"/>
      <c r="CPX35" s="146"/>
      <c r="CPY35" s="146"/>
      <c r="CPZ35" s="146"/>
      <c r="CQA35" s="146"/>
      <c r="CQB35" s="146"/>
      <c r="CQC35" s="146"/>
      <c r="CQD35" s="146"/>
      <c r="CQE35" s="146"/>
      <c r="CQF35" s="146"/>
      <c r="CQG35" s="146"/>
      <c r="CQH35" s="146"/>
      <c r="CQI35" s="146"/>
      <c r="CQJ35" s="146"/>
      <c r="CQK35" s="146"/>
      <c r="CQL35" s="146"/>
      <c r="CQM35" s="146"/>
      <c r="CQN35" s="146"/>
      <c r="CQO35" s="146"/>
      <c r="CQP35" s="146"/>
      <c r="CQQ35" s="146"/>
      <c r="CQR35" s="146"/>
      <c r="CQS35" s="146"/>
      <c r="CQT35" s="146"/>
      <c r="CQU35" s="146"/>
      <c r="CQV35" s="146"/>
      <c r="CQW35" s="146"/>
      <c r="CQX35" s="146"/>
      <c r="CQY35" s="146"/>
      <c r="CQZ35" s="146"/>
      <c r="CRA35" s="146"/>
      <c r="CRB35" s="146"/>
      <c r="CRC35" s="146"/>
      <c r="CRD35" s="146"/>
      <c r="CRE35" s="146"/>
      <c r="CRF35" s="146"/>
      <c r="CRG35" s="146"/>
      <c r="CRH35" s="146"/>
      <c r="CRI35" s="146"/>
      <c r="CRJ35" s="146"/>
      <c r="CRK35" s="146"/>
      <c r="CRL35" s="146"/>
      <c r="CRM35" s="146"/>
      <c r="CRN35" s="146"/>
      <c r="CRO35" s="146"/>
      <c r="CRP35" s="146"/>
      <c r="CRQ35" s="146"/>
      <c r="CRR35" s="146"/>
      <c r="CRS35" s="146"/>
      <c r="CRT35" s="146"/>
      <c r="CRU35" s="146"/>
      <c r="CRV35" s="146"/>
      <c r="CRW35" s="146"/>
      <c r="CRX35" s="146"/>
      <c r="CRY35" s="146"/>
      <c r="CRZ35" s="146"/>
      <c r="CSA35" s="146"/>
      <c r="CSB35" s="146"/>
      <c r="CSC35" s="146"/>
      <c r="CSD35" s="146"/>
      <c r="CSE35" s="146"/>
      <c r="CSF35" s="146"/>
      <c r="CSG35" s="146"/>
      <c r="CSH35" s="146"/>
      <c r="CSI35" s="146"/>
      <c r="CSJ35" s="146"/>
      <c r="CSK35" s="146"/>
      <c r="CSL35" s="146"/>
      <c r="CSM35" s="146"/>
      <c r="CSN35" s="146"/>
      <c r="CSO35" s="146"/>
      <c r="CSP35" s="146"/>
      <c r="CSQ35" s="146"/>
      <c r="CSR35" s="146"/>
      <c r="CSS35" s="146"/>
      <c r="CST35" s="146"/>
      <c r="CSU35" s="146"/>
      <c r="CSV35" s="146"/>
      <c r="CSW35" s="146"/>
      <c r="CSX35" s="146"/>
      <c r="CSY35" s="146"/>
      <c r="CSZ35" s="146"/>
      <c r="CTA35" s="146"/>
      <c r="CTB35" s="146"/>
      <c r="CTC35" s="146"/>
      <c r="CTD35" s="146"/>
      <c r="CTE35" s="146"/>
      <c r="CTF35" s="146"/>
      <c r="CTG35" s="146"/>
      <c r="CTH35" s="146"/>
      <c r="CTI35" s="146"/>
      <c r="CTJ35" s="146"/>
      <c r="CTK35" s="146"/>
      <c r="CTL35" s="146"/>
      <c r="CTM35" s="146"/>
      <c r="CTN35" s="146"/>
      <c r="CTO35" s="146"/>
      <c r="CTP35" s="146"/>
      <c r="CTQ35" s="146"/>
      <c r="CTR35" s="146"/>
      <c r="CTS35" s="146"/>
      <c r="CTT35" s="146"/>
      <c r="CTU35" s="146"/>
      <c r="CTV35" s="146"/>
      <c r="CTW35" s="146"/>
      <c r="CTX35" s="146"/>
      <c r="CTY35" s="146"/>
      <c r="CTZ35" s="146"/>
      <c r="CUA35" s="146"/>
      <c r="CUB35" s="146"/>
      <c r="CUC35" s="146"/>
      <c r="CUD35" s="146"/>
      <c r="CUE35" s="146"/>
      <c r="CUF35" s="146"/>
      <c r="CUG35" s="146"/>
      <c r="CUH35" s="146"/>
      <c r="CUI35" s="146"/>
      <c r="CUJ35" s="146"/>
      <c r="CUK35" s="146"/>
      <c r="CUL35" s="146"/>
      <c r="CUM35" s="146"/>
      <c r="CUN35" s="146"/>
      <c r="CUO35" s="146"/>
      <c r="CUP35" s="146"/>
      <c r="CUQ35" s="146"/>
      <c r="CUR35" s="146"/>
      <c r="CUS35" s="146"/>
      <c r="CUT35" s="146"/>
      <c r="CUU35" s="146"/>
      <c r="CUV35" s="146"/>
      <c r="CUW35" s="146"/>
      <c r="CUX35" s="146"/>
      <c r="CUY35" s="146"/>
      <c r="CUZ35" s="146"/>
      <c r="CVA35" s="146"/>
      <c r="CVB35" s="146"/>
      <c r="CVC35" s="146"/>
      <c r="CVD35" s="146"/>
      <c r="CVE35" s="146"/>
      <c r="CVF35" s="146"/>
      <c r="CVG35" s="146"/>
      <c r="CVH35" s="146"/>
      <c r="CVI35" s="146"/>
      <c r="CVJ35" s="146"/>
      <c r="CVK35" s="146"/>
      <c r="CVL35" s="146"/>
      <c r="CVM35" s="146"/>
      <c r="CVN35" s="146"/>
      <c r="CVO35" s="146"/>
      <c r="CVP35" s="146"/>
      <c r="CVQ35" s="146"/>
      <c r="CVR35" s="146"/>
      <c r="CVS35" s="146"/>
      <c r="CVT35" s="146"/>
      <c r="CVU35" s="146"/>
      <c r="CVV35" s="146"/>
      <c r="CVW35" s="146"/>
      <c r="CVX35" s="146"/>
      <c r="CVY35" s="146"/>
      <c r="CVZ35" s="146"/>
      <c r="CWA35" s="146"/>
      <c r="CWB35" s="146"/>
      <c r="CWC35" s="146"/>
      <c r="CWD35" s="146"/>
      <c r="CWE35" s="146"/>
      <c r="CWF35" s="146"/>
      <c r="CWG35" s="146"/>
      <c r="CWH35" s="146"/>
      <c r="CWI35" s="146"/>
      <c r="CWJ35" s="146"/>
      <c r="CWK35" s="146"/>
      <c r="CWL35" s="146"/>
      <c r="CWM35" s="146"/>
      <c r="CWN35" s="146"/>
      <c r="CWO35" s="146"/>
      <c r="CWP35" s="146"/>
      <c r="CWQ35" s="146"/>
      <c r="CWR35" s="146"/>
      <c r="CWS35" s="146"/>
      <c r="CWT35" s="146"/>
      <c r="CWU35" s="146"/>
      <c r="CWV35" s="146"/>
      <c r="CWW35" s="146"/>
      <c r="CWX35" s="146"/>
      <c r="CWY35" s="146"/>
      <c r="CWZ35" s="146"/>
      <c r="CXA35" s="146"/>
      <c r="CXB35" s="146"/>
      <c r="CXC35" s="146"/>
      <c r="CXD35" s="146"/>
      <c r="CXE35" s="146"/>
      <c r="CXF35" s="146"/>
      <c r="CXG35" s="146"/>
      <c r="CXH35" s="146"/>
      <c r="CXI35" s="146"/>
      <c r="CXJ35" s="146"/>
      <c r="CXK35" s="146"/>
      <c r="CXL35" s="146"/>
      <c r="CXM35" s="146"/>
      <c r="CXN35" s="146"/>
      <c r="CXO35" s="146"/>
      <c r="CXP35" s="146"/>
      <c r="CXQ35" s="146"/>
      <c r="CXR35" s="146"/>
      <c r="CXS35" s="146"/>
      <c r="CXT35" s="146"/>
      <c r="CXU35" s="146"/>
      <c r="CXV35" s="146"/>
      <c r="CXW35" s="146"/>
      <c r="CXX35" s="146"/>
      <c r="CXY35" s="146"/>
      <c r="CXZ35" s="146"/>
      <c r="CYA35" s="146"/>
      <c r="CYB35" s="146"/>
      <c r="CYC35" s="146"/>
      <c r="CYD35" s="146"/>
      <c r="CYE35" s="146"/>
      <c r="CYF35" s="146"/>
      <c r="CYG35" s="146"/>
      <c r="CYH35" s="146"/>
      <c r="CYI35" s="146"/>
      <c r="CYJ35" s="146"/>
      <c r="CYK35" s="146"/>
      <c r="CYL35" s="146"/>
      <c r="CYM35" s="146"/>
      <c r="CYN35" s="146"/>
      <c r="CYO35" s="146"/>
      <c r="CYP35" s="146"/>
      <c r="CYQ35" s="146"/>
      <c r="CYR35" s="146"/>
      <c r="CYS35" s="146"/>
      <c r="CYT35" s="146"/>
      <c r="CYU35" s="146"/>
      <c r="CYV35" s="146"/>
      <c r="CYW35" s="146"/>
      <c r="CYX35" s="146"/>
      <c r="CYY35" s="146"/>
      <c r="CYZ35" s="146"/>
      <c r="CZA35" s="146"/>
      <c r="CZB35" s="146"/>
      <c r="CZC35" s="146"/>
      <c r="CZD35" s="146"/>
      <c r="CZE35" s="146"/>
      <c r="CZF35" s="146"/>
      <c r="CZG35" s="146"/>
      <c r="CZH35" s="146"/>
      <c r="CZI35" s="146"/>
      <c r="CZJ35" s="146"/>
      <c r="CZK35" s="146"/>
      <c r="CZL35" s="146"/>
      <c r="CZM35" s="146"/>
      <c r="CZN35" s="146"/>
      <c r="CZO35" s="146"/>
      <c r="CZP35" s="146"/>
      <c r="CZQ35" s="146"/>
      <c r="CZR35" s="146"/>
      <c r="CZS35" s="146"/>
      <c r="CZT35" s="146"/>
      <c r="CZU35" s="146"/>
      <c r="CZV35" s="146"/>
      <c r="CZW35" s="146"/>
      <c r="CZX35" s="146"/>
      <c r="CZY35" s="146"/>
      <c r="CZZ35" s="146"/>
      <c r="DAA35" s="146"/>
      <c r="DAB35" s="146"/>
      <c r="DAC35" s="146"/>
      <c r="DAD35" s="146"/>
      <c r="DAE35" s="146"/>
      <c r="DAF35" s="146"/>
      <c r="DAG35" s="146"/>
      <c r="DAH35" s="146"/>
      <c r="DAI35" s="146"/>
      <c r="DAJ35" s="146"/>
      <c r="DAK35" s="146"/>
      <c r="DAL35" s="146"/>
      <c r="DAM35" s="146"/>
      <c r="DAN35" s="146"/>
      <c r="DAO35" s="146"/>
      <c r="DAP35" s="146"/>
      <c r="DAQ35" s="146"/>
      <c r="DAR35" s="146"/>
      <c r="DAS35" s="146"/>
      <c r="DAT35" s="146"/>
      <c r="DAU35" s="146"/>
      <c r="DAV35" s="146"/>
      <c r="DAW35" s="146"/>
      <c r="DAX35" s="146"/>
      <c r="DAY35" s="146"/>
      <c r="DAZ35" s="146"/>
      <c r="DBA35" s="146"/>
      <c r="DBB35" s="146"/>
      <c r="DBC35" s="146"/>
      <c r="DBD35" s="146"/>
      <c r="DBE35" s="146"/>
      <c r="DBF35" s="146"/>
      <c r="DBG35" s="146"/>
      <c r="DBH35" s="146"/>
      <c r="DBI35" s="146"/>
      <c r="DBJ35" s="146"/>
      <c r="DBK35" s="146"/>
      <c r="DBL35" s="146"/>
      <c r="DBM35" s="146"/>
      <c r="DBN35" s="146"/>
      <c r="DBO35" s="146"/>
      <c r="DBP35" s="146"/>
      <c r="DBQ35" s="146"/>
      <c r="DBR35" s="146"/>
      <c r="DBS35" s="146"/>
      <c r="DBT35" s="146"/>
      <c r="DBU35" s="146"/>
      <c r="DBV35" s="146"/>
      <c r="DBW35" s="146"/>
      <c r="DBX35" s="146"/>
      <c r="DBY35" s="146"/>
      <c r="DBZ35" s="146"/>
      <c r="DCA35" s="146"/>
      <c r="DCB35" s="146"/>
      <c r="DCC35" s="146"/>
      <c r="DCD35" s="146"/>
      <c r="DCE35" s="146"/>
      <c r="DCF35" s="146"/>
      <c r="DCG35" s="146"/>
      <c r="DCH35" s="146"/>
      <c r="DCI35" s="146"/>
      <c r="DCJ35" s="146"/>
      <c r="DCK35" s="146"/>
      <c r="DCL35" s="146"/>
      <c r="DCM35" s="146"/>
      <c r="DCN35" s="146"/>
      <c r="DCO35" s="146"/>
      <c r="DCP35" s="146"/>
      <c r="DCQ35" s="146"/>
      <c r="DCR35" s="146"/>
      <c r="DCS35" s="146"/>
      <c r="DCT35" s="146"/>
      <c r="DCU35" s="146"/>
      <c r="DCV35" s="146"/>
      <c r="DCW35" s="146"/>
      <c r="DCX35" s="146"/>
      <c r="DCY35" s="146"/>
      <c r="DCZ35" s="146"/>
      <c r="DDA35" s="146"/>
      <c r="DDB35" s="146"/>
      <c r="DDC35" s="146"/>
      <c r="DDD35" s="146"/>
      <c r="DDE35" s="146"/>
      <c r="DDF35" s="146"/>
      <c r="DDG35" s="146"/>
      <c r="DDH35" s="146"/>
      <c r="DDI35" s="146"/>
      <c r="DDJ35" s="146"/>
      <c r="DDK35" s="146"/>
      <c r="DDL35" s="146"/>
      <c r="DDM35" s="146"/>
      <c r="DDN35" s="146"/>
      <c r="DDO35" s="146"/>
      <c r="DDP35" s="146"/>
      <c r="DDQ35" s="146"/>
      <c r="DDR35" s="146"/>
      <c r="DDS35" s="146"/>
      <c r="DDT35" s="146"/>
      <c r="DDU35" s="146"/>
      <c r="DDV35" s="146"/>
      <c r="DDW35" s="146"/>
      <c r="DDX35" s="146"/>
      <c r="DDY35" s="146"/>
      <c r="DDZ35" s="146"/>
      <c r="DEA35" s="146"/>
      <c r="DEB35" s="146"/>
      <c r="DEC35" s="146"/>
      <c r="DED35" s="146"/>
      <c r="DEE35" s="146"/>
      <c r="DEF35" s="146"/>
      <c r="DEG35" s="146"/>
      <c r="DEH35" s="146"/>
      <c r="DEI35" s="146"/>
      <c r="DEJ35" s="146"/>
      <c r="DEK35" s="146"/>
      <c r="DEL35" s="146"/>
      <c r="DEM35" s="146"/>
      <c r="DEN35" s="146"/>
      <c r="DEO35" s="146"/>
      <c r="DEP35" s="146"/>
      <c r="DEQ35" s="146"/>
      <c r="DER35" s="146"/>
      <c r="DES35" s="146"/>
      <c r="DET35" s="146"/>
      <c r="DEU35" s="146"/>
      <c r="DEV35" s="146"/>
      <c r="DEW35" s="146"/>
      <c r="DEX35" s="146"/>
      <c r="DEY35" s="146"/>
      <c r="DEZ35" s="146"/>
      <c r="DFA35" s="146"/>
      <c r="DFB35" s="146"/>
      <c r="DFC35" s="146"/>
      <c r="DFD35" s="146"/>
      <c r="DFE35" s="146"/>
      <c r="DFF35" s="146"/>
      <c r="DFG35" s="146"/>
      <c r="DFH35" s="146"/>
      <c r="DFI35" s="146"/>
      <c r="DFJ35" s="146"/>
      <c r="DFK35" s="146"/>
      <c r="DFL35" s="146"/>
      <c r="DFM35" s="146"/>
      <c r="DFN35" s="146"/>
      <c r="DFO35" s="146"/>
      <c r="DFP35" s="146"/>
      <c r="DFQ35" s="146"/>
      <c r="DFR35" s="146"/>
      <c r="DFS35" s="146"/>
      <c r="DFT35" s="146"/>
      <c r="DFU35" s="146"/>
      <c r="DFV35" s="146"/>
      <c r="DFW35" s="146"/>
      <c r="DFX35" s="146"/>
      <c r="DFY35" s="146"/>
      <c r="DFZ35" s="146"/>
      <c r="DGA35" s="146"/>
      <c r="DGB35" s="146"/>
      <c r="DGC35" s="146"/>
      <c r="DGD35" s="146"/>
      <c r="DGE35" s="146"/>
      <c r="DGF35" s="146"/>
      <c r="DGG35" s="146"/>
      <c r="DGH35" s="146"/>
      <c r="DGI35" s="146"/>
      <c r="DGJ35" s="146"/>
      <c r="DGK35" s="146"/>
      <c r="DGL35" s="146"/>
      <c r="DGM35" s="146"/>
      <c r="DGN35" s="146"/>
      <c r="DGO35" s="146"/>
      <c r="DGP35" s="146"/>
      <c r="DGQ35" s="146"/>
      <c r="DGR35" s="146"/>
      <c r="DGS35" s="146"/>
      <c r="DGT35" s="146"/>
      <c r="DGU35" s="146"/>
      <c r="DGV35" s="146"/>
      <c r="DGW35" s="146"/>
      <c r="DGX35" s="146"/>
      <c r="DGY35" s="146"/>
      <c r="DGZ35" s="146"/>
      <c r="DHA35" s="146"/>
      <c r="DHB35" s="146"/>
      <c r="DHC35" s="146"/>
      <c r="DHD35" s="146"/>
      <c r="DHE35" s="146"/>
      <c r="DHF35" s="146"/>
      <c r="DHG35" s="146"/>
      <c r="DHH35" s="146"/>
      <c r="DHI35" s="146"/>
      <c r="DHJ35" s="146"/>
      <c r="DHK35" s="146"/>
      <c r="DHL35" s="146"/>
      <c r="DHM35" s="146"/>
      <c r="DHN35" s="146"/>
      <c r="DHO35" s="146"/>
      <c r="DHP35" s="146"/>
      <c r="DHQ35" s="146"/>
      <c r="DHR35" s="146"/>
      <c r="DHS35" s="146"/>
      <c r="DHT35" s="146"/>
      <c r="DHU35" s="146"/>
      <c r="DHV35" s="146"/>
      <c r="DHW35" s="146"/>
      <c r="DHX35" s="146"/>
      <c r="DHY35" s="146"/>
      <c r="DHZ35" s="146"/>
      <c r="DIA35" s="146"/>
      <c r="DIB35" s="146"/>
      <c r="DIC35" s="146"/>
      <c r="DID35" s="146"/>
      <c r="DIE35" s="146"/>
      <c r="DIF35" s="146"/>
      <c r="DIG35" s="146"/>
      <c r="DIH35" s="146"/>
      <c r="DII35" s="146"/>
      <c r="DIJ35" s="146"/>
      <c r="DIK35" s="146"/>
      <c r="DIL35" s="146"/>
      <c r="DIM35" s="146"/>
      <c r="DIN35" s="146"/>
      <c r="DIO35" s="146"/>
      <c r="DIP35" s="146"/>
      <c r="DIQ35" s="146"/>
      <c r="DIR35" s="146"/>
      <c r="DIS35" s="146"/>
      <c r="DIT35" s="146"/>
      <c r="DIU35" s="146"/>
      <c r="DIV35" s="146"/>
      <c r="DIW35" s="146"/>
      <c r="DIX35" s="146"/>
      <c r="DIY35" s="146"/>
      <c r="DIZ35" s="146"/>
      <c r="DJA35" s="146"/>
      <c r="DJB35" s="146"/>
      <c r="DJC35" s="146"/>
      <c r="DJD35" s="146"/>
      <c r="DJE35" s="146"/>
      <c r="DJF35" s="146"/>
      <c r="DJG35" s="146"/>
      <c r="DJH35" s="146"/>
      <c r="DJI35" s="146"/>
      <c r="DJJ35" s="146"/>
      <c r="DJK35" s="146"/>
      <c r="DJL35" s="146"/>
      <c r="DJM35" s="146"/>
      <c r="DJN35" s="146"/>
      <c r="DJO35" s="146"/>
      <c r="DJP35" s="146"/>
      <c r="DJQ35" s="146"/>
      <c r="DJR35" s="146"/>
      <c r="DJS35" s="146"/>
      <c r="DJT35" s="146"/>
      <c r="DJU35" s="146"/>
      <c r="DJV35" s="146"/>
      <c r="DJW35" s="146"/>
      <c r="DJX35" s="146"/>
      <c r="DJY35" s="146"/>
      <c r="DJZ35" s="146"/>
      <c r="DKA35" s="146"/>
      <c r="DKB35" s="146"/>
      <c r="DKC35" s="146"/>
      <c r="DKD35" s="146"/>
      <c r="DKE35" s="146"/>
      <c r="DKF35" s="146"/>
      <c r="DKG35" s="146"/>
      <c r="DKH35" s="146"/>
      <c r="DKI35" s="146"/>
      <c r="DKJ35" s="146"/>
      <c r="DKK35" s="146"/>
      <c r="DKL35" s="146"/>
      <c r="DKM35" s="146"/>
      <c r="DKN35" s="146"/>
      <c r="DKO35" s="146"/>
      <c r="DKP35" s="146"/>
      <c r="DKQ35" s="146"/>
      <c r="DKR35" s="146"/>
      <c r="DKS35" s="146"/>
      <c r="DKT35" s="146"/>
      <c r="DKU35" s="146"/>
      <c r="DKV35" s="146"/>
      <c r="DKW35" s="146"/>
      <c r="DKX35" s="146"/>
      <c r="DKY35" s="146"/>
      <c r="DKZ35" s="146"/>
      <c r="DLA35" s="146"/>
      <c r="DLB35" s="146"/>
      <c r="DLC35" s="146"/>
      <c r="DLD35" s="146"/>
      <c r="DLE35" s="146"/>
      <c r="DLF35" s="146"/>
      <c r="DLG35" s="146"/>
      <c r="DLH35" s="146"/>
      <c r="DLI35" s="146"/>
      <c r="DLJ35" s="146"/>
      <c r="DLK35" s="146"/>
      <c r="DLL35" s="146"/>
      <c r="DLM35" s="146"/>
      <c r="DLN35" s="146"/>
      <c r="DLO35" s="146"/>
      <c r="DLP35" s="146"/>
      <c r="DLQ35" s="146"/>
      <c r="DLR35" s="146"/>
      <c r="DLS35" s="146"/>
      <c r="DLT35" s="146"/>
      <c r="DLU35" s="146"/>
      <c r="DLV35" s="146"/>
      <c r="DLW35" s="146"/>
      <c r="DLX35" s="146"/>
      <c r="DLY35" s="146"/>
      <c r="DLZ35" s="146"/>
      <c r="DMA35" s="146"/>
      <c r="DMB35" s="146"/>
      <c r="DMC35" s="146"/>
      <c r="DMD35" s="146"/>
      <c r="DME35" s="146"/>
      <c r="DMF35" s="146"/>
      <c r="DMG35" s="146"/>
      <c r="DMH35" s="146"/>
      <c r="DMI35" s="146"/>
      <c r="DMJ35" s="146"/>
      <c r="DMK35" s="146"/>
      <c r="DML35" s="146"/>
      <c r="DMM35" s="146"/>
      <c r="DMN35" s="146"/>
      <c r="DMO35" s="146"/>
      <c r="DMP35" s="146"/>
      <c r="DMQ35" s="146"/>
      <c r="DMR35" s="146"/>
      <c r="DMS35" s="146"/>
      <c r="DMT35" s="146"/>
      <c r="DMU35" s="146"/>
      <c r="DMV35" s="146"/>
      <c r="DMW35" s="146"/>
      <c r="DMX35" s="146"/>
      <c r="DMY35" s="146"/>
      <c r="DMZ35" s="146"/>
      <c r="DNA35" s="146"/>
      <c r="DNB35" s="146"/>
      <c r="DNC35" s="146"/>
      <c r="DND35" s="146"/>
      <c r="DNE35" s="146"/>
      <c r="DNF35" s="146"/>
      <c r="DNG35" s="146"/>
      <c r="DNH35" s="146"/>
      <c r="DNI35" s="146"/>
      <c r="DNJ35" s="146"/>
      <c r="DNK35" s="146"/>
      <c r="DNL35" s="146"/>
      <c r="DNM35" s="146"/>
      <c r="DNN35" s="146"/>
      <c r="DNO35" s="146"/>
      <c r="DNP35" s="146"/>
      <c r="DNQ35" s="146"/>
      <c r="DNR35" s="146"/>
      <c r="DNS35" s="146"/>
      <c r="DNT35" s="146"/>
      <c r="DNU35" s="146"/>
      <c r="DNV35" s="146"/>
      <c r="DNW35" s="146"/>
      <c r="DNX35" s="146"/>
      <c r="DNY35" s="146"/>
      <c r="DNZ35" s="146"/>
      <c r="DOA35" s="146"/>
      <c r="DOB35" s="146"/>
      <c r="DOC35" s="146"/>
      <c r="DOD35" s="146"/>
      <c r="DOE35" s="146"/>
      <c r="DOF35" s="146"/>
      <c r="DOG35" s="146"/>
      <c r="DOH35" s="146"/>
      <c r="DOI35" s="146"/>
      <c r="DOJ35" s="146"/>
      <c r="DOK35" s="146"/>
      <c r="DOL35" s="146"/>
      <c r="DOM35" s="146"/>
      <c r="DON35" s="146"/>
      <c r="DOO35" s="146"/>
      <c r="DOP35" s="146"/>
      <c r="DOQ35" s="146"/>
      <c r="DOR35" s="146"/>
      <c r="DOS35" s="146"/>
      <c r="DOT35" s="146"/>
      <c r="DOU35" s="146"/>
      <c r="DOV35" s="146"/>
      <c r="DOW35" s="146"/>
      <c r="DOX35" s="146"/>
      <c r="DOY35" s="146"/>
      <c r="DOZ35" s="146"/>
      <c r="DPA35" s="146"/>
      <c r="DPB35" s="146"/>
      <c r="DPC35" s="146"/>
      <c r="DPD35" s="146"/>
      <c r="DPE35" s="146"/>
      <c r="DPF35" s="146"/>
      <c r="DPG35" s="146"/>
      <c r="DPH35" s="146"/>
      <c r="DPI35" s="146"/>
      <c r="DPJ35" s="146"/>
      <c r="DPK35" s="146"/>
      <c r="DPL35" s="146"/>
      <c r="DPM35" s="146"/>
      <c r="DPN35" s="146"/>
      <c r="DPO35" s="146"/>
      <c r="DPP35" s="146"/>
      <c r="DPQ35" s="146"/>
      <c r="DPR35" s="146"/>
      <c r="DPS35" s="146"/>
      <c r="DPT35" s="146"/>
      <c r="DPU35" s="146"/>
      <c r="DPV35" s="146"/>
      <c r="DPW35" s="146"/>
      <c r="DPX35" s="146"/>
      <c r="DPY35" s="146"/>
      <c r="DPZ35" s="146"/>
      <c r="DQA35" s="146"/>
      <c r="DQB35" s="146"/>
      <c r="DQC35" s="146"/>
      <c r="DQD35" s="146"/>
      <c r="DQE35" s="146"/>
      <c r="DQF35" s="146"/>
      <c r="DQG35" s="146"/>
      <c r="DQH35" s="146"/>
      <c r="DQI35" s="146"/>
      <c r="DQJ35" s="146"/>
      <c r="DQK35" s="146"/>
      <c r="DQL35" s="146"/>
      <c r="DQM35" s="146"/>
      <c r="DQN35" s="146"/>
      <c r="DQO35" s="146"/>
      <c r="DQP35" s="146"/>
      <c r="DQQ35" s="146"/>
      <c r="DQR35" s="146"/>
      <c r="DQS35" s="146"/>
      <c r="DQT35" s="146"/>
      <c r="DQU35" s="146"/>
      <c r="DQV35" s="146"/>
      <c r="DQW35" s="146"/>
      <c r="DQX35" s="146"/>
      <c r="DQY35" s="146"/>
      <c r="DQZ35" s="146"/>
      <c r="DRA35" s="146"/>
      <c r="DRB35" s="146"/>
      <c r="DRC35" s="146"/>
      <c r="DRD35" s="146"/>
      <c r="DRE35" s="146"/>
      <c r="DRF35" s="146"/>
      <c r="DRG35" s="146"/>
      <c r="DRH35" s="146"/>
      <c r="DRI35" s="146"/>
      <c r="DRJ35" s="146"/>
      <c r="DRK35" s="146"/>
      <c r="DRL35" s="146"/>
      <c r="DRM35" s="146"/>
      <c r="DRN35" s="146"/>
      <c r="DRO35" s="146"/>
      <c r="DRP35" s="146"/>
      <c r="DRQ35" s="146"/>
      <c r="DRR35" s="146"/>
      <c r="DRS35" s="146"/>
      <c r="DRT35" s="146"/>
      <c r="DRU35" s="146"/>
      <c r="DRV35" s="146"/>
      <c r="DRW35" s="146"/>
      <c r="DRX35" s="146"/>
      <c r="DRY35" s="146"/>
      <c r="DRZ35" s="146"/>
      <c r="DSA35" s="146"/>
      <c r="DSB35" s="146"/>
      <c r="DSC35" s="146"/>
      <c r="DSD35" s="146"/>
      <c r="DSE35" s="146"/>
      <c r="DSF35" s="146"/>
      <c r="DSG35" s="146"/>
      <c r="DSH35" s="146"/>
      <c r="DSI35" s="146"/>
      <c r="DSJ35" s="146"/>
      <c r="DSK35" s="146"/>
      <c r="DSL35" s="146"/>
      <c r="DSM35" s="146"/>
      <c r="DSN35" s="146"/>
      <c r="DSO35" s="146"/>
      <c r="DSP35" s="146"/>
      <c r="DSQ35" s="146"/>
      <c r="DSR35" s="146"/>
      <c r="DSS35" s="146"/>
      <c r="DST35" s="146"/>
      <c r="DSU35" s="146"/>
      <c r="DSV35" s="146"/>
      <c r="DSW35" s="146"/>
      <c r="DSX35" s="146"/>
      <c r="DSY35" s="146"/>
      <c r="DSZ35" s="146"/>
      <c r="DTA35" s="146"/>
      <c r="DTB35" s="146"/>
      <c r="DTC35" s="146"/>
      <c r="DTD35" s="146"/>
      <c r="DTE35" s="146"/>
      <c r="DTF35" s="146"/>
      <c r="DTG35" s="146"/>
      <c r="DTH35" s="146"/>
      <c r="DTI35" s="146"/>
      <c r="DTJ35" s="146"/>
      <c r="DTK35" s="146"/>
      <c r="DTL35" s="146"/>
      <c r="DTM35" s="146"/>
      <c r="DTN35" s="146"/>
      <c r="DTO35" s="146"/>
      <c r="DTP35" s="146"/>
      <c r="DTQ35" s="146"/>
      <c r="DTR35" s="146"/>
      <c r="DTS35" s="146"/>
      <c r="DTT35" s="146"/>
      <c r="DTU35" s="146"/>
      <c r="DTV35" s="146"/>
      <c r="DTW35" s="146"/>
      <c r="DTX35" s="146"/>
      <c r="DTY35" s="146"/>
      <c r="DTZ35" s="146"/>
      <c r="DUA35" s="146"/>
      <c r="DUB35" s="146"/>
      <c r="DUC35" s="146"/>
      <c r="DUD35" s="146"/>
      <c r="DUE35" s="146"/>
      <c r="DUF35" s="146"/>
      <c r="DUG35" s="146"/>
      <c r="DUH35" s="146"/>
      <c r="DUI35" s="146"/>
      <c r="DUJ35" s="146"/>
      <c r="DUK35" s="146"/>
      <c r="DUL35" s="146"/>
      <c r="DUM35" s="146"/>
      <c r="DUN35" s="146"/>
      <c r="DUO35" s="146"/>
      <c r="DUP35" s="146"/>
      <c r="DUQ35" s="146"/>
      <c r="DUR35" s="146"/>
      <c r="DUS35" s="146"/>
      <c r="DUT35" s="146"/>
      <c r="DUU35" s="146"/>
      <c r="DUV35" s="146"/>
      <c r="DUW35" s="146"/>
      <c r="DUX35" s="146"/>
      <c r="DUY35" s="146"/>
      <c r="DUZ35" s="146"/>
      <c r="DVA35" s="146"/>
      <c r="DVB35" s="146"/>
      <c r="DVC35" s="146"/>
      <c r="DVD35" s="146"/>
      <c r="DVE35" s="146"/>
      <c r="DVF35" s="146"/>
      <c r="DVG35" s="146"/>
      <c r="DVH35" s="146"/>
      <c r="DVI35" s="146"/>
      <c r="DVJ35" s="146"/>
      <c r="DVK35" s="146"/>
      <c r="DVL35" s="146"/>
      <c r="DVM35" s="146"/>
      <c r="DVN35" s="146"/>
      <c r="DVO35" s="146"/>
      <c r="DVP35" s="146"/>
      <c r="DVQ35" s="146"/>
      <c r="DVR35" s="146"/>
      <c r="DVS35" s="146"/>
      <c r="DVT35" s="146"/>
      <c r="DVU35" s="146"/>
      <c r="DVV35" s="146"/>
      <c r="DVW35" s="146"/>
      <c r="DVX35" s="146"/>
      <c r="DVY35" s="146"/>
      <c r="DVZ35" s="146"/>
      <c r="DWA35" s="146"/>
      <c r="DWB35" s="146"/>
      <c r="DWC35" s="146"/>
      <c r="DWD35" s="146"/>
      <c r="DWE35" s="146"/>
      <c r="DWF35" s="146"/>
      <c r="DWG35" s="146"/>
      <c r="DWH35" s="146"/>
      <c r="DWI35" s="146"/>
      <c r="DWJ35" s="146"/>
      <c r="DWK35" s="146"/>
      <c r="DWL35" s="146"/>
      <c r="DWM35" s="146"/>
      <c r="DWN35" s="146"/>
      <c r="DWO35" s="146"/>
      <c r="DWP35" s="146"/>
      <c r="DWQ35" s="146"/>
      <c r="DWR35" s="146"/>
      <c r="DWS35" s="146"/>
      <c r="DWT35" s="146"/>
      <c r="DWU35" s="146"/>
      <c r="DWV35" s="146"/>
      <c r="DWW35" s="146"/>
      <c r="DWX35" s="146"/>
      <c r="DWY35" s="146"/>
      <c r="DWZ35" s="146"/>
      <c r="DXA35" s="146"/>
      <c r="DXB35" s="146"/>
      <c r="DXC35" s="146"/>
      <c r="DXD35" s="146"/>
      <c r="DXE35" s="146"/>
      <c r="DXF35" s="146"/>
      <c r="DXG35" s="146"/>
      <c r="DXH35" s="146"/>
      <c r="DXI35" s="146"/>
      <c r="DXJ35" s="146"/>
      <c r="DXK35" s="146"/>
      <c r="DXL35" s="146"/>
      <c r="DXM35" s="146"/>
      <c r="DXN35" s="146"/>
      <c r="DXO35" s="146"/>
      <c r="DXP35" s="146"/>
      <c r="DXQ35" s="146"/>
      <c r="DXR35" s="146"/>
      <c r="DXS35" s="146"/>
      <c r="DXT35" s="146"/>
      <c r="DXU35" s="146"/>
      <c r="DXV35" s="146"/>
      <c r="DXW35" s="146"/>
      <c r="DXX35" s="146"/>
      <c r="DXY35" s="146"/>
      <c r="DXZ35" s="146"/>
      <c r="DYA35" s="146"/>
      <c r="DYB35" s="146"/>
      <c r="DYC35" s="146"/>
      <c r="DYD35" s="146"/>
      <c r="DYE35" s="146"/>
      <c r="DYF35" s="146"/>
      <c r="DYG35" s="146"/>
      <c r="DYH35" s="146"/>
      <c r="DYI35" s="146"/>
      <c r="DYJ35" s="146"/>
      <c r="DYK35" s="146"/>
      <c r="DYL35" s="146"/>
      <c r="DYM35" s="146"/>
      <c r="DYN35" s="146"/>
      <c r="DYO35" s="146"/>
      <c r="DYP35" s="146"/>
      <c r="DYQ35" s="146"/>
      <c r="DYR35" s="146"/>
      <c r="DYS35" s="146"/>
      <c r="DYT35" s="146"/>
      <c r="DYU35" s="146"/>
      <c r="DYV35" s="146"/>
      <c r="DYW35" s="146"/>
      <c r="DYX35" s="146"/>
      <c r="DYY35" s="146"/>
      <c r="DYZ35" s="146"/>
      <c r="DZA35" s="146"/>
      <c r="DZB35" s="146"/>
      <c r="DZC35" s="146"/>
      <c r="DZD35" s="146"/>
      <c r="DZE35" s="146"/>
      <c r="DZF35" s="146"/>
      <c r="DZG35" s="146"/>
      <c r="DZH35" s="146"/>
      <c r="DZI35" s="146"/>
      <c r="DZJ35" s="146"/>
      <c r="DZK35" s="146"/>
      <c r="DZL35" s="146"/>
      <c r="DZM35" s="146"/>
      <c r="DZN35" s="146"/>
      <c r="DZO35" s="146"/>
      <c r="DZP35" s="146"/>
      <c r="DZQ35" s="146"/>
      <c r="DZR35" s="146"/>
      <c r="DZS35" s="146"/>
      <c r="DZT35" s="146"/>
      <c r="DZU35" s="146"/>
      <c r="DZV35" s="146"/>
      <c r="DZW35" s="146"/>
      <c r="DZX35" s="146"/>
      <c r="DZY35" s="146"/>
      <c r="DZZ35" s="146"/>
      <c r="EAA35" s="146"/>
      <c r="EAB35" s="146"/>
      <c r="EAC35" s="146"/>
      <c r="EAD35" s="146"/>
      <c r="EAE35" s="146"/>
      <c r="EAF35" s="146"/>
      <c r="EAG35" s="146"/>
      <c r="EAH35" s="146"/>
      <c r="EAI35" s="146"/>
      <c r="EAJ35" s="146"/>
      <c r="EAK35" s="146"/>
      <c r="EAL35" s="146"/>
      <c r="EAM35" s="146"/>
      <c r="EAN35" s="146"/>
      <c r="EAO35" s="146"/>
      <c r="EAP35" s="146"/>
      <c r="EAQ35" s="146"/>
      <c r="EAR35" s="146"/>
      <c r="EAS35" s="146"/>
      <c r="EAT35" s="146"/>
      <c r="EAU35" s="146"/>
      <c r="EAV35" s="146"/>
      <c r="EAW35" s="146"/>
      <c r="EAX35" s="146"/>
      <c r="EAY35" s="146"/>
      <c r="EAZ35" s="146"/>
      <c r="EBA35" s="146"/>
      <c r="EBB35" s="146"/>
      <c r="EBC35" s="146"/>
      <c r="EBD35" s="146"/>
      <c r="EBE35" s="146"/>
      <c r="EBF35" s="146"/>
      <c r="EBG35" s="146"/>
      <c r="EBH35" s="146"/>
      <c r="EBI35" s="146"/>
      <c r="EBJ35" s="146"/>
      <c r="EBK35" s="146"/>
      <c r="EBL35" s="146"/>
      <c r="EBM35" s="146"/>
      <c r="EBN35" s="146"/>
      <c r="EBO35" s="146"/>
      <c r="EBP35" s="146"/>
      <c r="EBQ35" s="146"/>
      <c r="EBR35" s="146"/>
      <c r="EBS35" s="146"/>
      <c r="EBT35" s="146"/>
      <c r="EBU35" s="146"/>
      <c r="EBV35" s="146"/>
      <c r="EBW35" s="146"/>
      <c r="EBX35" s="146"/>
      <c r="EBY35" s="146"/>
      <c r="EBZ35" s="146"/>
      <c r="ECA35" s="146"/>
      <c r="ECB35" s="146"/>
      <c r="ECC35" s="146"/>
      <c r="ECD35" s="146"/>
      <c r="ECE35" s="146"/>
      <c r="ECF35" s="146"/>
      <c r="ECG35" s="146"/>
      <c r="ECH35" s="146"/>
      <c r="ECI35" s="146"/>
      <c r="ECJ35" s="146"/>
      <c r="ECK35" s="146"/>
      <c r="ECL35" s="146"/>
      <c r="ECM35" s="146"/>
      <c r="ECN35" s="146"/>
      <c r="ECO35" s="146"/>
      <c r="ECP35" s="146"/>
      <c r="ECQ35" s="146"/>
      <c r="ECR35" s="146"/>
      <c r="ECS35" s="146"/>
      <c r="ECT35" s="146"/>
      <c r="ECU35" s="146"/>
      <c r="ECV35" s="146"/>
      <c r="ECW35" s="146"/>
      <c r="ECX35" s="146"/>
      <c r="ECY35" s="146"/>
      <c r="ECZ35" s="146"/>
      <c r="EDA35" s="146"/>
      <c r="EDB35" s="146"/>
      <c r="EDC35" s="146"/>
      <c r="EDD35" s="146"/>
      <c r="EDE35" s="146"/>
      <c r="EDF35" s="146"/>
      <c r="EDG35" s="146"/>
      <c r="EDH35" s="146"/>
      <c r="EDI35" s="146"/>
      <c r="EDJ35" s="146"/>
      <c r="EDK35" s="146"/>
      <c r="EDL35" s="146"/>
      <c r="EDM35" s="146"/>
      <c r="EDN35" s="146"/>
      <c r="EDO35" s="146"/>
      <c r="EDP35" s="146"/>
      <c r="EDQ35" s="146"/>
      <c r="EDR35" s="146"/>
      <c r="EDS35" s="146"/>
      <c r="EDT35" s="146"/>
      <c r="EDU35" s="146"/>
      <c r="EDV35" s="146"/>
      <c r="EDW35" s="146"/>
      <c r="EDX35" s="146"/>
      <c r="EDY35" s="146"/>
      <c r="EDZ35" s="146"/>
      <c r="EEA35" s="146"/>
      <c r="EEB35" s="146"/>
      <c r="EEC35" s="146"/>
      <c r="EED35" s="146"/>
      <c r="EEE35" s="146"/>
      <c r="EEF35" s="146"/>
      <c r="EEG35" s="146"/>
      <c r="EEH35" s="146"/>
      <c r="EEI35" s="146"/>
      <c r="EEJ35" s="146"/>
      <c r="EEK35" s="146"/>
      <c r="EEL35" s="146"/>
      <c r="EEM35" s="146"/>
      <c r="EEN35" s="146"/>
      <c r="EEO35" s="146"/>
      <c r="EEP35" s="146"/>
      <c r="EEQ35" s="146"/>
      <c r="EER35" s="146"/>
      <c r="EES35" s="146"/>
      <c r="EET35" s="146"/>
      <c r="EEU35" s="146"/>
      <c r="EEV35" s="146"/>
      <c r="EEW35" s="146"/>
      <c r="EEX35" s="146"/>
      <c r="EEY35" s="146"/>
      <c r="EEZ35" s="146"/>
      <c r="EFA35" s="146"/>
      <c r="EFB35" s="146"/>
      <c r="EFC35" s="146"/>
      <c r="EFD35" s="146"/>
      <c r="EFE35" s="146"/>
      <c r="EFF35" s="146"/>
      <c r="EFG35" s="146"/>
      <c r="EFH35" s="146"/>
      <c r="EFI35" s="146"/>
      <c r="EFJ35" s="146"/>
      <c r="EFK35" s="146"/>
      <c r="EFL35" s="146"/>
      <c r="EFM35" s="146"/>
      <c r="EFN35" s="146"/>
      <c r="EFO35" s="146"/>
      <c r="EFP35" s="146"/>
      <c r="EFQ35" s="146"/>
      <c r="EFR35" s="146"/>
      <c r="EFS35" s="146"/>
      <c r="EFT35" s="146"/>
      <c r="EFU35" s="146"/>
      <c r="EFV35" s="146"/>
      <c r="EFW35" s="146"/>
      <c r="EFX35" s="146"/>
      <c r="EFY35" s="146"/>
      <c r="EFZ35" s="146"/>
      <c r="EGA35" s="146"/>
      <c r="EGB35" s="146"/>
      <c r="EGC35" s="146"/>
      <c r="EGD35" s="146"/>
      <c r="EGE35" s="146"/>
      <c r="EGF35" s="146"/>
      <c r="EGG35" s="146"/>
      <c r="EGH35" s="146"/>
      <c r="EGI35" s="146"/>
      <c r="EGJ35" s="146"/>
      <c r="EGK35" s="146"/>
      <c r="EGL35" s="146"/>
      <c r="EGM35" s="146"/>
      <c r="EGN35" s="146"/>
      <c r="EGO35" s="146"/>
      <c r="EGP35" s="146"/>
      <c r="EGQ35" s="146"/>
      <c r="EGR35" s="146"/>
      <c r="EGS35" s="146"/>
      <c r="EGT35" s="146"/>
      <c r="EGU35" s="146"/>
      <c r="EGV35" s="146"/>
      <c r="EGW35" s="146"/>
      <c r="EGX35" s="146"/>
      <c r="EGY35" s="146"/>
      <c r="EGZ35" s="146"/>
      <c r="EHA35" s="146"/>
      <c r="EHB35" s="146"/>
      <c r="EHC35" s="146"/>
      <c r="EHD35" s="146"/>
      <c r="EHE35" s="146"/>
      <c r="EHF35" s="146"/>
      <c r="EHG35" s="146"/>
      <c r="EHH35" s="146"/>
      <c r="EHI35" s="146"/>
      <c r="EHJ35" s="146"/>
      <c r="EHK35" s="146"/>
      <c r="EHL35" s="146"/>
      <c r="EHM35" s="146"/>
      <c r="EHN35" s="146"/>
      <c r="EHO35" s="146"/>
      <c r="EHP35" s="146"/>
      <c r="EHQ35" s="146"/>
      <c r="EHR35" s="146"/>
      <c r="EHS35" s="146"/>
      <c r="EHT35" s="146"/>
      <c r="EHU35" s="146"/>
      <c r="EHV35" s="146"/>
      <c r="EHW35" s="146"/>
      <c r="EHX35" s="146"/>
      <c r="EHY35" s="146"/>
      <c r="EHZ35" s="146"/>
      <c r="EIA35" s="146"/>
      <c r="EIB35" s="146"/>
      <c r="EIC35" s="146"/>
      <c r="EID35" s="146"/>
      <c r="EIE35" s="146"/>
      <c r="EIF35" s="146"/>
      <c r="EIG35" s="146"/>
      <c r="EIH35" s="146"/>
      <c r="EII35" s="146"/>
      <c r="EIJ35" s="146"/>
      <c r="EIK35" s="146"/>
      <c r="EIL35" s="146"/>
      <c r="EIM35" s="146"/>
      <c r="EIN35" s="146"/>
      <c r="EIO35" s="146"/>
      <c r="EIP35" s="146"/>
      <c r="EIQ35" s="146"/>
      <c r="EIR35" s="146"/>
      <c r="EIS35" s="146"/>
      <c r="EIT35" s="146"/>
      <c r="EIU35" s="146"/>
      <c r="EIV35" s="146"/>
      <c r="EIW35" s="146"/>
      <c r="EIX35" s="146"/>
      <c r="EIY35" s="146"/>
      <c r="EIZ35" s="146"/>
      <c r="EJA35" s="146"/>
      <c r="EJB35" s="146"/>
      <c r="EJC35" s="146"/>
      <c r="EJD35" s="146"/>
      <c r="EJE35" s="146"/>
      <c r="EJF35" s="146"/>
      <c r="EJG35" s="146"/>
      <c r="EJH35" s="146"/>
      <c r="EJI35" s="146"/>
      <c r="EJJ35" s="146"/>
      <c r="EJK35" s="146"/>
      <c r="EJL35" s="146"/>
      <c r="EJM35" s="146"/>
      <c r="EJN35" s="146"/>
      <c r="EJO35" s="146"/>
      <c r="EJP35" s="146"/>
      <c r="EJQ35" s="146"/>
      <c r="EJR35" s="146"/>
      <c r="EJS35" s="146"/>
      <c r="EJT35" s="146"/>
      <c r="EJU35" s="146"/>
      <c r="EJV35" s="146"/>
      <c r="EJW35" s="146"/>
      <c r="EJX35" s="146"/>
      <c r="EJY35" s="146"/>
      <c r="EJZ35" s="146"/>
      <c r="EKA35" s="146"/>
      <c r="EKB35" s="146"/>
      <c r="EKC35" s="146"/>
      <c r="EKD35" s="146"/>
      <c r="EKE35" s="146"/>
      <c r="EKF35" s="146"/>
      <c r="EKG35" s="146"/>
      <c r="EKH35" s="146"/>
      <c r="EKI35" s="146"/>
      <c r="EKJ35" s="146"/>
      <c r="EKK35" s="146"/>
      <c r="EKL35" s="146"/>
      <c r="EKM35" s="146"/>
      <c r="EKN35" s="146"/>
      <c r="EKO35" s="146"/>
      <c r="EKP35" s="146"/>
      <c r="EKQ35" s="146"/>
      <c r="EKR35" s="146"/>
      <c r="EKS35" s="146"/>
      <c r="EKT35" s="146"/>
      <c r="EKU35" s="146"/>
      <c r="EKV35" s="146"/>
      <c r="EKW35" s="146"/>
      <c r="EKX35" s="146"/>
      <c r="EKY35" s="146"/>
      <c r="EKZ35" s="146"/>
      <c r="ELA35" s="146"/>
      <c r="ELB35" s="146"/>
      <c r="ELC35" s="146"/>
      <c r="ELD35" s="146"/>
      <c r="ELE35" s="146"/>
      <c r="ELF35" s="146"/>
      <c r="ELG35" s="146"/>
      <c r="ELH35" s="146"/>
      <c r="ELI35" s="146"/>
      <c r="ELJ35" s="146"/>
      <c r="ELK35" s="146"/>
      <c r="ELL35" s="146"/>
      <c r="ELM35" s="146"/>
      <c r="ELN35" s="146"/>
      <c r="ELO35" s="146"/>
      <c r="ELP35" s="146"/>
      <c r="ELQ35" s="146"/>
      <c r="ELR35" s="146"/>
      <c r="ELS35" s="146"/>
      <c r="ELT35" s="146"/>
      <c r="ELU35" s="146"/>
      <c r="ELV35" s="146"/>
      <c r="ELW35" s="146"/>
      <c r="ELX35" s="146"/>
      <c r="ELY35" s="146"/>
      <c r="ELZ35" s="146"/>
      <c r="EMA35" s="146"/>
      <c r="EMB35" s="146"/>
      <c r="EMC35" s="146"/>
      <c r="EMD35" s="146"/>
      <c r="EME35" s="146"/>
      <c r="EMF35" s="146"/>
      <c r="EMG35" s="146"/>
      <c r="EMH35" s="146"/>
      <c r="EMI35" s="146"/>
      <c r="EMJ35" s="146"/>
      <c r="EMK35" s="146"/>
      <c r="EML35" s="146"/>
      <c r="EMM35" s="146"/>
      <c r="EMN35" s="146"/>
      <c r="EMO35" s="146"/>
      <c r="EMP35" s="146"/>
      <c r="EMQ35" s="146"/>
      <c r="EMR35" s="146"/>
      <c r="EMS35" s="146"/>
      <c r="EMT35" s="146"/>
      <c r="EMU35" s="146"/>
      <c r="EMV35" s="146"/>
      <c r="EMW35" s="146"/>
      <c r="EMX35" s="146"/>
      <c r="EMY35" s="146"/>
      <c r="EMZ35" s="146"/>
      <c r="ENA35" s="146"/>
      <c r="ENB35" s="146"/>
      <c r="ENC35" s="146"/>
      <c r="END35" s="146"/>
      <c r="ENE35" s="146"/>
      <c r="ENF35" s="146"/>
      <c r="ENG35" s="146"/>
      <c r="ENH35" s="146"/>
      <c r="ENI35" s="146"/>
      <c r="ENJ35" s="146"/>
      <c r="ENK35" s="146"/>
      <c r="ENL35" s="146"/>
      <c r="ENM35" s="146"/>
      <c r="ENN35" s="146"/>
      <c r="ENO35" s="146"/>
      <c r="ENP35" s="146"/>
      <c r="ENQ35" s="146"/>
      <c r="ENR35" s="146"/>
      <c r="ENS35" s="146"/>
      <c r="ENT35" s="146"/>
      <c r="ENU35" s="146"/>
      <c r="ENV35" s="146"/>
      <c r="ENW35" s="146"/>
      <c r="ENX35" s="146"/>
      <c r="ENY35" s="146"/>
      <c r="ENZ35" s="146"/>
      <c r="EOA35" s="146"/>
      <c r="EOB35" s="146"/>
      <c r="EOC35" s="146"/>
      <c r="EOD35" s="146"/>
      <c r="EOE35" s="146"/>
      <c r="EOF35" s="146"/>
      <c r="EOG35" s="146"/>
      <c r="EOH35" s="146"/>
      <c r="EOI35" s="146"/>
      <c r="EOJ35" s="146"/>
      <c r="EOK35" s="146"/>
      <c r="EOL35" s="146"/>
      <c r="EOM35" s="146"/>
      <c r="EON35" s="146"/>
      <c r="EOO35" s="146"/>
      <c r="EOP35" s="146"/>
      <c r="EOQ35" s="146"/>
      <c r="EOR35" s="146"/>
      <c r="EOS35" s="146"/>
      <c r="EOT35" s="146"/>
      <c r="EOU35" s="146"/>
      <c r="EOV35" s="146"/>
      <c r="EOW35" s="146"/>
      <c r="EOX35" s="146"/>
      <c r="EOY35" s="146"/>
      <c r="EOZ35" s="146"/>
      <c r="EPA35" s="146"/>
      <c r="EPB35" s="146"/>
      <c r="EPC35" s="146"/>
      <c r="EPD35" s="146"/>
      <c r="EPE35" s="146"/>
      <c r="EPF35" s="146"/>
      <c r="EPG35" s="146"/>
      <c r="EPH35" s="146"/>
      <c r="EPI35" s="146"/>
      <c r="EPJ35" s="146"/>
      <c r="EPK35" s="146"/>
      <c r="EPL35" s="146"/>
      <c r="EPM35" s="146"/>
      <c r="EPN35" s="146"/>
      <c r="EPO35" s="146"/>
      <c r="EPP35" s="146"/>
      <c r="EPQ35" s="146"/>
      <c r="EPR35" s="146"/>
      <c r="EPS35" s="146"/>
      <c r="EPT35" s="146"/>
      <c r="EPU35" s="146"/>
      <c r="EPV35" s="146"/>
      <c r="EPW35" s="146"/>
      <c r="EPX35" s="146"/>
      <c r="EPY35" s="146"/>
      <c r="EPZ35" s="146"/>
      <c r="EQA35" s="146"/>
      <c r="EQB35" s="146"/>
      <c r="EQC35" s="146"/>
      <c r="EQD35" s="146"/>
      <c r="EQE35" s="146"/>
      <c r="EQF35" s="146"/>
      <c r="EQG35" s="146"/>
      <c r="EQH35" s="146"/>
      <c r="EQI35" s="146"/>
      <c r="EQJ35" s="146"/>
      <c r="EQK35" s="146"/>
      <c r="EQL35" s="146"/>
      <c r="EQM35" s="146"/>
      <c r="EQN35" s="146"/>
      <c r="EQO35" s="146"/>
      <c r="EQP35" s="146"/>
      <c r="EQQ35" s="146"/>
      <c r="EQR35" s="146"/>
      <c r="EQS35" s="146"/>
      <c r="EQT35" s="146"/>
      <c r="EQU35" s="146"/>
      <c r="EQV35" s="146"/>
      <c r="EQW35" s="146"/>
      <c r="EQX35" s="146"/>
      <c r="EQY35" s="146"/>
      <c r="EQZ35" s="146"/>
      <c r="ERA35" s="146"/>
      <c r="ERB35" s="146"/>
      <c r="ERC35" s="146"/>
      <c r="ERD35" s="146"/>
      <c r="ERE35" s="146"/>
      <c r="ERF35" s="146"/>
      <c r="ERG35" s="146"/>
      <c r="ERH35" s="146"/>
      <c r="ERI35" s="146"/>
      <c r="ERJ35" s="146"/>
      <c r="ERK35" s="146"/>
      <c r="ERL35" s="146"/>
      <c r="ERM35" s="146"/>
      <c r="ERN35" s="146"/>
      <c r="ERO35" s="146"/>
      <c r="ERP35" s="146"/>
      <c r="ERQ35" s="146"/>
      <c r="ERR35" s="146"/>
      <c r="ERS35" s="146"/>
      <c r="ERT35" s="146"/>
      <c r="ERU35" s="146"/>
      <c r="ERV35" s="146"/>
      <c r="ERW35" s="146"/>
      <c r="ERX35" s="146"/>
      <c r="ERY35" s="146"/>
      <c r="ERZ35" s="146"/>
      <c r="ESA35" s="146"/>
      <c r="ESB35" s="146"/>
      <c r="ESC35" s="146"/>
      <c r="ESD35" s="146"/>
      <c r="ESE35" s="146"/>
      <c r="ESF35" s="146"/>
      <c r="ESG35" s="146"/>
      <c r="ESH35" s="146"/>
      <c r="ESI35" s="146"/>
      <c r="ESJ35" s="146"/>
      <c r="ESK35" s="146"/>
      <c r="ESL35" s="146"/>
      <c r="ESM35" s="146"/>
      <c r="ESN35" s="146"/>
      <c r="ESO35" s="146"/>
      <c r="ESP35" s="146"/>
      <c r="ESQ35" s="146"/>
      <c r="ESR35" s="146"/>
      <c r="ESS35" s="146"/>
      <c r="EST35" s="146"/>
      <c r="ESU35" s="146"/>
      <c r="ESV35" s="146"/>
      <c r="ESW35" s="146"/>
      <c r="ESX35" s="146"/>
      <c r="ESY35" s="146"/>
      <c r="ESZ35" s="146"/>
      <c r="ETA35" s="146"/>
      <c r="ETB35" s="146"/>
      <c r="ETC35" s="146"/>
      <c r="ETD35" s="146"/>
      <c r="ETE35" s="146"/>
      <c r="ETF35" s="146"/>
      <c r="ETG35" s="146"/>
      <c r="ETH35" s="146"/>
      <c r="ETI35" s="146"/>
      <c r="ETJ35" s="146"/>
      <c r="ETK35" s="146"/>
      <c r="ETL35" s="146"/>
      <c r="ETM35" s="146"/>
      <c r="ETN35" s="146"/>
      <c r="ETO35" s="146"/>
      <c r="ETP35" s="146"/>
      <c r="ETQ35" s="146"/>
      <c r="ETR35" s="146"/>
      <c r="ETS35" s="146"/>
      <c r="ETT35" s="146"/>
      <c r="ETU35" s="146"/>
      <c r="ETV35" s="146"/>
      <c r="ETW35" s="146"/>
      <c r="ETX35" s="146"/>
      <c r="ETY35" s="146"/>
      <c r="ETZ35" s="146"/>
      <c r="EUA35" s="146"/>
      <c r="EUB35" s="146"/>
      <c r="EUC35" s="146"/>
      <c r="EUD35" s="146"/>
      <c r="EUE35" s="146"/>
      <c r="EUF35" s="146"/>
      <c r="EUG35" s="146"/>
      <c r="EUH35" s="146"/>
      <c r="EUI35" s="146"/>
      <c r="EUJ35" s="146"/>
      <c r="EUK35" s="146"/>
      <c r="EUL35" s="146"/>
      <c r="EUM35" s="146"/>
      <c r="EUN35" s="146"/>
      <c r="EUO35" s="146"/>
      <c r="EUP35" s="146"/>
      <c r="EUQ35" s="146"/>
      <c r="EUR35" s="146"/>
      <c r="EUS35" s="146"/>
      <c r="EUT35" s="146"/>
      <c r="EUU35" s="146"/>
      <c r="EUV35" s="146"/>
      <c r="EUW35" s="146"/>
      <c r="EUX35" s="146"/>
      <c r="EUY35" s="146"/>
      <c r="EUZ35" s="146"/>
      <c r="EVA35" s="146"/>
      <c r="EVB35" s="146"/>
      <c r="EVC35" s="146"/>
      <c r="EVD35" s="146"/>
      <c r="EVE35" s="146"/>
      <c r="EVF35" s="146"/>
      <c r="EVG35" s="146"/>
      <c r="EVH35" s="146"/>
      <c r="EVI35" s="146"/>
      <c r="EVJ35" s="146"/>
      <c r="EVK35" s="146"/>
      <c r="EVL35" s="146"/>
      <c r="EVM35" s="146"/>
      <c r="EVN35" s="146"/>
      <c r="EVO35" s="146"/>
      <c r="EVP35" s="146"/>
      <c r="EVQ35" s="146"/>
      <c r="EVR35" s="146"/>
      <c r="EVS35" s="146"/>
      <c r="EVT35" s="146"/>
      <c r="EVU35" s="146"/>
      <c r="EVV35" s="146"/>
      <c r="EVW35" s="146"/>
      <c r="EVX35" s="146"/>
      <c r="EVY35" s="146"/>
      <c r="EVZ35" s="146"/>
      <c r="EWA35" s="146"/>
      <c r="EWB35" s="146"/>
      <c r="EWC35" s="146"/>
      <c r="EWD35" s="146"/>
      <c r="EWE35" s="146"/>
      <c r="EWF35" s="146"/>
      <c r="EWG35" s="146"/>
      <c r="EWH35" s="146"/>
      <c r="EWI35" s="146"/>
      <c r="EWJ35" s="146"/>
      <c r="EWK35" s="146"/>
      <c r="EWL35" s="146"/>
      <c r="EWM35" s="146"/>
      <c r="EWN35" s="146"/>
      <c r="EWO35" s="146"/>
      <c r="EWP35" s="146"/>
      <c r="EWQ35" s="146"/>
      <c r="EWR35" s="146"/>
      <c r="EWS35" s="146"/>
      <c r="EWT35" s="146"/>
      <c r="EWU35" s="146"/>
      <c r="EWV35" s="146"/>
      <c r="EWW35" s="146"/>
      <c r="EWX35" s="146"/>
      <c r="EWY35" s="146"/>
      <c r="EWZ35" s="146"/>
      <c r="EXA35" s="146"/>
      <c r="EXB35" s="146"/>
      <c r="EXC35" s="146"/>
      <c r="EXD35" s="146"/>
      <c r="EXE35" s="146"/>
      <c r="EXF35" s="146"/>
      <c r="EXG35" s="146"/>
      <c r="EXH35" s="146"/>
      <c r="EXI35" s="146"/>
      <c r="EXJ35" s="146"/>
      <c r="EXK35" s="146"/>
      <c r="EXL35" s="146"/>
      <c r="EXM35" s="146"/>
      <c r="EXN35" s="146"/>
      <c r="EXO35" s="146"/>
      <c r="EXP35" s="146"/>
      <c r="EXQ35" s="146"/>
      <c r="EXR35" s="146"/>
      <c r="EXS35" s="146"/>
      <c r="EXT35" s="146"/>
      <c r="EXU35" s="146"/>
      <c r="EXV35" s="146"/>
      <c r="EXW35" s="146"/>
      <c r="EXX35" s="146"/>
      <c r="EXY35" s="146"/>
      <c r="EXZ35" s="146"/>
      <c r="EYA35" s="146"/>
      <c r="EYB35" s="146"/>
      <c r="EYC35" s="146"/>
      <c r="EYD35" s="146"/>
      <c r="EYE35" s="146"/>
      <c r="EYF35" s="146"/>
      <c r="EYG35" s="146"/>
      <c r="EYH35" s="146"/>
      <c r="EYI35" s="146"/>
      <c r="EYJ35" s="146"/>
      <c r="EYK35" s="146"/>
      <c r="EYL35" s="146"/>
      <c r="EYM35" s="146"/>
      <c r="EYN35" s="146"/>
      <c r="EYO35" s="146"/>
      <c r="EYP35" s="146"/>
      <c r="EYQ35" s="146"/>
      <c r="EYR35" s="146"/>
      <c r="EYS35" s="146"/>
      <c r="EYT35" s="146"/>
      <c r="EYU35" s="146"/>
      <c r="EYV35" s="146"/>
      <c r="EYW35" s="146"/>
      <c r="EYX35" s="146"/>
      <c r="EYY35" s="146"/>
      <c r="EYZ35" s="146"/>
      <c r="EZA35" s="146"/>
      <c r="EZB35" s="146"/>
      <c r="EZC35" s="146"/>
      <c r="EZD35" s="146"/>
      <c r="EZE35" s="146"/>
      <c r="EZF35" s="146"/>
      <c r="EZG35" s="146"/>
      <c r="EZH35" s="146"/>
      <c r="EZI35" s="146"/>
      <c r="EZJ35" s="146"/>
      <c r="EZK35" s="146"/>
      <c r="EZL35" s="146"/>
      <c r="EZM35" s="146"/>
      <c r="EZN35" s="146"/>
      <c r="EZO35" s="146"/>
      <c r="EZP35" s="146"/>
      <c r="EZQ35" s="146"/>
      <c r="EZR35" s="146"/>
      <c r="EZS35" s="146"/>
      <c r="EZT35" s="146"/>
      <c r="EZU35" s="146"/>
      <c r="EZV35" s="146"/>
      <c r="EZW35" s="146"/>
      <c r="EZX35" s="146"/>
      <c r="EZY35" s="146"/>
      <c r="EZZ35" s="146"/>
      <c r="FAA35" s="146"/>
      <c r="FAB35" s="146"/>
      <c r="FAC35" s="146"/>
      <c r="FAD35" s="146"/>
      <c r="FAE35" s="146"/>
      <c r="FAF35" s="146"/>
      <c r="FAG35" s="146"/>
      <c r="FAH35" s="146"/>
      <c r="FAI35" s="146"/>
      <c r="FAJ35" s="146"/>
      <c r="FAK35" s="146"/>
      <c r="FAL35" s="146"/>
      <c r="FAM35" s="146"/>
      <c r="FAN35" s="146"/>
      <c r="FAO35" s="146"/>
      <c r="FAP35" s="146"/>
      <c r="FAQ35" s="146"/>
      <c r="FAR35" s="146"/>
      <c r="FAS35" s="146"/>
      <c r="FAT35" s="146"/>
      <c r="FAU35" s="146"/>
      <c r="FAV35" s="146"/>
      <c r="FAW35" s="146"/>
      <c r="FAX35" s="146"/>
      <c r="FAY35" s="146"/>
      <c r="FAZ35" s="146"/>
      <c r="FBA35" s="146"/>
      <c r="FBB35" s="146"/>
      <c r="FBC35" s="146"/>
      <c r="FBD35" s="146"/>
      <c r="FBE35" s="146"/>
      <c r="FBF35" s="146"/>
      <c r="FBG35" s="146"/>
      <c r="FBH35" s="146"/>
      <c r="FBI35" s="146"/>
      <c r="FBJ35" s="146"/>
      <c r="FBK35" s="146"/>
      <c r="FBL35" s="146"/>
      <c r="FBM35" s="146"/>
      <c r="FBN35" s="146"/>
      <c r="FBO35" s="146"/>
      <c r="FBP35" s="146"/>
      <c r="FBQ35" s="146"/>
      <c r="FBR35" s="146"/>
      <c r="FBS35" s="146"/>
      <c r="FBT35" s="146"/>
      <c r="FBU35" s="146"/>
      <c r="FBV35" s="146"/>
      <c r="FBW35" s="146"/>
      <c r="FBX35" s="146"/>
      <c r="FBY35" s="146"/>
      <c r="FBZ35" s="146"/>
      <c r="FCA35" s="146"/>
      <c r="FCB35" s="146"/>
      <c r="FCC35" s="146"/>
      <c r="FCD35" s="146"/>
      <c r="FCE35" s="146"/>
      <c r="FCF35" s="146"/>
      <c r="FCG35" s="146"/>
      <c r="FCH35" s="146"/>
      <c r="FCI35" s="146"/>
      <c r="FCJ35" s="146"/>
      <c r="FCK35" s="146"/>
      <c r="FCL35" s="146"/>
      <c r="FCM35" s="146"/>
      <c r="FCN35" s="146"/>
      <c r="FCO35" s="146"/>
      <c r="FCP35" s="146"/>
      <c r="FCQ35" s="146"/>
      <c r="FCR35" s="146"/>
      <c r="FCS35" s="146"/>
      <c r="FCT35" s="146"/>
      <c r="FCU35" s="146"/>
      <c r="FCV35" s="146"/>
      <c r="FCW35" s="146"/>
      <c r="FCX35" s="146"/>
      <c r="FCY35" s="146"/>
      <c r="FCZ35" s="146"/>
      <c r="FDA35" s="146"/>
      <c r="FDB35" s="146"/>
      <c r="FDC35" s="146"/>
      <c r="FDD35" s="146"/>
      <c r="FDE35" s="146"/>
      <c r="FDF35" s="146"/>
      <c r="FDG35" s="146"/>
      <c r="FDH35" s="146"/>
      <c r="FDI35" s="146"/>
      <c r="FDJ35" s="146"/>
      <c r="FDK35" s="146"/>
      <c r="FDL35" s="146"/>
      <c r="FDM35" s="146"/>
      <c r="FDN35" s="146"/>
      <c r="FDO35" s="146"/>
      <c r="FDP35" s="146"/>
      <c r="FDQ35" s="146"/>
      <c r="FDR35" s="146"/>
      <c r="FDS35" s="146"/>
      <c r="FDT35" s="146"/>
      <c r="FDU35" s="146"/>
      <c r="FDV35" s="146"/>
      <c r="FDW35" s="146"/>
      <c r="FDX35" s="146"/>
      <c r="FDY35" s="146"/>
      <c r="FDZ35" s="146"/>
      <c r="FEA35" s="146"/>
      <c r="FEB35" s="146"/>
      <c r="FEC35" s="146"/>
      <c r="FED35" s="146"/>
      <c r="FEE35" s="146"/>
      <c r="FEF35" s="146"/>
      <c r="FEG35" s="146"/>
      <c r="FEH35" s="146"/>
      <c r="FEI35" s="146"/>
      <c r="FEJ35" s="146"/>
      <c r="FEK35" s="146"/>
      <c r="FEL35" s="146"/>
      <c r="FEM35" s="146"/>
      <c r="FEN35" s="146"/>
      <c r="FEO35" s="146"/>
      <c r="FEP35" s="146"/>
      <c r="FEQ35" s="146"/>
      <c r="FER35" s="146"/>
      <c r="FES35" s="146"/>
      <c r="FET35" s="146"/>
      <c r="FEU35" s="146"/>
      <c r="FEV35" s="146"/>
      <c r="FEW35" s="146"/>
      <c r="FEX35" s="146"/>
      <c r="FEY35" s="146"/>
      <c r="FEZ35" s="146"/>
      <c r="FFA35" s="146"/>
      <c r="FFB35" s="146"/>
      <c r="FFC35" s="146"/>
      <c r="FFD35" s="146"/>
      <c r="FFE35" s="146"/>
      <c r="FFF35" s="146"/>
      <c r="FFG35" s="146"/>
      <c r="FFH35" s="146"/>
      <c r="FFI35" s="146"/>
      <c r="FFJ35" s="146"/>
      <c r="FFK35" s="146"/>
      <c r="FFL35" s="146"/>
      <c r="FFM35" s="146"/>
      <c r="FFN35" s="146"/>
      <c r="FFO35" s="146"/>
      <c r="FFP35" s="146"/>
      <c r="FFQ35" s="146"/>
      <c r="FFR35" s="146"/>
      <c r="FFS35" s="146"/>
      <c r="FFT35" s="146"/>
      <c r="FFU35" s="146"/>
      <c r="FFV35" s="146"/>
      <c r="FFW35" s="146"/>
      <c r="FFX35" s="146"/>
      <c r="FFY35" s="146"/>
      <c r="FFZ35" s="146"/>
      <c r="FGA35" s="146"/>
      <c r="FGB35" s="146"/>
      <c r="FGC35" s="146"/>
      <c r="FGD35" s="146"/>
      <c r="FGE35" s="146"/>
      <c r="FGF35" s="146"/>
      <c r="FGG35" s="146"/>
      <c r="FGH35" s="146"/>
      <c r="FGI35" s="146"/>
      <c r="FGJ35" s="146"/>
      <c r="FGK35" s="146"/>
      <c r="FGL35" s="146"/>
      <c r="FGM35" s="146"/>
      <c r="FGN35" s="146"/>
      <c r="FGO35" s="146"/>
      <c r="FGP35" s="146"/>
      <c r="FGQ35" s="146"/>
      <c r="FGR35" s="146"/>
      <c r="FGS35" s="146"/>
      <c r="FGT35" s="146"/>
      <c r="FGU35" s="146"/>
      <c r="FGV35" s="146"/>
      <c r="FGW35" s="146"/>
      <c r="FGX35" s="146"/>
      <c r="FGY35" s="146"/>
      <c r="FGZ35" s="146"/>
      <c r="FHA35" s="146"/>
      <c r="FHB35" s="146"/>
      <c r="FHC35" s="146"/>
      <c r="FHD35" s="146"/>
      <c r="FHE35" s="146"/>
      <c r="FHF35" s="146"/>
      <c r="FHG35" s="146"/>
      <c r="FHH35" s="146"/>
      <c r="FHI35" s="146"/>
      <c r="FHJ35" s="146"/>
      <c r="FHK35" s="146"/>
      <c r="FHL35" s="146"/>
      <c r="FHM35" s="146"/>
      <c r="FHN35" s="146"/>
      <c r="FHO35" s="146"/>
      <c r="FHP35" s="146"/>
      <c r="FHQ35" s="146"/>
      <c r="FHR35" s="146"/>
      <c r="FHS35" s="146"/>
      <c r="FHT35" s="146"/>
      <c r="FHU35" s="146"/>
      <c r="FHV35" s="146"/>
      <c r="FHW35" s="146"/>
      <c r="FHX35" s="146"/>
      <c r="FHY35" s="146"/>
      <c r="FHZ35" s="146"/>
      <c r="FIA35" s="146"/>
      <c r="FIB35" s="146"/>
      <c r="FIC35" s="146"/>
      <c r="FID35" s="146"/>
      <c r="FIE35" s="146"/>
      <c r="FIF35" s="146"/>
      <c r="FIG35" s="146"/>
      <c r="FIH35" s="146"/>
      <c r="FII35" s="146"/>
      <c r="FIJ35" s="146"/>
      <c r="FIK35" s="146"/>
      <c r="FIL35" s="146"/>
      <c r="FIM35" s="146"/>
      <c r="FIN35" s="146"/>
      <c r="FIO35" s="146"/>
      <c r="FIP35" s="146"/>
      <c r="FIQ35" s="146"/>
      <c r="FIR35" s="146"/>
      <c r="FIS35" s="146"/>
      <c r="FIT35" s="146"/>
      <c r="FIU35" s="146"/>
      <c r="FIV35" s="146"/>
      <c r="FIW35" s="146"/>
      <c r="FIX35" s="146"/>
      <c r="FIY35" s="146"/>
      <c r="FIZ35" s="146"/>
      <c r="FJA35" s="146"/>
      <c r="FJB35" s="146"/>
      <c r="FJC35" s="146"/>
      <c r="FJD35" s="146"/>
      <c r="FJE35" s="146"/>
      <c r="FJF35" s="146"/>
      <c r="FJG35" s="146"/>
      <c r="FJH35" s="146"/>
      <c r="FJI35" s="146"/>
      <c r="FJJ35" s="146"/>
      <c r="FJK35" s="146"/>
      <c r="FJL35" s="146"/>
      <c r="FJM35" s="146"/>
      <c r="FJN35" s="146"/>
      <c r="FJO35" s="146"/>
      <c r="FJP35" s="146"/>
      <c r="FJQ35" s="146"/>
      <c r="FJR35" s="146"/>
      <c r="FJS35" s="146"/>
      <c r="FJT35" s="146"/>
      <c r="FJU35" s="146"/>
      <c r="FJV35" s="146"/>
      <c r="FJW35" s="146"/>
      <c r="FJX35" s="146"/>
      <c r="FJY35" s="146"/>
      <c r="FJZ35" s="146"/>
      <c r="FKA35" s="146"/>
      <c r="FKB35" s="146"/>
      <c r="FKC35" s="146"/>
      <c r="FKD35" s="146"/>
      <c r="FKE35" s="146"/>
      <c r="FKF35" s="146"/>
      <c r="FKG35" s="146"/>
      <c r="FKH35" s="146"/>
      <c r="FKI35" s="146"/>
      <c r="FKJ35" s="146"/>
      <c r="FKK35" s="146"/>
      <c r="FKL35" s="146"/>
      <c r="FKM35" s="146"/>
      <c r="FKN35" s="146"/>
      <c r="FKO35" s="146"/>
      <c r="FKP35" s="146"/>
      <c r="FKQ35" s="146"/>
      <c r="FKR35" s="146"/>
      <c r="FKS35" s="146"/>
      <c r="FKT35" s="146"/>
      <c r="FKU35" s="146"/>
      <c r="FKV35" s="146"/>
      <c r="FKW35" s="146"/>
      <c r="FKX35" s="146"/>
      <c r="FKY35" s="146"/>
      <c r="FKZ35" s="146"/>
      <c r="FLA35" s="146"/>
      <c r="FLB35" s="146"/>
      <c r="FLC35" s="146"/>
      <c r="FLD35" s="146"/>
      <c r="FLE35" s="146"/>
      <c r="FLF35" s="146"/>
      <c r="FLG35" s="146"/>
      <c r="FLH35" s="146"/>
      <c r="FLI35" s="146"/>
      <c r="FLJ35" s="146"/>
      <c r="FLK35" s="146"/>
      <c r="FLL35" s="146"/>
      <c r="FLM35" s="146"/>
      <c r="FLN35" s="146"/>
      <c r="FLO35" s="146"/>
      <c r="FLP35" s="146"/>
      <c r="FLQ35" s="146"/>
      <c r="FLR35" s="146"/>
      <c r="FLS35" s="146"/>
      <c r="FLT35" s="146"/>
      <c r="FLU35" s="146"/>
      <c r="FLV35" s="146"/>
      <c r="FLW35" s="146"/>
      <c r="FLX35" s="146"/>
      <c r="FLY35" s="146"/>
      <c r="FLZ35" s="146"/>
      <c r="FMA35" s="146"/>
      <c r="FMB35" s="146"/>
      <c r="FMC35" s="146"/>
      <c r="FMD35" s="146"/>
      <c r="FME35" s="146"/>
      <c r="FMF35" s="146"/>
      <c r="FMG35" s="146"/>
      <c r="FMH35" s="146"/>
      <c r="FMI35" s="146"/>
      <c r="FMJ35" s="146"/>
      <c r="FMK35" s="146"/>
      <c r="FML35" s="146"/>
      <c r="FMM35" s="146"/>
      <c r="FMN35" s="146"/>
      <c r="FMO35" s="146"/>
      <c r="FMP35" s="146"/>
      <c r="FMQ35" s="146"/>
      <c r="FMR35" s="146"/>
      <c r="FMS35" s="146"/>
      <c r="FMT35" s="146"/>
      <c r="FMU35" s="146"/>
      <c r="FMV35" s="146"/>
      <c r="FMW35" s="146"/>
      <c r="FMX35" s="146"/>
      <c r="FMY35" s="146"/>
      <c r="FMZ35" s="146"/>
      <c r="FNA35" s="146"/>
      <c r="FNB35" s="146"/>
      <c r="FNC35" s="146"/>
      <c r="FND35" s="146"/>
      <c r="FNE35" s="146"/>
      <c r="FNF35" s="146"/>
      <c r="FNG35" s="146"/>
      <c r="FNH35" s="146"/>
      <c r="FNI35" s="146"/>
      <c r="FNJ35" s="146"/>
      <c r="FNK35" s="146"/>
      <c r="FNL35" s="146"/>
      <c r="FNM35" s="146"/>
      <c r="FNN35" s="146"/>
      <c r="FNO35" s="146"/>
      <c r="FNP35" s="146"/>
      <c r="FNQ35" s="146"/>
      <c r="FNR35" s="146"/>
      <c r="FNS35" s="146"/>
      <c r="FNT35" s="146"/>
      <c r="FNU35" s="146"/>
      <c r="FNV35" s="146"/>
      <c r="FNW35" s="146"/>
      <c r="FNX35" s="146"/>
      <c r="FNY35" s="146"/>
      <c r="FNZ35" s="146"/>
      <c r="FOA35" s="146"/>
      <c r="FOB35" s="146"/>
      <c r="FOC35" s="146"/>
      <c r="FOD35" s="146"/>
      <c r="FOE35" s="146"/>
      <c r="FOF35" s="146"/>
      <c r="FOG35" s="146"/>
      <c r="FOH35" s="146"/>
      <c r="FOI35" s="146"/>
      <c r="FOJ35" s="146"/>
      <c r="FOK35" s="146"/>
      <c r="FOL35" s="146"/>
      <c r="FOM35" s="146"/>
      <c r="FON35" s="146"/>
      <c r="FOO35" s="146"/>
      <c r="FOP35" s="146"/>
      <c r="FOQ35" s="146"/>
      <c r="FOR35" s="146"/>
      <c r="FOS35" s="146"/>
      <c r="FOT35" s="146"/>
      <c r="FOU35" s="146"/>
      <c r="FOV35" s="146"/>
      <c r="FOW35" s="146"/>
      <c r="FOX35" s="146"/>
      <c r="FOY35" s="146"/>
      <c r="FOZ35" s="146"/>
      <c r="FPA35" s="146"/>
      <c r="FPB35" s="146"/>
      <c r="FPC35" s="146"/>
      <c r="FPD35" s="146"/>
      <c r="FPE35" s="146"/>
      <c r="FPF35" s="146"/>
      <c r="FPG35" s="146"/>
      <c r="FPH35" s="146"/>
      <c r="FPI35" s="146"/>
      <c r="FPJ35" s="146"/>
      <c r="FPK35" s="146"/>
      <c r="FPL35" s="146"/>
      <c r="FPM35" s="146"/>
      <c r="FPN35" s="146"/>
      <c r="FPO35" s="146"/>
      <c r="FPP35" s="146"/>
      <c r="FPQ35" s="146"/>
      <c r="FPR35" s="146"/>
      <c r="FPS35" s="146"/>
      <c r="FPT35" s="146"/>
      <c r="FPU35" s="146"/>
      <c r="FPV35" s="146"/>
      <c r="FPW35" s="146"/>
      <c r="FPX35" s="146"/>
      <c r="FPY35" s="146"/>
      <c r="FPZ35" s="146"/>
      <c r="FQA35" s="146"/>
      <c r="FQB35" s="146"/>
      <c r="FQC35" s="146"/>
      <c r="FQD35" s="146"/>
      <c r="FQE35" s="146"/>
      <c r="FQF35" s="146"/>
      <c r="FQG35" s="146"/>
      <c r="FQH35" s="146"/>
      <c r="FQI35" s="146"/>
      <c r="FQJ35" s="146"/>
      <c r="FQK35" s="146"/>
      <c r="FQL35" s="146"/>
      <c r="FQM35" s="146"/>
      <c r="FQN35" s="146"/>
      <c r="FQO35" s="146"/>
      <c r="FQP35" s="146"/>
      <c r="FQQ35" s="146"/>
      <c r="FQR35" s="146"/>
      <c r="FQS35" s="146"/>
      <c r="FQT35" s="146"/>
      <c r="FQU35" s="146"/>
      <c r="FQV35" s="146"/>
      <c r="FQW35" s="146"/>
      <c r="FQX35" s="146"/>
      <c r="FQY35" s="146"/>
      <c r="FQZ35" s="146"/>
      <c r="FRA35" s="146"/>
      <c r="FRB35" s="146"/>
      <c r="FRC35" s="146"/>
      <c r="FRD35" s="146"/>
      <c r="FRE35" s="146"/>
      <c r="FRF35" s="146"/>
      <c r="FRG35" s="146"/>
      <c r="FRH35" s="146"/>
      <c r="FRI35" s="146"/>
      <c r="FRJ35" s="146"/>
      <c r="FRK35" s="146"/>
      <c r="FRL35" s="146"/>
      <c r="FRM35" s="146"/>
      <c r="FRN35" s="146"/>
      <c r="FRO35" s="146"/>
      <c r="FRP35" s="146"/>
      <c r="FRQ35" s="146"/>
      <c r="FRR35" s="146"/>
      <c r="FRS35" s="146"/>
      <c r="FRT35" s="146"/>
      <c r="FRU35" s="146"/>
      <c r="FRV35" s="146"/>
      <c r="FRW35" s="146"/>
      <c r="FRX35" s="146"/>
      <c r="FRY35" s="146"/>
      <c r="FRZ35" s="146"/>
      <c r="FSA35" s="146"/>
      <c r="FSB35" s="146"/>
      <c r="FSC35" s="146"/>
      <c r="FSD35" s="146"/>
      <c r="FSE35" s="146"/>
      <c r="FSF35" s="146"/>
      <c r="FSG35" s="146"/>
      <c r="FSH35" s="146"/>
      <c r="FSI35" s="146"/>
      <c r="FSJ35" s="146"/>
      <c r="FSK35" s="146"/>
      <c r="FSL35" s="146"/>
      <c r="FSM35" s="146"/>
      <c r="FSN35" s="146"/>
      <c r="FSO35" s="146"/>
      <c r="FSP35" s="146"/>
      <c r="FSQ35" s="146"/>
      <c r="FSR35" s="146"/>
      <c r="FSS35" s="146"/>
      <c r="FST35" s="146"/>
      <c r="FSU35" s="146"/>
      <c r="FSV35" s="146"/>
      <c r="FSW35" s="146"/>
      <c r="FSX35" s="146"/>
      <c r="FSY35" s="146"/>
      <c r="FSZ35" s="146"/>
      <c r="FTA35" s="146"/>
      <c r="FTB35" s="146"/>
      <c r="FTC35" s="146"/>
      <c r="FTD35" s="146"/>
      <c r="FTE35" s="146"/>
      <c r="FTF35" s="146"/>
      <c r="FTG35" s="146"/>
      <c r="FTH35" s="146"/>
      <c r="FTI35" s="146"/>
      <c r="FTJ35" s="146"/>
      <c r="FTK35" s="146"/>
      <c r="FTL35" s="146"/>
      <c r="FTM35" s="146"/>
      <c r="FTN35" s="146"/>
      <c r="FTO35" s="146"/>
      <c r="FTP35" s="146"/>
      <c r="FTQ35" s="146"/>
      <c r="FTR35" s="146"/>
      <c r="FTS35" s="146"/>
      <c r="FTT35" s="146"/>
      <c r="FTU35" s="146"/>
      <c r="FTV35" s="146"/>
      <c r="FTW35" s="146"/>
      <c r="FTX35" s="146"/>
      <c r="FTY35" s="146"/>
      <c r="FTZ35" s="146"/>
      <c r="FUA35" s="146"/>
      <c r="FUB35" s="146"/>
      <c r="FUC35" s="146"/>
      <c r="FUD35" s="146"/>
      <c r="FUE35" s="146"/>
      <c r="FUF35" s="146"/>
      <c r="FUG35" s="146"/>
      <c r="FUH35" s="146"/>
      <c r="FUI35" s="146"/>
      <c r="FUJ35" s="146"/>
      <c r="FUK35" s="146"/>
      <c r="FUL35" s="146"/>
      <c r="FUM35" s="146"/>
      <c r="FUN35" s="146"/>
      <c r="FUO35" s="146"/>
      <c r="FUP35" s="146"/>
      <c r="FUQ35" s="146"/>
      <c r="FUR35" s="146"/>
      <c r="FUS35" s="146"/>
      <c r="FUT35" s="146"/>
      <c r="FUU35" s="146"/>
      <c r="FUV35" s="146"/>
      <c r="FUW35" s="146"/>
      <c r="FUX35" s="146"/>
      <c r="FUY35" s="146"/>
      <c r="FUZ35" s="146"/>
      <c r="FVA35" s="146"/>
      <c r="FVB35" s="146"/>
      <c r="FVC35" s="146"/>
      <c r="FVD35" s="146"/>
      <c r="FVE35" s="146"/>
      <c r="FVF35" s="146"/>
      <c r="FVG35" s="146"/>
      <c r="FVH35" s="146"/>
      <c r="FVI35" s="146"/>
      <c r="FVJ35" s="146"/>
      <c r="FVK35" s="146"/>
      <c r="FVL35" s="146"/>
      <c r="FVM35" s="146"/>
      <c r="FVN35" s="146"/>
      <c r="FVO35" s="146"/>
      <c r="FVP35" s="146"/>
      <c r="FVQ35" s="146"/>
      <c r="FVR35" s="146"/>
      <c r="FVS35" s="146"/>
      <c r="FVT35" s="146"/>
      <c r="FVU35" s="146"/>
      <c r="FVV35" s="146"/>
      <c r="FVW35" s="146"/>
      <c r="FVX35" s="146"/>
      <c r="FVY35" s="146"/>
      <c r="FVZ35" s="146"/>
      <c r="FWA35" s="146"/>
      <c r="FWB35" s="146"/>
      <c r="FWC35" s="146"/>
      <c r="FWD35" s="146"/>
      <c r="FWE35" s="146"/>
      <c r="FWF35" s="146"/>
      <c r="FWG35" s="146"/>
      <c r="FWH35" s="146"/>
      <c r="FWI35" s="146"/>
      <c r="FWJ35" s="146"/>
      <c r="FWK35" s="146"/>
      <c r="FWL35" s="146"/>
      <c r="FWM35" s="146"/>
      <c r="FWN35" s="146"/>
      <c r="FWO35" s="146"/>
      <c r="FWP35" s="146"/>
      <c r="FWQ35" s="146"/>
      <c r="FWR35" s="146"/>
      <c r="FWS35" s="146"/>
      <c r="FWT35" s="146"/>
      <c r="FWU35" s="146"/>
      <c r="FWV35" s="146"/>
      <c r="FWW35" s="146"/>
      <c r="FWX35" s="146"/>
      <c r="FWY35" s="146"/>
      <c r="FWZ35" s="146"/>
      <c r="FXA35" s="146"/>
      <c r="FXB35" s="146"/>
      <c r="FXC35" s="146"/>
      <c r="FXD35" s="146"/>
      <c r="FXE35" s="146"/>
      <c r="FXF35" s="146"/>
      <c r="FXG35" s="146"/>
      <c r="FXH35" s="146"/>
      <c r="FXI35" s="146"/>
      <c r="FXJ35" s="146"/>
      <c r="FXK35" s="146"/>
      <c r="FXL35" s="146"/>
      <c r="FXM35" s="146"/>
      <c r="FXN35" s="146"/>
      <c r="FXO35" s="146"/>
      <c r="FXP35" s="146"/>
      <c r="FXQ35" s="146"/>
      <c r="FXR35" s="146"/>
      <c r="FXS35" s="146"/>
      <c r="FXT35" s="146"/>
      <c r="FXU35" s="146"/>
      <c r="FXV35" s="146"/>
      <c r="FXW35" s="146"/>
      <c r="FXX35" s="146"/>
      <c r="FXY35" s="146"/>
      <c r="FXZ35" s="146"/>
      <c r="FYA35" s="146"/>
      <c r="FYB35" s="146"/>
      <c r="FYC35" s="146"/>
      <c r="FYD35" s="146"/>
      <c r="FYE35" s="146"/>
      <c r="FYF35" s="146"/>
      <c r="FYG35" s="146"/>
      <c r="FYH35" s="146"/>
      <c r="FYI35" s="146"/>
      <c r="FYJ35" s="146"/>
      <c r="FYK35" s="146"/>
      <c r="FYL35" s="146"/>
      <c r="FYM35" s="146"/>
      <c r="FYN35" s="146"/>
      <c r="FYO35" s="146"/>
      <c r="FYP35" s="146"/>
      <c r="FYQ35" s="146"/>
      <c r="FYR35" s="146"/>
      <c r="FYS35" s="146"/>
      <c r="FYT35" s="146"/>
      <c r="FYU35" s="146"/>
      <c r="FYV35" s="146"/>
      <c r="FYW35" s="146"/>
      <c r="FYX35" s="146"/>
      <c r="FYY35" s="146"/>
      <c r="FYZ35" s="146"/>
      <c r="FZA35" s="146"/>
      <c r="FZB35" s="146"/>
      <c r="FZC35" s="146"/>
      <c r="FZD35" s="146"/>
      <c r="FZE35" s="146"/>
      <c r="FZF35" s="146"/>
      <c r="FZG35" s="146"/>
      <c r="FZH35" s="146"/>
      <c r="FZI35" s="146"/>
      <c r="FZJ35" s="146"/>
      <c r="FZK35" s="146"/>
      <c r="FZL35" s="146"/>
      <c r="FZM35" s="146"/>
      <c r="FZN35" s="146"/>
      <c r="FZO35" s="146"/>
      <c r="FZP35" s="146"/>
      <c r="FZQ35" s="146"/>
      <c r="FZR35" s="146"/>
      <c r="FZS35" s="146"/>
      <c r="FZT35" s="146"/>
      <c r="FZU35" s="146"/>
      <c r="FZV35" s="146"/>
      <c r="FZW35" s="146"/>
      <c r="FZX35" s="146"/>
      <c r="FZY35" s="146"/>
      <c r="FZZ35" s="146"/>
      <c r="GAA35" s="146"/>
      <c r="GAB35" s="146"/>
      <c r="GAC35" s="146"/>
      <c r="GAD35" s="146"/>
      <c r="GAE35" s="146"/>
      <c r="GAF35" s="146"/>
      <c r="GAG35" s="146"/>
      <c r="GAH35" s="146"/>
      <c r="GAI35" s="146"/>
      <c r="GAJ35" s="146"/>
      <c r="GAK35" s="146"/>
      <c r="GAL35" s="146"/>
      <c r="GAM35" s="146"/>
      <c r="GAN35" s="146"/>
      <c r="GAO35" s="146"/>
      <c r="GAP35" s="146"/>
      <c r="GAQ35" s="146"/>
      <c r="GAR35" s="146"/>
      <c r="GAS35" s="146"/>
      <c r="GAT35" s="146"/>
      <c r="GAU35" s="146"/>
      <c r="GAV35" s="146"/>
      <c r="GAW35" s="146"/>
      <c r="GAX35" s="146"/>
      <c r="GAY35" s="146"/>
      <c r="GAZ35" s="146"/>
      <c r="GBA35" s="146"/>
      <c r="GBB35" s="146"/>
      <c r="GBC35" s="146"/>
      <c r="GBD35" s="146"/>
      <c r="GBE35" s="146"/>
      <c r="GBF35" s="146"/>
      <c r="GBG35" s="146"/>
      <c r="GBH35" s="146"/>
      <c r="GBI35" s="146"/>
      <c r="GBJ35" s="146"/>
      <c r="GBK35" s="146"/>
      <c r="GBL35" s="146"/>
      <c r="GBM35" s="146"/>
      <c r="GBN35" s="146"/>
      <c r="GBO35" s="146"/>
      <c r="GBP35" s="146"/>
      <c r="GBQ35" s="146"/>
      <c r="GBR35" s="146"/>
      <c r="GBS35" s="146"/>
      <c r="GBT35" s="146"/>
      <c r="GBU35" s="146"/>
      <c r="GBV35" s="146"/>
      <c r="GBW35" s="146"/>
      <c r="GBX35" s="146"/>
      <c r="GBY35" s="146"/>
      <c r="GBZ35" s="146"/>
      <c r="GCA35" s="146"/>
      <c r="GCB35" s="146"/>
      <c r="GCC35" s="146"/>
      <c r="GCD35" s="146"/>
      <c r="GCE35" s="146"/>
      <c r="GCF35" s="146"/>
      <c r="GCG35" s="146"/>
      <c r="GCH35" s="146"/>
      <c r="GCI35" s="146"/>
      <c r="GCJ35" s="146"/>
      <c r="GCK35" s="146"/>
      <c r="GCL35" s="146"/>
      <c r="GCM35" s="146"/>
      <c r="GCN35" s="146"/>
      <c r="GCO35" s="146"/>
      <c r="GCP35" s="146"/>
      <c r="GCQ35" s="146"/>
      <c r="GCR35" s="146"/>
      <c r="GCS35" s="146"/>
      <c r="GCT35" s="146"/>
      <c r="GCU35" s="146"/>
      <c r="GCV35" s="146"/>
      <c r="GCW35" s="146"/>
      <c r="GCX35" s="146"/>
      <c r="GCY35" s="146"/>
      <c r="GCZ35" s="146"/>
      <c r="GDA35" s="146"/>
      <c r="GDB35" s="146"/>
      <c r="GDC35" s="146"/>
      <c r="GDD35" s="146"/>
      <c r="GDE35" s="146"/>
      <c r="GDF35" s="146"/>
      <c r="GDG35" s="146"/>
      <c r="GDH35" s="146"/>
      <c r="GDI35" s="146"/>
      <c r="GDJ35" s="146"/>
      <c r="GDK35" s="146"/>
      <c r="GDL35" s="146"/>
      <c r="GDM35" s="146"/>
      <c r="GDN35" s="146"/>
      <c r="GDO35" s="146"/>
      <c r="GDP35" s="146"/>
      <c r="GDQ35" s="146"/>
      <c r="GDR35" s="146"/>
      <c r="GDS35" s="146"/>
      <c r="GDT35" s="146"/>
      <c r="GDU35" s="146"/>
      <c r="GDV35" s="146"/>
      <c r="GDW35" s="146"/>
      <c r="GDX35" s="146"/>
      <c r="GDY35" s="146"/>
      <c r="GDZ35" s="146"/>
      <c r="GEA35" s="146"/>
      <c r="GEB35" s="146"/>
      <c r="GEC35" s="146"/>
      <c r="GED35" s="146"/>
      <c r="GEE35" s="146"/>
      <c r="GEF35" s="146"/>
      <c r="GEG35" s="146"/>
      <c r="GEH35" s="146"/>
      <c r="GEI35" s="146"/>
      <c r="GEJ35" s="146"/>
      <c r="GEK35" s="146"/>
      <c r="GEL35" s="146"/>
      <c r="GEM35" s="146"/>
      <c r="GEN35" s="146"/>
      <c r="GEO35" s="146"/>
      <c r="GEP35" s="146"/>
      <c r="GEQ35" s="146"/>
      <c r="GER35" s="146"/>
      <c r="GES35" s="146"/>
      <c r="GET35" s="146"/>
      <c r="GEU35" s="146"/>
      <c r="GEV35" s="146"/>
      <c r="GEW35" s="146"/>
      <c r="GEX35" s="146"/>
      <c r="GEY35" s="146"/>
      <c r="GEZ35" s="146"/>
      <c r="GFA35" s="146"/>
      <c r="GFB35" s="146"/>
      <c r="GFC35" s="146"/>
      <c r="GFD35" s="146"/>
      <c r="GFE35" s="146"/>
      <c r="GFF35" s="146"/>
      <c r="GFG35" s="146"/>
      <c r="GFH35" s="146"/>
      <c r="GFI35" s="146"/>
      <c r="GFJ35" s="146"/>
      <c r="GFK35" s="146"/>
      <c r="GFL35" s="146"/>
      <c r="GFM35" s="146"/>
      <c r="GFN35" s="146"/>
      <c r="GFO35" s="146"/>
      <c r="GFP35" s="146"/>
      <c r="GFQ35" s="146"/>
      <c r="GFR35" s="146"/>
      <c r="GFS35" s="146"/>
      <c r="GFT35" s="146"/>
      <c r="GFU35" s="146"/>
      <c r="GFV35" s="146"/>
      <c r="GFW35" s="146"/>
      <c r="GFX35" s="146"/>
      <c r="GFY35" s="146"/>
      <c r="GFZ35" s="146"/>
      <c r="GGA35" s="146"/>
      <c r="GGB35" s="146"/>
      <c r="GGC35" s="146"/>
      <c r="GGD35" s="146"/>
      <c r="GGE35" s="146"/>
      <c r="GGF35" s="146"/>
      <c r="GGG35" s="146"/>
      <c r="GGH35" s="146"/>
      <c r="GGI35" s="146"/>
      <c r="GGJ35" s="146"/>
      <c r="GGK35" s="146"/>
      <c r="GGL35" s="146"/>
      <c r="GGM35" s="146"/>
      <c r="GGN35" s="146"/>
      <c r="GGO35" s="146"/>
      <c r="GGP35" s="146"/>
      <c r="GGQ35" s="146"/>
      <c r="GGR35" s="146"/>
      <c r="GGS35" s="146"/>
      <c r="GGT35" s="146"/>
      <c r="GGU35" s="146"/>
      <c r="GGV35" s="146"/>
      <c r="GGW35" s="146"/>
      <c r="GGX35" s="146"/>
      <c r="GGY35" s="146"/>
      <c r="GGZ35" s="146"/>
      <c r="GHA35" s="146"/>
      <c r="GHB35" s="146"/>
      <c r="GHC35" s="146"/>
      <c r="GHD35" s="146"/>
      <c r="GHE35" s="146"/>
      <c r="GHF35" s="146"/>
      <c r="GHG35" s="146"/>
      <c r="GHH35" s="146"/>
      <c r="GHI35" s="146"/>
      <c r="GHJ35" s="146"/>
      <c r="GHK35" s="146"/>
      <c r="GHL35" s="146"/>
      <c r="GHM35" s="146"/>
      <c r="GHN35" s="146"/>
      <c r="GHO35" s="146"/>
      <c r="GHP35" s="146"/>
      <c r="GHQ35" s="146"/>
      <c r="GHR35" s="146"/>
      <c r="GHS35" s="146"/>
      <c r="GHT35" s="146"/>
      <c r="GHU35" s="146"/>
      <c r="GHV35" s="146"/>
      <c r="GHW35" s="146"/>
      <c r="GHX35" s="146"/>
      <c r="GHY35" s="146"/>
      <c r="GHZ35" s="146"/>
      <c r="GIA35" s="146"/>
      <c r="GIB35" s="146"/>
      <c r="GIC35" s="146"/>
      <c r="GID35" s="146"/>
      <c r="GIE35" s="146"/>
      <c r="GIF35" s="146"/>
      <c r="GIG35" s="146"/>
      <c r="GIH35" s="146"/>
      <c r="GII35" s="146"/>
      <c r="GIJ35" s="146"/>
      <c r="GIK35" s="146"/>
      <c r="GIL35" s="146"/>
      <c r="GIM35" s="146"/>
      <c r="GIN35" s="146"/>
      <c r="GIO35" s="146"/>
      <c r="GIP35" s="146"/>
      <c r="GIQ35" s="146"/>
      <c r="GIR35" s="146"/>
      <c r="GIS35" s="146"/>
      <c r="GIT35" s="146"/>
      <c r="GIU35" s="146"/>
      <c r="GIV35" s="146"/>
      <c r="GIW35" s="146"/>
      <c r="GIX35" s="146"/>
      <c r="GIY35" s="146"/>
      <c r="GIZ35" s="146"/>
      <c r="GJA35" s="146"/>
      <c r="GJB35" s="146"/>
      <c r="GJC35" s="146"/>
      <c r="GJD35" s="146"/>
      <c r="GJE35" s="146"/>
      <c r="GJF35" s="146"/>
      <c r="GJG35" s="146"/>
      <c r="GJH35" s="146"/>
      <c r="GJI35" s="146"/>
      <c r="GJJ35" s="146"/>
      <c r="GJK35" s="146"/>
      <c r="GJL35" s="146"/>
      <c r="GJM35" s="146"/>
      <c r="GJN35" s="146"/>
      <c r="GJO35" s="146"/>
      <c r="GJP35" s="146"/>
      <c r="GJQ35" s="146"/>
      <c r="GJR35" s="146"/>
      <c r="GJS35" s="146"/>
      <c r="GJT35" s="146"/>
      <c r="GJU35" s="146"/>
      <c r="GJV35" s="146"/>
      <c r="GJW35" s="146"/>
      <c r="GJX35" s="146"/>
      <c r="GJY35" s="146"/>
      <c r="GJZ35" s="146"/>
      <c r="GKA35" s="146"/>
      <c r="GKB35" s="146"/>
      <c r="GKC35" s="146"/>
      <c r="GKD35" s="146"/>
      <c r="GKE35" s="146"/>
      <c r="GKF35" s="146"/>
      <c r="GKG35" s="146"/>
      <c r="GKH35" s="146"/>
      <c r="GKI35" s="146"/>
      <c r="GKJ35" s="146"/>
      <c r="GKK35" s="146"/>
      <c r="GKL35" s="146"/>
      <c r="GKM35" s="146"/>
      <c r="GKN35" s="146"/>
      <c r="GKO35" s="146"/>
      <c r="GKP35" s="146"/>
      <c r="GKQ35" s="146"/>
      <c r="GKR35" s="146"/>
      <c r="GKS35" s="146"/>
      <c r="GKT35" s="146"/>
      <c r="GKU35" s="146"/>
      <c r="GKV35" s="146"/>
      <c r="GKW35" s="146"/>
      <c r="GKX35" s="146"/>
      <c r="GKY35" s="146"/>
      <c r="GKZ35" s="146"/>
      <c r="GLA35" s="146"/>
      <c r="GLB35" s="146"/>
      <c r="GLC35" s="146"/>
      <c r="GLD35" s="146"/>
      <c r="GLE35" s="146"/>
      <c r="GLF35" s="146"/>
      <c r="GLG35" s="146"/>
      <c r="GLH35" s="146"/>
      <c r="GLI35" s="146"/>
      <c r="GLJ35" s="146"/>
      <c r="GLK35" s="146"/>
      <c r="GLL35" s="146"/>
      <c r="GLM35" s="146"/>
      <c r="GLN35" s="146"/>
      <c r="GLO35" s="146"/>
      <c r="GLP35" s="146"/>
      <c r="GLQ35" s="146"/>
      <c r="GLR35" s="146"/>
      <c r="GLS35" s="146"/>
      <c r="GLT35" s="146"/>
      <c r="GLU35" s="146"/>
      <c r="GLV35" s="146"/>
      <c r="GLW35" s="146"/>
      <c r="GLX35" s="146"/>
      <c r="GLY35" s="146"/>
      <c r="GLZ35" s="146"/>
      <c r="GMA35" s="146"/>
      <c r="GMB35" s="146"/>
      <c r="GMC35" s="146"/>
      <c r="GMD35" s="146"/>
      <c r="GME35" s="146"/>
      <c r="GMF35" s="146"/>
      <c r="GMG35" s="146"/>
      <c r="GMH35" s="146"/>
      <c r="GMI35" s="146"/>
      <c r="GMJ35" s="146"/>
      <c r="GMK35" s="146"/>
      <c r="GML35" s="146"/>
      <c r="GMM35" s="146"/>
      <c r="GMN35" s="146"/>
      <c r="GMO35" s="146"/>
      <c r="GMP35" s="146"/>
      <c r="GMQ35" s="146"/>
      <c r="GMR35" s="146"/>
      <c r="GMS35" s="146"/>
      <c r="GMT35" s="146"/>
      <c r="GMU35" s="146"/>
      <c r="GMV35" s="146"/>
      <c r="GMW35" s="146"/>
      <c r="GMX35" s="146"/>
      <c r="GMY35" s="146"/>
      <c r="GMZ35" s="146"/>
      <c r="GNA35" s="146"/>
      <c r="GNB35" s="146"/>
      <c r="GNC35" s="146"/>
      <c r="GND35" s="146"/>
      <c r="GNE35" s="146"/>
      <c r="GNF35" s="146"/>
      <c r="GNG35" s="146"/>
      <c r="GNH35" s="146"/>
      <c r="GNI35" s="146"/>
      <c r="GNJ35" s="146"/>
      <c r="GNK35" s="146"/>
      <c r="GNL35" s="146"/>
      <c r="GNM35" s="146"/>
      <c r="GNN35" s="146"/>
      <c r="GNO35" s="146"/>
      <c r="GNP35" s="146"/>
      <c r="GNQ35" s="146"/>
      <c r="GNR35" s="146"/>
      <c r="GNS35" s="146"/>
      <c r="GNT35" s="146"/>
      <c r="GNU35" s="146"/>
      <c r="GNV35" s="146"/>
      <c r="GNW35" s="146"/>
      <c r="GNX35" s="146"/>
      <c r="GNY35" s="146"/>
      <c r="GNZ35" s="146"/>
      <c r="GOA35" s="146"/>
      <c r="GOB35" s="146"/>
      <c r="GOC35" s="146"/>
      <c r="GOD35" s="146"/>
      <c r="GOE35" s="146"/>
      <c r="GOF35" s="146"/>
      <c r="GOG35" s="146"/>
      <c r="GOH35" s="146"/>
      <c r="GOI35" s="146"/>
      <c r="GOJ35" s="146"/>
      <c r="GOK35" s="146"/>
      <c r="GOL35" s="146"/>
      <c r="GOM35" s="146"/>
      <c r="GON35" s="146"/>
      <c r="GOO35" s="146"/>
      <c r="GOP35" s="146"/>
      <c r="GOQ35" s="146"/>
      <c r="GOR35" s="146"/>
      <c r="GOS35" s="146"/>
      <c r="GOT35" s="146"/>
      <c r="GOU35" s="146"/>
      <c r="GOV35" s="146"/>
      <c r="GOW35" s="146"/>
      <c r="GOX35" s="146"/>
      <c r="GOY35" s="146"/>
      <c r="GOZ35" s="146"/>
      <c r="GPA35" s="146"/>
      <c r="GPB35" s="146"/>
      <c r="GPC35" s="146"/>
      <c r="GPD35" s="146"/>
      <c r="GPE35" s="146"/>
      <c r="GPF35" s="146"/>
      <c r="GPG35" s="146"/>
      <c r="GPH35" s="146"/>
      <c r="GPI35" s="146"/>
      <c r="GPJ35" s="146"/>
      <c r="GPK35" s="146"/>
      <c r="GPL35" s="146"/>
      <c r="GPM35" s="146"/>
      <c r="GPN35" s="146"/>
      <c r="GPO35" s="146"/>
      <c r="GPP35" s="146"/>
      <c r="GPQ35" s="146"/>
      <c r="GPR35" s="146"/>
      <c r="GPS35" s="146"/>
      <c r="GPT35" s="146"/>
      <c r="GPU35" s="146"/>
      <c r="GPV35" s="146"/>
      <c r="GPW35" s="146"/>
      <c r="GPX35" s="146"/>
      <c r="GPY35" s="146"/>
      <c r="GPZ35" s="146"/>
      <c r="GQA35" s="146"/>
      <c r="GQB35" s="146"/>
      <c r="GQC35" s="146"/>
      <c r="GQD35" s="146"/>
      <c r="GQE35" s="146"/>
      <c r="GQF35" s="146"/>
      <c r="GQG35" s="146"/>
      <c r="GQH35" s="146"/>
      <c r="GQI35" s="146"/>
      <c r="GQJ35" s="146"/>
      <c r="GQK35" s="146"/>
      <c r="GQL35" s="146"/>
      <c r="GQM35" s="146"/>
      <c r="GQN35" s="146"/>
      <c r="GQO35" s="146"/>
      <c r="GQP35" s="146"/>
      <c r="GQQ35" s="146"/>
      <c r="GQR35" s="146"/>
      <c r="GQS35" s="146"/>
      <c r="GQT35" s="146"/>
      <c r="GQU35" s="146"/>
      <c r="GQV35" s="146"/>
      <c r="GQW35" s="146"/>
      <c r="GQX35" s="146"/>
      <c r="GQY35" s="146"/>
      <c r="GQZ35" s="146"/>
      <c r="GRA35" s="146"/>
      <c r="GRB35" s="146"/>
      <c r="GRC35" s="146"/>
      <c r="GRD35" s="146"/>
      <c r="GRE35" s="146"/>
      <c r="GRF35" s="146"/>
      <c r="GRG35" s="146"/>
      <c r="GRH35" s="146"/>
      <c r="GRI35" s="146"/>
      <c r="GRJ35" s="146"/>
      <c r="GRK35" s="146"/>
      <c r="GRL35" s="146"/>
      <c r="GRM35" s="146"/>
      <c r="GRN35" s="146"/>
      <c r="GRO35" s="146"/>
      <c r="GRP35" s="146"/>
      <c r="GRQ35" s="146"/>
      <c r="GRR35" s="146"/>
      <c r="GRS35" s="146"/>
      <c r="GRT35" s="146"/>
      <c r="GRU35" s="146"/>
      <c r="GRV35" s="146"/>
      <c r="GRW35" s="146"/>
      <c r="GRX35" s="146"/>
      <c r="GRY35" s="146"/>
      <c r="GRZ35" s="146"/>
      <c r="GSA35" s="146"/>
      <c r="GSB35" s="146"/>
      <c r="GSC35" s="146"/>
      <c r="GSD35" s="146"/>
      <c r="GSE35" s="146"/>
      <c r="GSF35" s="146"/>
      <c r="GSG35" s="146"/>
      <c r="GSH35" s="146"/>
      <c r="GSI35" s="146"/>
      <c r="GSJ35" s="146"/>
      <c r="GSK35" s="146"/>
      <c r="GSL35" s="146"/>
      <c r="GSM35" s="146"/>
      <c r="GSN35" s="146"/>
      <c r="GSO35" s="146"/>
      <c r="GSP35" s="146"/>
      <c r="GSQ35" s="146"/>
      <c r="GSR35" s="146"/>
      <c r="GSS35" s="146"/>
      <c r="GST35" s="146"/>
      <c r="GSU35" s="146"/>
      <c r="GSV35" s="146"/>
      <c r="GSW35" s="146"/>
      <c r="GSX35" s="146"/>
      <c r="GSY35" s="146"/>
      <c r="GSZ35" s="146"/>
      <c r="GTA35" s="146"/>
      <c r="GTB35" s="146"/>
      <c r="GTC35" s="146"/>
      <c r="GTD35" s="146"/>
      <c r="GTE35" s="146"/>
      <c r="GTF35" s="146"/>
      <c r="GTG35" s="146"/>
      <c r="GTH35" s="146"/>
      <c r="GTI35" s="146"/>
      <c r="GTJ35" s="146"/>
      <c r="GTK35" s="146"/>
      <c r="GTL35" s="146"/>
      <c r="GTM35" s="146"/>
      <c r="GTN35" s="146"/>
      <c r="GTO35" s="146"/>
      <c r="GTP35" s="146"/>
      <c r="GTQ35" s="146"/>
      <c r="GTR35" s="146"/>
      <c r="GTS35" s="146"/>
      <c r="GTT35" s="146"/>
      <c r="GTU35" s="146"/>
      <c r="GTV35" s="146"/>
      <c r="GTW35" s="146"/>
      <c r="GTX35" s="146"/>
      <c r="GTY35" s="146"/>
      <c r="GTZ35" s="146"/>
      <c r="GUA35" s="146"/>
      <c r="GUB35" s="146"/>
      <c r="GUC35" s="146"/>
      <c r="GUD35" s="146"/>
      <c r="GUE35" s="146"/>
      <c r="GUF35" s="146"/>
      <c r="GUG35" s="146"/>
      <c r="GUH35" s="146"/>
      <c r="GUI35" s="146"/>
      <c r="GUJ35" s="146"/>
      <c r="GUK35" s="146"/>
      <c r="GUL35" s="146"/>
      <c r="GUM35" s="146"/>
      <c r="GUN35" s="146"/>
      <c r="GUO35" s="146"/>
      <c r="GUP35" s="146"/>
      <c r="GUQ35" s="146"/>
      <c r="GUR35" s="146"/>
      <c r="GUS35" s="146"/>
      <c r="GUT35" s="146"/>
      <c r="GUU35" s="146"/>
      <c r="GUV35" s="146"/>
      <c r="GUW35" s="146"/>
      <c r="GUX35" s="146"/>
      <c r="GUY35" s="146"/>
      <c r="GUZ35" s="146"/>
      <c r="GVA35" s="146"/>
      <c r="GVB35" s="146"/>
      <c r="GVC35" s="146"/>
      <c r="GVD35" s="146"/>
      <c r="GVE35" s="146"/>
      <c r="GVF35" s="146"/>
      <c r="GVG35" s="146"/>
      <c r="GVH35" s="146"/>
      <c r="GVI35" s="146"/>
      <c r="GVJ35" s="146"/>
      <c r="GVK35" s="146"/>
      <c r="GVL35" s="146"/>
      <c r="GVM35" s="146"/>
      <c r="GVN35" s="146"/>
      <c r="GVO35" s="146"/>
      <c r="GVP35" s="146"/>
      <c r="GVQ35" s="146"/>
      <c r="GVR35" s="146"/>
      <c r="GVS35" s="146"/>
      <c r="GVT35" s="146"/>
      <c r="GVU35" s="146"/>
      <c r="GVV35" s="146"/>
      <c r="GVW35" s="146"/>
      <c r="GVX35" s="146"/>
      <c r="GVY35" s="146"/>
      <c r="GVZ35" s="146"/>
      <c r="GWA35" s="146"/>
      <c r="GWB35" s="146"/>
      <c r="GWC35" s="146"/>
      <c r="GWD35" s="146"/>
      <c r="GWE35" s="146"/>
      <c r="GWF35" s="146"/>
      <c r="GWG35" s="146"/>
      <c r="GWH35" s="146"/>
      <c r="GWI35" s="146"/>
      <c r="GWJ35" s="146"/>
      <c r="GWK35" s="146"/>
      <c r="GWL35" s="146"/>
      <c r="GWM35" s="146"/>
      <c r="GWN35" s="146"/>
      <c r="GWO35" s="146"/>
      <c r="GWP35" s="146"/>
      <c r="GWQ35" s="146"/>
      <c r="GWR35" s="146"/>
      <c r="GWS35" s="146"/>
      <c r="GWT35" s="146"/>
      <c r="GWU35" s="146"/>
      <c r="GWV35" s="146"/>
      <c r="GWW35" s="146"/>
      <c r="GWX35" s="146"/>
      <c r="GWY35" s="146"/>
      <c r="GWZ35" s="146"/>
      <c r="GXA35" s="146"/>
      <c r="GXB35" s="146"/>
      <c r="GXC35" s="146"/>
      <c r="GXD35" s="146"/>
      <c r="GXE35" s="146"/>
      <c r="GXF35" s="146"/>
      <c r="GXG35" s="146"/>
      <c r="GXH35" s="146"/>
      <c r="GXI35" s="146"/>
      <c r="GXJ35" s="146"/>
      <c r="GXK35" s="146"/>
      <c r="GXL35" s="146"/>
      <c r="GXM35" s="146"/>
      <c r="GXN35" s="146"/>
      <c r="GXO35" s="146"/>
      <c r="GXP35" s="146"/>
      <c r="GXQ35" s="146"/>
      <c r="GXR35" s="146"/>
      <c r="GXS35" s="146"/>
      <c r="GXT35" s="146"/>
      <c r="GXU35" s="146"/>
      <c r="GXV35" s="146"/>
      <c r="GXW35" s="146"/>
      <c r="GXX35" s="146"/>
      <c r="GXY35" s="146"/>
      <c r="GXZ35" s="146"/>
      <c r="GYA35" s="146"/>
      <c r="GYB35" s="146"/>
      <c r="GYC35" s="146"/>
      <c r="GYD35" s="146"/>
      <c r="GYE35" s="146"/>
      <c r="GYF35" s="146"/>
      <c r="GYG35" s="146"/>
      <c r="GYH35" s="146"/>
      <c r="GYI35" s="146"/>
      <c r="GYJ35" s="146"/>
      <c r="GYK35" s="146"/>
      <c r="GYL35" s="146"/>
      <c r="GYM35" s="146"/>
      <c r="GYN35" s="146"/>
      <c r="GYO35" s="146"/>
      <c r="GYP35" s="146"/>
      <c r="GYQ35" s="146"/>
      <c r="GYR35" s="146"/>
      <c r="GYS35" s="146"/>
      <c r="GYT35" s="146"/>
      <c r="GYU35" s="146"/>
      <c r="GYV35" s="146"/>
      <c r="GYW35" s="146"/>
      <c r="GYX35" s="146"/>
      <c r="GYY35" s="146"/>
      <c r="GYZ35" s="146"/>
      <c r="GZA35" s="146"/>
      <c r="GZB35" s="146"/>
      <c r="GZC35" s="146"/>
      <c r="GZD35" s="146"/>
      <c r="GZE35" s="146"/>
      <c r="GZF35" s="146"/>
      <c r="GZG35" s="146"/>
      <c r="GZH35" s="146"/>
      <c r="GZI35" s="146"/>
      <c r="GZJ35" s="146"/>
      <c r="GZK35" s="146"/>
      <c r="GZL35" s="146"/>
      <c r="GZM35" s="146"/>
      <c r="GZN35" s="146"/>
      <c r="GZO35" s="146"/>
      <c r="GZP35" s="146"/>
      <c r="GZQ35" s="146"/>
      <c r="GZR35" s="146"/>
      <c r="GZS35" s="146"/>
      <c r="GZT35" s="146"/>
      <c r="GZU35" s="146"/>
      <c r="GZV35" s="146"/>
      <c r="GZW35" s="146"/>
      <c r="GZX35" s="146"/>
      <c r="GZY35" s="146"/>
      <c r="GZZ35" s="146"/>
      <c r="HAA35" s="146"/>
      <c r="HAB35" s="146"/>
      <c r="HAC35" s="146"/>
      <c r="HAD35" s="146"/>
      <c r="HAE35" s="146"/>
      <c r="HAF35" s="146"/>
      <c r="HAG35" s="146"/>
      <c r="HAH35" s="146"/>
      <c r="HAI35" s="146"/>
      <c r="HAJ35" s="146"/>
      <c r="HAK35" s="146"/>
      <c r="HAL35" s="146"/>
      <c r="HAM35" s="146"/>
      <c r="HAN35" s="146"/>
      <c r="HAO35" s="146"/>
      <c r="HAP35" s="146"/>
      <c r="HAQ35" s="146"/>
      <c r="HAR35" s="146"/>
      <c r="HAS35" s="146"/>
      <c r="HAT35" s="146"/>
      <c r="HAU35" s="146"/>
      <c r="HAV35" s="146"/>
      <c r="HAW35" s="146"/>
      <c r="HAX35" s="146"/>
      <c r="HAY35" s="146"/>
      <c r="HAZ35" s="146"/>
      <c r="HBA35" s="146"/>
      <c r="HBB35" s="146"/>
      <c r="HBC35" s="146"/>
      <c r="HBD35" s="146"/>
      <c r="HBE35" s="146"/>
      <c r="HBF35" s="146"/>
      <c r="HBG35" s="146"/>
      <c r="HBH35" s="146"/>
      <c r="HBI35" s="146"/>
      <c r="HBJ35" s="146"/>
      <c r="HBK35" s="146"/>
      <c r="HBL35" s="146"/>
      <c r="HBM35" s="146"/>
      <c r="HBN35" s="146"/>
      <c r="HBO35" s="146"/>
      <c r="HBP35" s="146"/>
      <c r="HBQ35" s="146"/>
      <c r="HBR35" s="146"/>
      <c r="HBS35" s="146"/>
      <c r="HBT35" s="146"/>
      <c r="HBU35" s="146"/>
      <c r="HBV35" s="146"/>
      <c r="HBW35" s="146"/>
      <c r="HBX35" s="146"/>
      <c r="HBY35" s="146"/>
      <c r="HBZ35" s="146"/>
      <c r="HCA35" s="146"/>
      <c r="HCB35" s="146"/>
      <c r="HCC35" s="146"/>
      <c r="HCD35" s="146"/>
      <c r="HCE35" s="146"/>
      <c r="HCF35" s="146"/>
      <c r="HCG35" s="146"/>
      <c r="HCH35" s="146"/>
      <c r="HCI35" s="146"/>
      <c r="HCJ35" s="146"/>
      <c r="HCK35" s="146"/>
      <c r="HCL35" s="146"/>
      <c r="HCM35" s="146"/>
      <c r="HCN35" s="146"/>
      <c r="HCO35" s="146"/>
      <c r="HCP35" s="146"/>
      <c r="HCQ35" s="146"/>
      <c r="HCR35" s="146"/>
      <c r="HCS35" s="146"/>
      <c r="HCT35" s="146"/>
      <c r="HCU35" s="146"/>
      <c r="HCV35" s="146"/>
      <c r="HCW35" s="146"/>
      <c r="HCX35" s="146"/>
      <c r="HCY35" s="146"/>
      <c r="HCZ35" s="146"/>
      <c r="HDA35" s="146"/>
      <c r="HDB35" s="146"/>
      <c r="HDC35" s="146"/>
      <c r="HDD35" s="146"/>
      <c r="HDE35" s="146"/>
      <c r="HDF35" s="146"/>
      <c r="HDG35" s="146"/>
      <c r="HDH35" s="146"/>
      <c r="HDI35" s="146"/>
      <c r="HDJ35" s="146"/>
      <c r="HDK35" s="146"/>
      <c r="HDL35" s="146"/>
      <c r="HDM35" s="146"/>
      <c r="HDN35" s="146"/>
      <c r="HDO35" s="146"/>
      <c r="HDP35" s="146"/>
      <c r="HDQ35" s="146"/>
      <c r="HDR35" s="146"/>
      <c r="HDS35" s="146"/>
      <c r="HDT35" s="146"/>
      <c r="HDU35" s="146"/>
      <c r="HDV35" s="146"/>
      <c r="HDW35" s="146"/>
      <c r="HDX35" s="146"/>
      <c r="HDY35" s="146"/>
      <c r="HDZ35" s="146"/>
      <c r="HEA35" s="146"/>
      <c r="HEB35" s="146"/>
      <c r="HEC35" s="146"/>
      <c r="HED35" s="146"/>
      <c r="HEE35" s="146"/>
      <c r="HEF35" s="146"/>
      <c r="HEG35" s="146"/>
      <c r="HEH35" s="146"/>
      <c r="HEI35" s="146"/>
      <c r="HEJ35" s="146"/>
      <c r="HEK35" s="146"/>
      <c r="HEL35" s="146"/>
      <c r="HEM35" s="146"/>
      <c r="HEN35" s="146"/>
      <c r="HEO35" s="146"/>
      <c r="HEP35" s="146"/>
      <c r="HEQ35" s="146"/>
      <c r="HER35" s="146"/>
      <c r="HES35" s="146"/>
      <c r="HET35" s="146"/>
      <c r="HEU35" s="146"/>
      <c r="HEV35" s="146"/>
      <c r="HEW35" s="146"/>
      <c r="HEX35" s="146"/>
      <c r="HEY35" s="146"/>
      <c r="HEZ35" s="146"/>
      <c r="HFA35" s="146"/>
      <c r="HFB35" s="146"/>
      <c r="HFC35" s="146"/>
      <c r="HFD35" s="146"/>
      <c r="HFE35" s="146"/>
      <c r="HFF35" s="146"/>
      <c r="HFG35" s="146"/>
      <c r="HFH35" s="146"/>
      <c r="HFI35" s="146"/>
      <c r="HFJ35" s="146"/>
      <c r="HFK35" s="146"/>
      <c r="HFL35" s="146"/>
      <c r="HFM35" s="146"/>
      <c r="HFN35" s="146"/>
      <c r="HFO35" s="146"/>
      <c r="HFP35" s="146"/>
      <c r="HFQ35" s="146"/>
      <c r="HFR35" s="146"/>
      <c r="HFS35" s="146"/>
      <c r="HFT35" s="146"/>
      <c r="HFU35" s="146"/>
      <c r="HFV35" s="146"/>
      <c r="HFW35" s="146"/>
      <c r="HFX35" s="146"/>
      <c r="HFY35" s="146"/>
      <c r="HFZ35" s="146"/>
      <c r="HGA35" s="146"/>
      <c r="HGB35" s="146"/>
      <c r="HGC35" s="146"/>
      <c r="HGD35" s="146"/>
      <c r="HGE35" s="146"/>
      <c r="HGF35" s="146"/>
      <c r="HGG35" s="146"/>
      <c r="HGH35" s="146"/>
      <c r="HGI35" s="146"/>
      <c r="HGJ35" s="146"/>
      <c r="HGK35" s="146"/>
      <c r="HGL35" s="146"/>
      <c r="HGM35" s="146"/>
      <c r="HGN35" s="146"/>
      <c r="HGO35" s="146"/>
      <c r="HGP35" s="146"/>
      <c r="HGQ35" s="146"/>
      <c r="HGR35" s="146"/>
      <c r="HGS35" s="146"/>
      <c r="HGT35" s="146"/>
      <c r="HGU35" s="146"/>
      <c r="HGV35" s="146"/>
      <c r="HGW35" s="146"/>
      <c r="HGX35" s="146"/>
      <c r="HGY35" s="146"/>
      <c r="HGZ35" s="146"/>
      <c r="HHA35" s="146"/>
      <c r="HHB35" s="146"/>
      <c r="HHC35" s="146"/>
      <c r="HHD35" s="146"/>
      <c r="HHE35" s="146"/>
      <c r="HHF35" s="146"/>
      <c r="HHG35" s="146"/>
      <c r="HHH35" s="146"/>
      <c r="HHI35" s="146"/>
      <c r="HHJ35" s="146"/>
      <c r="HHK35" s="146"/>
      <c r="HHL35" s="146"/>
      <c r="HHM35" s="146"/>
      <c r="HHN35" s="146"/>
      <c r="HHO35" s="146"/>
      <c r="HHP35" s="146"/>
      <c r="HHQ35" s="146"/>
      <c r="HHR35" s="146"/>
      <c r="HHS35" s="146"/>
      <c r="HHT35" s="146"/>
      <c r="HHU35" s="146"/>
      <c r="HHV35" s="146"/>
      <c r="HHW35" s="146"/>
      <c r="HHX35" s="146"/>
      <c r="HHY35" s="146"/>
      <c r="HHZ35" s="146"/>
      <c r="HIA35" s="146"/>
      <c r="HIB35" s="146"/>
      <c r="HIC35" s="146"/>
      <c r="HID35" s="146"/>
      <c r="HIE35" s="146"/>
      <c r="HIF35" s="146"/>
      <c r="HIG35" s="146"/>
      <c r="HIH35" s="146"/>
      <c r="HII35" s="146"/>
      <c r="HIJ35" s="146"/>
      <c r="HIK35" s="146"/>
      <c r="HIL35" s="146"/>
      <c r="HIM35" s="146"/>
      <c r="HIN35" s="146"/>
      <c r="HIO35" s="146"/>
      <c r="HIP35" s="146"/>
      <c r="HIQ35" s="146"/>
      <c r="HIR35" s="146"/>
      <c r="HIS35" s="146"/>
      <c r="HIT35" s="146"/>
      <c r="HIU35" s="146"/>
      <c r="HIV35" s="146"/>
      <c r="HIW35" s="146"/>
      <c r="HIX35" s="146"/>
      <c r="HIY35" s="146"/>
      <c r="HIZ35" s="146"/>
      <c r="HJA35" s="146"/>
      <c r="HJB35" s="146"/>
      <c r="HJC35" s="146"/>
      <c r="HJD35" s="146"/>
      <c r="HJE35" s="146"/>
      <c r="HJF35" s="146"/>
      <c r="HJG35" s="146"/>
      <c r="HJH35" s="146"/>
      <c r="HJI35" s="146"/>
      <c r="HJJ35" s="146"/>
      <c r="HJK35" s="146"/>
      <c r="HJL35" s="146"/>
      <c r="HJM35" s="146"/>
      <c r="HJN35" s="146"/>
      <c r="HJO35" s="146"/>
      <c r="HJP35" s="146"/>
      <c r="HJQ35" s="146"/>
      <c r="HJR35" s="146"/>
      <c r="HJS35" s="146"/>
      <c r="HJT35" s="146"/>
      <c r="HJU35" s="146"/>
      <c r="HJV35" s="146"/>
      <c r="HJW35" s="146"/>
      <c r="HJX35" s="146"/>
      <c r="HJY35" s="146"/>
      <c r="HJZ35" s="146"/>
      <c r="HKA35" s="146"/>
      <c r="HKB35" s="146"/>
      <c r="HKC35" s="146"/>
      <c r="HKD35" s="146"/>
      <c r="HKE35" s="146"/>
      <c r="HKF35" s="146"/>
      <c r="HKG35" s="146"/>
      <c r="HKH35" s="146"/>
      <c r="HKI35" s="146"/>
      <c r="HKJ35" s="146"/>
      <c r="HKK35" s="146"/>
      <c r="HKL35" s="146"/>
      <c r="HKM35" s="146"/>
      <c r="HKN35" s="146"/>
      <c r="HKO35" s="146"/>
      <c r="HKP35" s="146"/>
      <c r="HKQ35" s="146"/>
      <c r="HKR35" s="146"/>
      <c r="HKS35" s="146"/>
      <c r="HKT35" s="146"/>
      <c r="HKU35" s="146"/>
      <c r="HKV35" s="146"/>
      <c r="HKW35" s="146"/>
      <c r="HKX35" s="146"/>
      <c r="HKY35" s="146"/>
      <c r="HKZ35" s="146"/>
      <c r="HLA35" s="146"/>
      <c r="HLB35" s="146"/>
      <c r="HLC35" s="146"/>
      <c r="HLD35" s="146"/>
      <c r="HLE35" s="146"/>
      <c r="HLF35" s="146"/>
      <c r="HLG35" s="146"/>
      <c r="HLH35" s="146"/>
      <c r="HLI35" s="146"/>
      <c r="HLJ35" s="146"/>
      <c r="HLK35" s="146"/>
      <c r="HLL35" s="146"/>
      <c r="HLM35" s="146"/>
      <c r="HLN35" s="146"/>
      <c r="HLO35" s="146"/>
      <c r="HLP35" s="146"/>
      <c r="HLQ35" s="146"/>
      <c r="HLR35" s="146"/>
      <c r="HLS35" s="146"/>
      <c r="HLT35" s="146"/>
      <c r="HLU35" s="146"/>
      <c r="HLV35" s="146"/>
      <c r="HLW35" s="146"/>
      <c r="HLX35" s="146"/>
      <c r="HLY35" s="146"/>
      <c r="HLZ35" s="146"/>
      <c r="HMA35" s="146"/>
      <c r="HMB35" s="146"/>
      <c r="HMC35" s="146"/>
      <c r="HMD35" s="146"/>
      <c r="HME35" s="146"/>
      <c r="HMF35" s="146"/>
      <c r="HMG35" s="146"/>
      <c r="HMH35" s="146"/>
      <c r="HMI35" s="146"/>
      <c r="HMJ35" s="146"/>
      <c r="HMK35" s="146"/>
      <c r="HML35" s="146"/>
      <c r="HMM35" s="146"/>
      <c r="HMN35" s="146"/>
      <c r="HMO35" s="146"/>
      <c r="HMP35" s="146"/>
      <c r="HMQ35" s="146"/>
      <c r="HMR35" s="146"/>
      <c r="HMS35" s="146"/>
      <c r="HMT35" s="146"/>
      <c r="HMU35" s="146"/>
      <c r="HMV35" s="146"/>
      <c r="HMW35" s="146"/>
      <c r="HMX35" s="146"/>
      <c r="HMY35" s="146"/>
      <c r="HMZ35" s="146"/>
      <c r="HNA35" s="146"/>
      <c r="HNB35" s="146"/>
      <c r="HNC35" s="146"/>
      <c r="HND35" s="146"/>
      <c r="HNE35" s="146"/>
      <c r="HNF35" s="146"/>
      <c r="HNG35" s="146"/>
      <c r="HNH35" s="146"/>
      <c r="HNI35" s="146"/>
      <c r="HNJ35" s="146"/>
      <c r="HNK35" s="146"/>
      <c r="HNL35" s="146"/>
      <c r="HNM35" s="146"/>
      <c r="HNN35" s="146"/>
      <c r="HNO35" s="146"/>
      <c r="HNP35" s="146"/>
      <c r="HNQ35" s="146"/>
      <c r="HNR35" s="146"/>
      <c r="HNS35" s="146"/>
      <c r="HNT35" s="146"/>
      <c r="HNU35" s="146"/>
      <c r="HNV35" s="146"/>
      <c r="HNW35" s="146"/>
      <c r="HNX35" s="146"/>
      <c r="HNY35" s="146"/>
      <c r="HNZ35" s="146"/>
      <c r="HOA35" s="146"/>
      <c r="HOB35" s="146"/>
      <c r="HOC35" s="146"/>
      <c r="HOD35" s="146"/>
      <c r="HOE35" s="146"/>
      <c r="HOF35" s="146"/>
      <c r="HOG35" s="146"/>
      <c r="HOH35" s="146"/>
      <c r="HOI35" s="146"/>
      <c r="HOJ35" s="146"/>
      <c r="HOK35" s="146"/>
      <c r="HOL35" s="146"/>
      <c r="HOM35" s="146"/>
      <c r="HON35" s="146"/>
      <c r="HOO35" s="146"/>
      <c r="HOP35" s="146"/>
      <c r="HOQ35" s="146"/>
      <c r="HOR35" s="146"/>
      <c r="HOS35" s="146"/>
      <c r="HOT35" s="146"/>
      <c r="HOU35" s="146"/>
      <c r="HOV35" s="146"/>
      <c r="HOW35" s="146"/>
      <c r="HOX35" s="146"/>
      <c r="HOY35" s="146"/>
      <c r="HOZ35" s="146"/>
      <c r="HPA35" s="146"/>
      <c r="HPB35" s="146"/>
      <c r="HPC35" s="146"/>
      <c r="HPD35" s="146"/>
      <c r="HPE35" s="146"/>
      <c r="HPF35" s="146"/>
      <c r="HPG35" s="146"/>
      <c r="HPH35" s="146"/>
      <c r="HPI35" s="146"/>
      <c r="HPJ35" s="146"/>
      <c r="HPK35" s="146"/>
      <c r="HPL35" s="146"/>
      <c r="HPM35" s="146"/>
      <c r="HPN35" s="146"/>
      <c r="HPO35" s="146"/>
      <c r="HPP35" s="146"/>
      <c r="HPQ35" s="146"/>
      <c r="HPR35" s="146"/>
      <c r="HPS35" s="146"/>
      <c r="HPT35" s="146"/>
      <c r="HPU35" s="146"/>
      <c r="HPV35" s="146"/>
      <c r="HPW35" s="146"/>
      <c r="HPX35" s="146"/>
      <c r="HPY35" s="146"/>
      <c r="HPZ35" s="146"/>
      <c r="HQA35" s="146"/>
      <c r="HQB35" s="146"/>
      <c r="HQC35" s="146"/>
      <c r="HQD35" s="146"/>
      <c r="HQE35" s="146"/>
      <c r="HQF35" s="146"/>
      <c r="HQG35" s="146"/>
      <c r="HQH35" s="146"/>
      <c r="HQI35" s="146"/>
      <c r="HQJ35" s="146"/>
      <c r="HQK35" s="146"/>
      <c r="HQL35" s="146"/>
      <c r="HQM35" s="146"/>
      <c r="HQN35" s="146"/>
      <c r="HQO35" s="146"/>
      <c r="HQP35" s="146"/>
      <c r="HQQ35" s="146"/>
      <c r="HQR35" s="146"/>
      <c r="HQS35" s="146"/>
      <c r="HQT35" s="146"/>
      <c r="HQU35" s="146"/>
      <c r="HQV35" s="146"/>
      <c r="HQW35" s="146"/>
      <c r="HQX35" s="146"/>
      <c r="HQY35" s="146"/>
      <c r="HQZ35" s="146"/>
      <c r="HRA35" s="146"/>
      <c r="HRB35" s="146"/>
      <c r="HRC35" s="146"/>
      <c r="HRD35" s="146"/>
      <c r="HRE35" s="146"/>
      <c r="HRF35" s="146"/>
      <c r="HRG35" s="146"/>
      <c r="HRH35" s="146"/>
      <c r="HRI35" s="146"/>
      <c r="HRJ35" s="146"/>
      <c r="HRK35" s="146"/>
      <c r="HRL35" s="146"/>
      <c r="HRM35" s="146"/>
      <c r="HRN35" s="146"/>
      <c r="HRO35" s="146"/>
      <c r="HRP35" s="146"/>
      <c r="HRQ35" s="146"/>
      <c r="HRR35" s="146"/>
      <c r="HRS35" s="146"/>
      <c r="HRT35" s="146"/>
      <c r="HRU35" s="146"/>
      <c r="HRV35" s="146"/>
      <c r="HRW35" s="146"/>
      <c r="HRX35" s="146"/>
      <c r="HRY35" s="146"/>
      <c r="HRZ35" s="146"/>
      <c r="HSA35" s="146"/>
      <c r="HSB35" s="146"/>
      <c r="HSC35" s="146"/>
      <c r="HSD35" s="146"/>
      <c r="HSE35" s="146"/>
      <c r="HSF35" s="146"/>
      <c r="HSG35" s="146"/>
      <c r="HSH35" s="146"/>
      <c r="HSI35" s="146"/>
      <c r="HSJ35" s="146"/>
      <c r="HSK35" s="146"/>
      <c r="HSL35" s="146"/>
      <c r="HSM35" s="146"/>
      <c r="HSN35" s="146"/>
      <c r="HSO35" s="146"/>
      <c r="HSP35" s="146"/>
      <c r="HSQ35" s="146"/>
      <c r="HSR35" s="146"/>
      <c r="HSS35" s="146"/>
      <c r="HST35" s="146"/>
      <c r="HSU35" s="146"/>
      <c r="HSV35" s="146"/>
      <c r="HSW35" s="146"/>
      <c r="HSX35" s="146"/>
      <c r="HSY35" s="146"/>
      <c r="HSZ35" s="146"/>
      <c r="HTA35" s="146"/>
      <c r="HTB35" s="146"/>
      <c r="HTC35" s="146"/>
      <c r="HTD35" s="146"/>
      <c r="HTE35" s="146"/>
      <c r="HTF35" s="146"/>
      <c r="HTG35" s="146"/>
      <c r="HTH35" s="146"/>
      <c r="HTI35" s="146"/>
      <c r="HTJ35" s="146"/>
      <c r="HTK35" s="146"/>
      <c r="HTL35" s="146"/>
      <c r="HTM35" s="146"/>
      <c r="HTN35" s="146"/>
      <c r="HTO35" s="146"/>
      <c r="HTP35" s="146"/>
      <c r="HTQ35" s="146"/>
      <c r="HTR35" s="146"/>
      <c r="HTS35" s="146"/>
      <c r="HTT35" s="146"/>
      <c r="HTU35" s="146"/>
      <c r="HTV35" s="146"/>
      <c r="HTW35" s="146"/>
      <c r="HTX35" s="146"/>
      <c r="HTY35" s="146"/>
      <c r="HTZ35" s="146"/>
      <c r="HUA35" s="146"/>
      <c r="HUB35" s="146"/>
      <c r="HUC35" s="146"/>
      <c r="HUD35" s="146"/>
      <c r="HUE35" s="146"/>
      <c r="HUF35" s="146"/>
      <c r="HUG35" s="146"/>
      <c r="HUH35" s="146"/>
      <c r="HUI35" s="146"/>
      <c r="HUJ35" s="146"/>
      <c r="HUK35" s="146"/>
      <c r="HUL35" s="146"/>
      <c r="HUM35" s="146"/>
      <c r="HUN35" s="146"/>
      <c r="HUO35" s="146"/>
      <c r="HUP35" s="146"/>
      <c r="HUQ35" s="146"/>
      <c r="HUR35" s="146"/>
      <c r="HUS35" s="146"/>
      <c r="HUT35" s="146"/>
      <c r="HUU35" s="146"/>
      <c r="HUV35" s="146"/>
      <c r="HUW35" s="146"/>
      <c r="HUX35" s="146"/>
      <c r="HUY35" s="146"/>
      <c r="HUZ35" s="146"/>
      <c r="HVA35" s="146"/>
      <c r="HVB35" s="146"/>
      <c r="HVC35" s="146"/>
      <c r="HVD35" s="146"/>
      <c r="HVE35" s="146"/>
      <c r="HVF35" s="146"/>
      <c r="HVG35" s="146"/>
      <c r="HVH35" s="146"/>
      <c r="HVI35" s="146"/>
      <c r="HVJ35" s="146"/>
      <c r="HVK35" s="146"/>
      <c r="HVL35" s="146"/>
      <c r="HVM35" s="146"/>
      <c r="HVN35" s="146"/>
      <c r="HVO35" s="146"/>
      <c r="HVP35" s="146"/>
      <c r="HVQ35" s="146"/>
      <c r="HVR35" s="146"/>
      <c r="HVS35" s="146"/>
      <c r="HVT35" s="146"/>
      <c r="HVU35" s="146"/>
      <c r="HVV35" s="146"/>
      <c r="HVW35" s="146"/>
      <c r="HVX35" s="146"/>
      <c r="HVY35" s="146"/>
      <c r="HVZ35" s="146"/>
      <c r="HWA35" s="146"/>
      <c r="HWB35" s="146"/>
      <c r="HWC35" s="146"/>
      <c r="HWD35" s="146"/>
      <c r="HWE35" s="146"/>
      <c r="HWF35" s="146"/>
      <c r="HWG35" s="146"/>
      <c r="HWH35" s="146"/>
      <c r="HWI35" s="146"/>
      <c r="HWJ35" s="146"/>
      <c r="HWK35" s="146"/>
      <c r="HWL35" s="146"/>
      <c r="HWM35" s="146"/>
      <c r="HWN35" s="146"/>
      <c r="HWO35" s="146"/>
      <c r="HWP35" s="146"/>
      <c r="HWQ35" s="146"/>
      <c r="HWR35" s="146"/>
      <c r="HWS35" s="146"/>
      <c r="HWT35" s="146"/>
      <c r="HWU35" s="146"/>
      <c r="HWV35" s="146"/>
      <c r="HWW35" s="146"/>
      <c r="HWX35" s="146"/>
      <c r="HWY35" s="146"/>
      <c r="HWZ35" s="146"/>
      <c r="HXA35" s="146"/>
      <c r="HXB35" s="146"/>
      <c r="HXC35" s="146"/>
      <c r="HXD35" s="146"/>
      <c r="HXE35" s="146"/>
      <c r="HXF35" s="146"/>
      <c r="HXG35" s="146"/>
      <c r="HXH35" s="146"/>
      <c r="HXI35" s="146"/>
      <c r="HXJ35" s="146"/>
      <c r="HXK35" s="146"/>
      <c r="HXL35" s="146"/>
      <c r="HXM35" s="146"/>
      <c r="HXN35" s="146"/>
      <c r="HXO35" s="146"/>
      <c r="HXP35" s="146"/>
      <c r="HXQ35" s="146"/>
      <c r="HXR35" s="146"/>
      <c r="HXS35" s="146"/>
      <c r="HXT35" s="146"/>
      <c r="HXU35" s="146"/>
      <c r="HXV35" s="146"/>
      <c r="HXW35" s="146"/>
      <c r="HXX35" s="146"/>
      <c r="HXY35" s="146"/>
      <c r="HXZ35" s="146"/>
      <c r="HYA35" s="146"/>
      <c r="HYB35" s="146"/>
      <c r="HYC35" s="146"/>
      <c r="HYD35" s="146"/>
      <c r="HYE35" s="146"/>
      <c r="HYF35" s="146"/>
      <c r="HYG35" s="146"/>
      <c r="HYH35" s="146"/>
      <c r="HYI35" s="146"/>
      <c r="HYJ35" s="146"/>
      <c r="HYK35" s="146"/>
      <c r="HYL35" s="146"/>
      <c r="HYM35" s="146"/>
      <c r="HYN35" s="146"/>
      <c r="HYO35" s="146"/>
      <c r="HYP35" s="146"/>
      <c r="HYQ35" s="146"/>
      <c r="HYR35" s="146"/>
      <c r="HYS35" s="146"/>
      <c r="HYT35" s="146"/>
      <c r="HYU35" s="146"/>
      <c r="HYV35" s="146"/>
      <c r="HYW35" s="146"/>
      <c r="HYX35" s="146"/>
      <c r="HYY35" s="146"/>
      <c r="HYZ35" s="146"/>
      <c r="HZA35" s="146"/>
      <c r="HZB35" s="146"/>
      <c r="HZC35" s="146"/>
      <c r="HZD35" s="146"/>
      <c r="HZE35" s="146"/>
      <c r="HZF35" s="146"/>
      <c r="HZG35" s="146"/>
      <c r="HZH35" s="146"/>
      <c r="HZI35" s="146"/>
      <c r="HZJ35" s="146"/>
      <c r="HZK35" s="146"/>
      <c r="HZL35" s="146"/>
      <c r="HZM35" s="146"/>
      <c r="HZN35" s="146"/>
      <c r="HZO35" s="146"/>
      <c r="HZP35" s="146"/>
      <c r="HZQ35" s="146"/>
      <c r="HZR35" s="146"/>
      <c r="HZS35" s="146"/>
      <c r="HZT35" s="146"/>
      <c r="HZU35" s="146"/>
      <c r="HZV35" s="146"/>
      <c r="HZW35" s="146"/>
      <c r="HZX35" s="146"/>
      <c r="HZY35" s="146"/>
      <c r="HZZ35" s="146"/>
      <c r="IAA35" s="146"/>
      <c r="IAB35" s="146"/>
      <c r="IAC35" s="146"/>
      <c r="IAD35" s="146"/>
      <c r="IAE35" s="146"/>
      <c r="IAF35" s="146"/>
      <c r="IAG35" s="146"/>
      <c r="IAH35" s="146"/>
      <c r="IAI35" s="146"/>
      <c r="IAJ35" s="146"/>
      <c r="IAK35" s="146"/>
      <c r="IAL35" s="146"/>
      <c r="IAM35" s="146"/>
      <c r="IAN35" s="146"/>
      <c r="IAO35" s="146"/>
      <c r="IAP35" s="146"/>
      <c r="IAQ35" s="146"/>
      <c r="IAR35" s="146"/>
      <c r="IAS35" s="146"/>
      <c r="IAT35" s="146"/>
      <c r="IAU35" s="146"/>
      <c r="IAV35" s="146"/>
      <c r="IAW35" s="146"/>
      <c r="IAX35" s="146"/>
      <c r="IAY35" s="146"/>
      <c r="IAZ35" s="146"/>
      <c r="IBA35" s="146"/>
      <c r="IBB35" s="146"/>
      <c r="IBC35" s="146"/>
      <c r="IBD35" s="146"/>
      <c r="IBE35" s="146"/>
      <c r="IBF35" s="146"/>
      <c r="IBG35" s="146"/>
      <c r="IBH35" s="146"/>
      <c r="IBI35" s="146"/>
      <c r="IBJ35" s="146"/>
      <c r="IBK35" s="146"/>
      <c r="IBL35" s="146"/>
      <c r="IBM35" s="146"/>
      <c r="IBN35" s="146"/>
      <c r="IBO35" s="146"/>
      <c r="IBP35" s="146"/>
      <c r="IBQ35" s="146"/>
      <c r="IBR35" s="146"/>
      <c r="IBS35" s="146"/>
      <c r="IBT35" s="146"/>
      <c r="IBU35" s="146"/>
      <c r="IBV35" s="146"/>
      <c r="IBW35" s="146"/>
      <c r="IBX35" s="146"/>
      <c r="IBY35" s="146"/>
      <c r="IBZ35" s="146"/>
      <c r="ICA35" s="146"/>
      <c r="ICB35" s="146"/>
      <c r="ICC35" s="146"/>
      <c r="ICD35" s="146"/>
      <c r="ICE35" s="146"/>
      <c r="ICF35" s="146"/>
      <c r="ICG35" s="146"/>
      <c r="ICH35" s="146"/>
      <c r="ICI35" s="146"/>
      <c r="ICJ35" s="146"/>
      <c r="ICK35" s="146"/>
      <c r="ICL35" s="146"/>
      <c r="ICM35" s="146"/>
      <c r="ICN35" s="146"/>
      <c r="ICO35" s="146"/>
      <c r="ICP35" s="146"/>
      <c r="ICQ35" s="146"/>
      <c r="ICR35" s="146"/>
      <c r="ICS35" s="146"/>
      <c r="ICT35" s="146"/>
      <c r="ICU35" s="146"/>
      <c r="ICV35" s="146"/>
      <c r="ICW35" s="146"/>
      <c r="ICX35" s="146"/>
      <c r="ICY35" s="146"/>
      <c r="ICZ35" s="146"/>
      <c r="IDA35" s="146"/>
      <c r="IDB35" s="146"/>
      <c r="IDC35" s="146"/>
      <c r="IDD35" s="146"/>
      <c r="IDE35" s="146"/>
      <c r="IDF35" s="146"/>
      <c r="IDG35" s="146"/>
      <c r="IDH35" s="146"/>
      <c r="IDI35" s="146"/>
      <c r="IDJ35" s="146"/>
      <c r="IDK35" s="146"/>
      <c r="IDL35" s="146"/>
      <c r="IDM35" s="146"/>
      <c r="IDN35" s="146"/>
      <c r="IDO35" s="146"/>
      <c r="IDP35" s="146"/>
      <c r="IDQ35" s="146"/>
      <c r="IDR35" s="146"/>
      <c r="IDS35" s="146"/>
      <c r="IDT35" s="146"/>
      <c r="IDU35" s="146"/>
      <c r="IDV35" s="146"/>
      <c r="IDW35" s="146"/>
      <c r="IDX35" s="146"/>
      <c r="IDY35" s="146"/>
      <c r="IDZ35" s="146"/>
      <c r="IEA35" s="146"/>
      <c r="IEB35" s="146"/>
      <c r="IEC35" s="146"/>
      <c r="IED35" s="146"/>
      <c r="IEE35" s="146"/>
      <c r="IEF35" s="146"/>
      <c r="IEG35" s="146"/>
      <c r="IEH35" s="146"/>
      <c r="IEI35" s="146"/>
      <c r="IEJ35" s="146"/>
      <c r="IEK35" s="146"/>
      <c r="IEL35" s="146"/>
      <c r="IEM35" s="146"/>
      <c r="IEN35" s="146"/>
      <c r="IEO35" s="146"/>
      <c r="IEP35" s="146"/>
      <c r="IEQ35" s="146"/>
      <c r="IER35" s="146"/>
      <c r="IES35" s="146"/>
      <c r="IET35" s="146"/>
      <c r="IEU35" s="146"/>
      <c r="IEV35" s="146"/>
      <c r="IEW35" s="146"/>
      <c r="IEX35" s="146"/>
      <c r="IEY35" s="146"/>
      <c r="IEZ35" s="146"/>
      <c r="IFA35" s="146"/>
      <c r="IFB35" s="146"/>
      <c r="IFC35" s="146"/>
      <c r="IFD35" s="146"/>
      <c r="IFE35" s="146"/>
      <c r="IFF35" s="146"/>
      <c r="IFG35" s="146"/>
      <c r="IFH35" s="146"/>
      <c r="IFI35" s="146"/>
      <c r="IFJ35" s="146"/>
      <c r="IFK35" s="146"/>
      <c r="IFL35" s="146"/>
      <c r="IFM35" s="146"/>
      <c r="IFN35" s="146"/>
      <c r="IFO35" s="146"/>
      <c r="IFP35" s="146"/>
      <c r="IFQ35" s="146"/>
      <c r="IFR35" s="146"/>
      <c r="IFS35" s="146"/>
      <c r="IFT35" s="146"/>
      <c r="IFU35" s="146"/>
      <c r="IFV35" s="146"/>
      <c r="IFW35" s="146"/>
      <c r="IFX35" s="146"/>
      <c r="IFY35" s="146"/>
      <c r="IFZ35" s="146"/>
      <c r="IGA35" s="146"/>
      <c r="IGB35" s="146"/>
      <c r="IGC35" s="146"/>
      <c r="IGD35" s="146"/>
      <c r="IGE35" s="146"/>
      <c r="IGF35" s="146"/>
      <c r="IGG35" s="146"/>
      <c r="IGH35" s="146"/>
      <c r="IGI35" s="146"/>
      <c r="IGJ35" s="146"/>
      <c r="IGK35" s="146"/>
      <c r="IGL35" s="146"/>
      <c r="IGM35" s="146"/>
      <c r="IGN35" s="146"/>
      <c r="IGO35" s="146"/>
      <c r="IGP35" s="146"/>
      <c r="IGQ35" s="146"/>
      <c r="IGR35" s="146"/>
      <c r="IGS35" s="146"/>
      <c r="IGT35" s="146"/>
      <c r="IGU35" s="146"/>
      <c r="IGV35" s="146"/>
      <c r="IGW35" s="146"/>
      <c r="IGX35" s="146"/>
      <c r="IGY35" s="146"/>
      <c r="IGZ35" s="146"/>
      <c r="IHA35" s="146"/>
      <c r="IHB35" s="146"/>
      <c r="IHC35" s="146"/>
      <c r="IHD35" s="146"/>
      <c r="IHE35" s="146"/>
      <c r="IHF35" s="146"/>
      <c r="IHG35" s="146"/>
      <c r="IHH35" s="146"/>
      <c r="IHI35" s="146"/>
      <c r="IHJ35" s="146"/>
      <c r="IHK35" s="146"/>
      <c r="IHL35" s="146"/>
      <c r="IHM35" s="146"/>
      <c r="IHN35" s="146"/>
      <c r="IHO35" s="146"/>
      <c r="IHP35" s="146"/>
      <c r="IHQ35" s="146"/>
      <c r="IHR35" s="146"/>
      <c r="IHS35" s="146"/>
      <c r="IHT35" s="146"/>
      <c r="IHU35" s="146"/>
      <c r="IHV35" s="146"/>
      <c r="IHW35" s="146"/>
      <c r="IHX35" s="146"/>
      <c r="IHY35" s="146"/>
      <c r="IHZ35" s="146"/>
      <c r="IIA35" s="146"/>
      <c r="IIB35" s="146"/>
      <c r="IIC35" s="146"/>
      <c r="IID35" s="146"/>
      <c r="IIE35" s="146"/>
      <c r="IIF35" s="146"/>
      <c r="IIG35" s="146"/>
      <c r="IIH35" s="146"/>
      <c r="III35" s="146"/>
      <c r="IIJ35" s="146"/>
      <c r="IIK35" s="146"/>
      <c r="IIL35" s="146"/>
      <c r="IIM35" s="146"/>
      <c r="IIN35" s="146"/>
      <c r="IIO35" s="146"/>
      <c r="IIP35" s="146"/>
      <c r="IIQ35" s="146"/>
      <c r="IIR35" s="146"/>
      <c r="IIS35" s="146"/>
      <c r="IIT35" s="146"/>
      <c r="IIU35" s="146"/>
      <c r="IIV35" s="146"/>
      <c r="IIW35" s="146"/>
      <c r="IIX35" s="146"/>
      <c r="IIY35" s="146"/>
      <c r="IIZ35" s="146"/>
      <c r="IJA35" s="146"/>
      <c r="IJB35" s="146"/>
      <c r="IJC35" s="146"/>
      <c r="IJD35" s="146"/>
      <c r="IJE35" s="146"/>
      <c r="IJF35" s="146"/>
      <c r="IJG35" s="146"/>
      <c r="IJH35" s="146"/>
      <c r="IJI35" s="146"/>
      <c r="IJJ35" s="146"/>
      <c r="IJK35" s="146"/>
      <c r="IJL35" s="146"/>
      <c r="IJM35" s="146"/>
      <c r="IJN35" s="146"/>
      <c r="IJO35" s="146"/>
      <c r="IJP35" s="146"/>
      <c r="IJQ35" s="146"/>
      <c r="IJR35" s="146"/>
      <c r="IJS35" s="146"/>
      <c r="IJT35" s="146"/>
      <c r="IJU35" s="146"/>
      <c r="IJV35" s="146"/>
      <c r="IJW35" s="146"/>
      <c r="IJX35" s="146"/>
      <c r="IJY35" s="146"/>
      <c r="IJZ35" s="146"/>
      <c r="IKA35" s="146"/>
      <c r="IKB35" s="146"/>
      <c r="IKC35" s="146"/>
      <c r="IKD35" s="146"/>
      <c r="IKE35" s="146"/>
      <c r="IKF35" s="146"/>
      <c r="IKG35" s="146"/>
      <c r="IKH35" s="146"/>
      <c r="IKI35" s="146"/>
      <c r="IKJ35" s="146"/>
      <c r="IKK35" s="146"/>
      <c r="IKL35" s="146"/>
      <c r="IKM35" s="146"/>
      <c r="IKN35" s="146"/>
      <c r="IKO35" s="146"/>
      <c r="IKP35" s="146"/>
      <c r="IKQ35" s="146"/>
      <c r="IKR35" s="146"/>
      <c r="IKS35" s="146"/>
      <c r="IKT35" s="146"/>
      <c r="IKU35" s="146"/>
      <c r="IKV35" s="146"/>
      <c r="IKW35" s="146"/>
      <c r="IKX35" s="146"/>
      <c r="IKY35" s="146"/>
      <c r="IKZ35" s="146"/>
      <c r="ILA35" s="146"/>
      <c r="ILB35" s="146"/>
      <c r="ILC35" s="146"/>
      <c r="ILD35" s="146"/>
      <c r="ILE35" s="146"/>
      <c r="ILF35" s="146"/>
      <c r="ILG35" s="146"/>
      <c r="ILH35" s="146"/>
      <c r="ILI35" s="146"/>
      <c r="ILJ35" s="146"/>
      <c r="ILK35" s="146"/>
      <c r="ILL35" s="146"/>
      <c r="ILM35" s="146"/>
      <c r="ILN35" s="146"/>
      <c r="ILO35" s="146"/>
      <c r="ILP35" s="146"/>
      <c r="ILQ35" s="146"/>
      <c r="ILR35" s="146"/>
      <c r="ILS35" s="146"/>
      <c r="ILT35" s="146"/>
      <c r="ILU35" s="146"/>
      <c r="ILV35" s="146"/>
      <c r="ILW35" s="146"/>
      <c r="ILX35" s="146"/>
      <c r="ILY35" s="146"/>
      <c r="ILZ35" s="146"/>
      <c r="IMA35" s="146"/>
      <c r="IMB35" s="146"/>
      <c r="IMC35" s="146"/>
      <c r="IMD35" s="146"/>
      <c r="IME35" s="146"/>
      <c r="IMF35" s="146"/>
      <c r="IMG35" s="146"/>
      <c r="IMH35" s="146"/>
      <c r="IMI35" s="146"/>
      <c r="IMJ35" s="146"/>
      <c r="IMK35" s="146"/>
      <c r="IML35" s="146"/>
      <c r="IMM35" s="146"/>
      <c r="IMN35" s="146"/>
      <c r="IMO35" s="146"/>
      <c r="IMP35" s="146"/>
      <c r="IMQ35" s="146"/>
      <c r="IMR35" s="146"/>
      <c r="IMS35" s="146"/>
      <c r="IMT35" s="146"/>
      <c r="IMU35" s="146"/>
      <c r="IMV35" s="146"/>
      <c r="IMW35" s="146"/>
      <c r="IMX35" s="146"/>
      <c r="IMY35" s="146"/>
      <c r="IMZ35" s="146"/>
      <c r="INA35" s="146"/>
      <c r="INB35" s="146"/>
      <c r="INC35" s="146"/>
      <c r="IND35" s="146"/>
      <c r="INE35" s="146"/>
      <c r="INF35" s="146"/>
      <c r="ING35" s="146"/>
      <c r="INH35" s="146"/>
      <c r="INI35" s="146"/>
      <c r="INJ35" s="146"/>
      <c r="INK35" s="146"/>
      <c r="INL35" s="146"/>
      <c r="INM35" s="146"/>
      <c r="INN35" s="146"/>
      <c r="INO35" s="146"/>
      <c r="INP35" s="146"/>
      <c r="INQ35" s="146"/>
      <c r="INR35" s="146"/>
      <c r="INS35" s="146"/>
      <c r="INT35" s="146"/>
      <c r="INU35" s="146"/>
      <c r="INV35" s="146"/>
      <c r="INW35" s="146"/>
      <c r="INX35" s="146"/>
      <c r="INY35" s="146"/>
      <c r="INZ35" s="146"/>
      <c r="IOA35" s="146"/>
      <c r="IOB35" s="146"/>
      <c r="IOC35" s="146"/>
      <c r="IOD35" s="146"/>
      <c r="IOE35" s="146"/>
      <c r="IOF35" s="146"/>
      <c r="IOG35" s="146"/>
      <c r="IOH35" s="146"/>
      <c r="IOI35" s="146"/>
      <c r="IOJ35" s="146"/>
      <c r="IOK35" s="146"/>
      <c r="IOL35" s="146"/>
      <c r="IOM35" s="146"/>
      <c r="ION35" s="146"/>
      <c r="IOO35" s="146"/>
      <c r="IOP35" s="146"/>
      <c r="IOQ35" s="146"/>
      <c r="IOR35" s="146"/>
      <c r="IOS35" s="146"/>
      <c r="IOT35" s="146"/>
      <c r="IOU35" s="146"/>
      <c r="IOV35" s="146"/>
      <c r="IOW35" s="146"/>
      <c r="IOX35" s="146"/>
      <c r="IOY35" s="146"/>
      <c r="IOZ35" s="146"/>
      <c r="IPA35" s="146"/>
      <c r="IPB35" s="146"/>
      <c r="IPC35" s="146"/>
      <c r="IPD35" s="146"/>
      <c r="IPE35" s="146"/>
      <c r="IPF35" s="146"/>
      <c r="IPG35" s="146"/>
      <c r="IPH35" s="146"/>
      <c r="IPI35" s="146"/>
      <c r="IPJ35" s="146"/>
      <c r="IPK35" s="146"/>
      <c r="IPL35" s="146"/>
      <c r="IPM35" s="146"/>
      <c r="IPN35" s="146"/>
      <c r="IPO35" s="146"/>
      <c r="IPP35" s="146"/>
      <c r="IPQ35" s="146"/>
      <c r="IPR35" s="146"/>
      <c r="IPS35" s="146"/>
      <c r="IPT35" s="146"/>
      <c r="IPU35" s="146"/>
      <c r="IPV35" s="146"/>
      <c r="IPW35" s="146"/>
      <c r="IPX35" s="146"/>
      <c r="IPY35" s="146"/>
      <c r="IPZ35" s="146"/>
      <c r="IQA35" s="146"/>
      <c r="IQB35" s="146"/>
      <c r="IQC35" s="146"/>
      <c r="IQD35" s="146"/>
      <c r="IQE35" s="146"/>
      <c r="IQF35" s="146"/>
      <c r="IQG35" s="146"/>
      <c r="IQH35" s="146"/>
      <c r="IQI35" s="146"/>
      <c r="IQJ35" s="146"/>
      <c r="IQK35" s="146"/>
      <c r="IQL35" s="146"/>
      <c r="IQM35" s="146"/>
      <c r="IQN35" s="146"/>
      <c r="IQO35" s="146"/>
      <c r="IQP35" s="146"/>
      <c r="IQQ35" s="146"/>
      <c r="IQR35" s="146"/>
      <c r="IQS35" s="146"/>
      <c r="IQT35" s="146"/>
      <c r="IQU35" s="146"/>
      <c r="IQV35" s="146"/>
      <c r="IQW35" s="146"/>
      <c r="IQX35" s="146"/>
      <c r="IQY35" s="146"/>
      <c r="IQZ35" s="146"/>
      <c r="IRA35" s="146"/>
      <c r="IRB35" s="146"/>
      <c r="IRC35" s="146"/>
      <c r="IRD35" s="146"/>
      <c r="IRE35" s="146"/>
      <c r="IRF35" s="146"/>
      <c r="IRG35" s="146"/>
      <c r="IRH35" s="146"/>
      <c r="IRI35" s="146"/>
      <c r="IRJ35" s="146"/>
      <c r="IRK35" s="146"/>
      <c r="IRL35" s="146"/>
      <c r="IRM35" s="146"/>
      <c r="IRN35" s="146"/>
      <c r="IRO35" s="146"/>
      <c r="IRP35" s="146"/>
      <c r="IRQ35" s="146"/>
      <c r="IRR35" s="146"/>
      <c r="IRS35" s="146"/>
      <c r="IRT35" s="146"/>
      <c r="IRU35" s="146"/>
      <c r="IRV35" s="146"/>
      <c r="IRW35" s="146"/>
      <c r="IRX35" s="146"/>
      <c r="IRY35" s="146"/>
      <c r="IRZ35" s="146"/>
      <c r="ISA35" s="146"/>
      <c r="ISB35" s="146"/>
      <c r="ISC35" s="146"/>
      <c r="ISD35" s="146"/>
      <c r="ISE35" s="146"/>
      <c r="ISF35" s="146"/>
      <c r="ISG35" s="146"/>
      <c r="ISH35" s="146"/>
      <c r="ISI35" s="146"/>
      <c r="ISJ35" s="146"/>
      <c r="ISK35" s="146"/>
      <c r="ISL35" s="146"/>
      <c r="ISM35" s="146"/>
      <c r="ISN35" s="146"/>
      <c r="ISO35" s="146"/>
      <c r="ISP35" s="146"/>
      <c r="ISQ35" s="146"/>
      <c r="ISR35" s="146"/>
      <c r="ISS35" s="146"/>
      <c r="IST35" s="146"/>
      <c r="ISU35" s="146"/>
      <c r="ISV35" s="146"/>
      <c r="ISW35" s="146"/>
      <c r="ISX35" s="146"/>
      <c r="ISY35" s="146"/>
      <c r="ISZ35" s="146"/>
      <c r="ITA35" s="146"/>
      <c r="ITB35" s="146"/>
      <c r="ITC35" s="146"/>
      <c r="ITD35" s="146"/>
      <c r="ITE35" s="146"/>
      <c r="ITF35" s="146"/>
      <c r="ITG35" s="146"/>
      <c r="ITH35" s="146"/>
      <c r="ITI35" s="146"/>
      <c r="ITJ35" s="146"/>
      <c r="ITK35" s="146"/>
      <c r="ITL35" s="146"/>
      <c r="ITM35" s="146"/>
      <c r="ITN35" s="146"/>
      <c r="ITO35" s="146"/>
      <c r="ITP35" s="146"/>
      <c r="ITQ35" s="146"/>
      <c r="ITR35" s="146"/>
      <c r="ITS35" s="146"/>
      <c r="ITT35" s="146"/>
      <c r="ITU35" s="146"/>
      <c r="ITV35" s="146"/>
      <c r="ITW35" s="146"/>
      <c r="ITX35" s="146"/>
      <c r="ITY35" s="146"/>
      <c r="ITZ35" s="146"/>
      <c r="IUA35" s="146"/>
      <c r="IUB35" s="146"/>
      <c r="IUC35" s="146"/>
      <c r="IUD35" s="146"/>
      <c r="IUE35" s="146"/>
      <c r="IUF35" s="146"/>
      <c r="IUG35" s="146"/>
      <c r="IUH35" s="146"/>
      <c r="IUI35" s="146"/>
      <c r="IUJ35" s="146"/>
      <c r="IUK35" s="146"/>
      <c r="IUL35" s="146"/>
      <c r="IUM35" s="146"/>
      <c r="IUN35" s="146"/>
      <c r="IUO35" s="146"/>
      <c r="IUP35" s="146"/>
      <c r="IUQ35" s="146"/>
      <c r="IUR35" s="146"/>
      <c r="IUS35" s="146"/>
      <c r="IUT35" s="146"/>
      <c r="IUU35" s="146"/>
      <c r="IUV35" s="146"/>
      <c r="IUW35" s="146"/>
      <c r="IUX35" s="146"/>
      <c r="IUY35" s="146"/>
      <c r="IUZ35" s="146"/>
      <c r="IVA35" s="146"/>
      <c r="IVB35" s="146"/>
      <c r="IVC35" s="146"/>
      <c r="IVD35" s="146"/>
      <c r="IVE35" s="146"/>
      <c r="IVF35" s="146"/>
      <c r="IVG35" s="146"/>
      <c r="IVH35" s="146"/>
      <c r="IVI35" s="146"/>
      <c r="IVJ35" s="146"/>
      <c r="IVK35" s="146"/>
      <c r="IVL35" s="146"/>
      <c r="IVM35" s="146"/>
      <c r="IVN35" s="146"/>
      <c r="IVO35" s="146"/>
      <c r="IVP35" s="146"/>
      <c r="IVQ35" s="146"/>
      <c r="IVR35" s="146"/>
      <c r="IVS35" s="146"/>
      <c r="IVT35" s="146"/>
      <c r="IVU35" s="146"/>
      <c r="IVV35" s="146"/>
      <c r="IVW35" s="146"/>
      <c r="IVX35" s="146"/>
      <c r="IVY35" s="146"/>
      <c r="IVZ35" s="146"/>
      <c r="IWA35" s="146"/>
      <c r="IWB35" s="146"/>
      <c r="IWC35" s="146"/>
      <c r="IWD35" s="146"/>
      <c r="IWE35" s="146"/>
      <c r="IWF35" s="146"/>
      <c r="IWG35" s="146"/>
      <c r="IWH35" s="146"/>
      <c r="IWI35" s="146"/>
      <c r="IWJ35" s="146"/>
      <c r="IWK35" s="146"/>
      <c r="IWL35" s="146"/>
      <c r="IWM35" s="146"/>
      <c r="IWN35" s="146"/>
      <c r="IWO35" s="146"/>
      <c r="IWP35" s="146"/>
      <c r="IWQ35" s="146"/>
      <c r="IWR35" s="146"/>
      <c r="IWS35" s="146"/>
      <c r="IWT35" s="146"/>
      <c r="IWU35" s="146"/>
      <c r="IWV35" s="146"/>
      <c r="IWW35" s="146"/>
      <c r="IWX35" s="146"/>
      <c r="IWY35" s="146"/>
      <c r="IWZ35" s="146"/>
      <c r="IXA35" s="146"/>
      <c r="IXB35" s="146"/>
      <c r="IXC35" s="146"/>
      <c r="IXD35" s="146"/>
      <c r="IXE35" s="146"/>
      <c r="IXF35" s="146"/>
      <c r="IXG35" s="146"/>
      <c r="IXH35" s="146"/>
      <c r="IXI35" s="146"/>
      <c r="IXJ35" s="146"/>
      <c r="IXK35" s="146"/>
      <c r="IXL35" s="146"/>
      <c r="IXM35" s="146"/>
      <c r="IXN35" s="146"/>
      <c r="IXO35" s="146"/>
      <c r="IXP35" s="146"/>
      <c r="IXQ35" s="146"/>
      <c r="IXR35" s="146"/>
      <c r="IXS35" s="146"/>
      <c r="IXT35" s="146"/>
      <c r="IXU35" s="146"/>
      <c r="IXV35" s="146"/>
      <c r="IXW35" s="146"/>
      <c r="IXX35" s="146"/>
      <c r="IXY35" s="146"/>
      <c r="IXZ35" s="146"/>
      <c r="IYA35" s="146"/>
      <c r="IYB35" s="146"/>
      <c r="IYC35" s="146"/>
      <c r="IYD35" s="146"/>
      <c r="IYE35" s="146"/>
      <c r="IYF35" s="146"/>
      <c r="IYG35" s="146"/>
      <c r="IYH35" s="146"/>
      <c r="IYI35" s="146"/>
      <c r="IYJ35" s="146"/>
      <c r="IYK35" s="146"/>
      <c r="IYL35" s="146"/>
      <c r="IYM35" s="146"/>
      <c r="IYN35" s="146"/>
      <c r="IYO35" s="146"/>
      <c r="IYP35" s="146"/>
      <c r="IYQ35" s="146"/>
      <c r="IYR35" s="146"/>
      <c r="IYS35" s="146"/>
      <c r="IYT35" s="146"/>
      <c r="IYU35" s="146"/>
      <c r="IYV35" s="146"/>
      <c r="IYW35" s="146"/>
      <c r="IYX35" s="146"/>
      <c r="IYY35" s="146"/>
      <c r="IYZ35" s="146"/>
      <c r="IZA35" s="146"/>
      <c r="IZB35" s="146"/>
      <c r="IZC35" s="146"/>
      <c r="IZD35" s="146"/>
      <c r="IZE35" s="146"/>
      <c r="IZF35" s="146"/>
      <c r="IZG35" s="146"/>
      <c r="IZH35" s="146"/>
      <c r="IZI35" s="146"/>
      <c r="IZJ35" s="146"/>
      <c r="IZK35" s="146"/>
      <c r="IZL35" s="146"/>
      <c r="IZM35" s="146"/>
      <c r="IZN35" s="146"/>
      <c r="IZO35" s="146"/>
      <c r="IZP35" s="146"/>
      <c r="IZQ35" s="146"/>
      <c r="IZR35" s="146"/>
      <c r="IZS35" s="146"/>
      <c r="IZT35" s="146"/>
      <c r="IZU35" s="146"/>
      <c r="IZV35" s="146"/>
      <c r="IZW35" s="146"/>
      <c r="IZX35" s="146"/>
      <c r="IZY35" s="146"/>
      <c r="IZZ35" s="146"/>
      <c r="JAA35" s="146"/>
      <c r="JAB35" s="146"/>
      <c r="JAC35" s="146"/>
      <c r="JAD35" s="146"/>
      <c r="JAE35" s="146"/>
      <c r="JAF35" s="146"/>
      <c r="JAG35" s="146"/>
      <c r="JAH35" s="146"/>
      <c r="JAI35" s="146"/>
      <c r="JAJ35" s="146"/>
      <c r="JAK35" s="146"/>
      <c r="JAL35" s="146"/>
      <c r="JAM35" s="146"/>
      <c r="JAN35" s="146"/>
      <c r="JAO35" s="146"/>
      <c r="JAP35" s="146"/>
      <c r="JAQ35" s="146"/>
      <c r="JAR35" s="146"/>
      <c r="JAS35" s="146"/>
      <c r="JAT35" s="146"/>
      <c r="JAU35" s="146"/>
      <c r="JAV35" s="146"/>
      <c r="JAW35" s="146"/>
      <c r="JAX35" s="146"/>
      <c r="JAY35" s="146"/>
      <c r="JAZ35" s="146"/>
      <c r="JBA35" s="146"/>
      <c r="JBB35" s="146"/>
      <c r="JBC35" s="146"/>
      <c r="JBD35" s="146"/>
      <c r="JBE35" s="146"/>
      <c r="JBF35" s="146"/>
      <c r="JBG35" s="146"/>
      <c r="JBH35" s="146"/>
      <c r="JBI35" s="146"/>
      <c r="JBJ35" s="146"/>
      <c r="JBK35" s="146"/>
      <c r="JBL35" s="146"/>
      <c r="JBM35" s="146"/>
      <c r="JBN35" s="146"/>
      <c r="JBO35" s="146"/>
      <c r="JBP35" s="146"/>
      <c r="JBQ35" s="146"/>
      <c r="JBR35" s="146"/>
      <c r="JBS35" s="146"/>
      <c r="JBT35" s="146"/>
      <c r="JBU35" s="146"/>
      <c r="JBV35" s="146"/>
      <c r="JBW35" s="146"/>
      <c r="JBX35" s="146"/>
      <c r="JBY35" s="146"/>
      <c r="JBZ35" s="146"/>
      <c r="JCA35" s="146"/>
      <c r="JCB35" s="146"/>
      <c r="JCC35" s="146"/>
      <c r="JCD35" s="146"/>
      <c r="JCE35" s="146"/>
      <c r="JCF35" s="146"/>
      <c r="JCG35" s="146"/>
      <c r="JCH35" s="146"/>
      <c r="JCI35" s="146"/>
      <c r="JCJ35" s="146"/>
      <c r="JCK35" s="146"/>
      <c r="JCL35" s="146"/>
      <c r="JCM35" s="146"/>
      <c r="JCN35" s="146"/>
      <c r="JCO35" s="146"/>
      <c r="JCP35" s="146"/>
      <c r="JCQ35" s="146"/>
      <c r="JCR35" s="146"/>
      <c r="JCS35" s="146"/>
      <c r="JCT35" s="146"/>
      <c r="JCU35" s="146"/>
      <c r="JCV35" s="146"/>
      <c r="JCW35" s="146"/>
      <c r="JCX35" s="146"/>
      <c r="JCY35" s="146"/>
      <c r="JCZ35" s="146"/>
      <c r="JDA35" s="146"/>
      <c r="JDB35" s="146"/>
      <c r="JDC35" s="146"/>
      <c r="JDD35" s="146"/>
      <c r="JDE35" s="146"/>
      <c r="JDF35" s="146"/>
      <c r="JDG35" s="146"/>
      <c r="JDH35" s="146"/>
      <c r="JDI35" s="146"/>
      <c r="JDJ35" s="146"/>
      <c r="JDK35" s="146"/>
      <c r="JDL35" s="146"/>
      <c r="JDM35" s="146"/>
      <c r="JDN35" s="146"/>
      <c r="JDO35" s="146"/>
      <c r="JDP35" s="146"/>
      <c r="JDQ35" s="146"/>
      <c r="JDR35" s="146"/>
      <c r="JDS35" s="146"/>
      <c r="JDT35" s="146"/>
      <c r="JDU35" s="146"/>
      <c r="JDV35" s="146"/>
      <c r="JDW35" s="146"/>
      <c r="JDX35" s="146"/>
      <c r="JDY35" s="146"/>
      <c r="JDZ35" s="146"/>
      <c r="JEA35" s="146"/>
      <c r="JEB35" s="146"/>
      <c r="JEC35" s="146"/>
      <c r="JED35" s="146"/>
      <c r="JEE35" s="146"/>
      <c r="JEF35" s="146"/>
      <c r="JEG35" s="146"/>
      <c r="JEH35" s="146"/>
      <c r="JEI35" s="146"/>
      <c r="JEJ35" s="146"/>
      <c r="JEK35" s="146"/>
      <c r="JEL35" s="146"/>
      <c r="JEM35" s="146"/>
      <c r="JEN35" s="146"/>
      <c r="JEO35" s="146"/>
      <c r="JEP35" s="146"/>
      <c r="JEQ35" s="146"/>
      <c r="JER35" s="146"/>
      <c r="JES35" s="146"/>
      <c r="JET35" s="146"/>
      <c r="JEU35" s="146"/>
      <c r="JEV35" s="146"/>
      <c r="JEW35" s="146"/>
      <c r="JEX35" s="146"/>
      <c r="JEY35" s="146"/>
      <c r="JEZ35" s="146"/>
      <c r="JFA35" s="146"/>
      <c r="JFB35" s="146"/>
      <c r="JFC35" s="146"/>
      <c r="JFD35" s="146"/>
      <c r="JFE35" s="146"/>
      <c r="JFF35" s="146"/>
      <c r="JFG35" s="146"/>
      <c r="JFH35" s="146"/>
      <c r="JFI35" s="146"/>
      <c r="JFJ35" s="146"/>
      <c r="JFK35" s="146"/>
      <c r="JFL35" s="146"/>
      <c r="JFM35" s="146"/>
      <c r="JFN35" s="146"/>
      <c r="JFO35" s="146"/>
      <c r="JFP35" s="146"/>
      <c r="JFQ35" s="146"/>
      <c r="JFR35" s="146"/>
      <c r="JFS35" s="146"/>
      <c r="JFT35" s="146"/>
      <c r="JFU35" s="146"/>
      <c r="JFV35" s="146"/>
      <c r="JFW35" s="146"/>
      <c r="JFX35" s="146"/>
      <c r="JFY35" s="146"/>
      <c r="JFZ35" s="146"/>
      <c r="JGA35" s="146"/>
      <c r="JGB35" s="146"/>
      <c r="JGC35" s="146"/>
      <c r="JGD35" s="146"/>
      <c r="JGE35" s="146"/>
      <c r="JGF35" s="146"/>
      <c r="JGG35" s="146"/>
      <c r="JGH35" s="146"/>
      <c r="JGI35" s="146"/>
      <c r="JGJ35" s="146"/>
      <c r="JGK35" s="146"/>
      <c r="JGL35" s="146"/>
      <c r="JGM35" s="146"/>
      <c r="JGN35" s="146"/>
      <c r="JGO35" s="146"/>
      <c r="JGP35" s="146"/>
      <c r="JGQ35" s="146"/>
      <c r="JGR35" s="146"/>
      <c r="JGS35" s="146"/>
      <c r="JGT35" s="146"/>
      <c r="JGU35" s="146"/>
      <c r="JGV35" s="146"/>
      <c r="JGW35" s="146"/>
      <c r="JGX35" s="146"/>
      <c r="JGY35" s="146"/>
      <c r="JGZ35" s="146"/>
      <c r="JHA35" s="146"/>
      <c r="JHB35" s="146"/>
      <c r="JHC35" s="146"/>
      <c r="JHD35" s="146"/>
      <c r="JHE35" s="146"/>
      <c r="JHF35" s="146"/>
      <c r="JHG35" s="146"/>
      <c r="JHH35" s="146"/>
      <c r="JHI35" s="146"/>
      <c r="JHJ35" s="146"/>
      <c r="JHK35" s="146"/>
      <c r="JHL35" s="146"/>
      <c r="JHM35" s="146"/>
      <c r="JHN35" s="146"/>
      <c r="JHO35" s="146"/>
      <c r="JHP35" s="146"/>
      <c r="JHQ35" s="146"/>
      <c r="JHR35" s="146"/>
      <c r="JHS35" s="146"/>
      <c r="JHT35" s="146"/>
      <c r="JHU35" s="146"/>
      <c r="JHV35" s="146"/>
      <c r="JHW35" s="146"/>
      <c r="JHX35" s="146"/>
      <c r="JHY35" s="146"/>
      <c r="JHZ35" s="146"/>
      <c r="JIA35" s="146"/>
      <c r="JIB35" s="146"/>
      <c r="JIC35" s="146"/>
      <c r="JID35" s="146"/>
      <c r="JIE35" s="146"/>
      <c r="JIF35" s="146"/>
      <c r="JIG35" s="146"/>
      <c r="JIH35" s="146"/>
      <c r="JII35" s="146"/>
      <c r="JIJ35" s="146"/>
      <c r="JIK35" s="146"/>
      <c r="JIL35" s="146"/>
      <c r="JIM35" s="146"/>
      <c r="JIN35" s="146"/>
      <c r="JIO35" s="146"/>
      <c r="JIP35" s="146"/>
      <c r="JIQ35" s="146"/>
      <c r="JIR35" s="146"/>
      <c r="JIS35" s="146"/>
      <c r="JIT35" s="146"/>
      <c r="JIU35" s="146"/>
      <c r="JIV35" s="146"/>
      <c r="JIW35" s="146"/>
      <c r="JIX35" s="146"/>
      <c r="JIY35" s="146"/>
      <c r="JIZ35" s="146"/>
      <c r="JJA35" s="146"/>
      <c r="JJB35" s="146"/>
      <c r="JJC35" s="146"/>
      <c r="JJD35" s="146"/>
      <c r="JJE35" s="146"/>
      <c r="JJF35" s="146"/>
      <c r="JJG35" s="146"/>
      <c r="JJH35" s="146"/>
      <c r="JJI35" s="146"/>
      <c r="JJJ35" s="146"/>
      <c r="JJK35" s="146"/>
      <c r="JJL35" s="146"/>
      <c r="JJM35" s="146"/>
      <c r="JJN35" s="146"/>
      <c r="JJO35" s="146"/>
      <c r="JJP35" s="146"/>
      <c r="JJQ35" s="146"/>
      <c r="JJR35" s="146"/>
      <c r="JJS35" s="146"/>
      <c r="JJT35" s="146"/>
      <c r="JJU35" s="146"/>
      <c r="JJV35" s="146"/>
      <c r="JJW35" s="146"/>
      <c r="JJX35" s="146"/>
      <c r="JJY35" s="146"/>
      <c r="JJZ35" s="146"/>
      <c r="JKA35" s="146"/>
      <c r="JKB35" s="146"/>
      <c r="JKC35" s="146"/>
      <c r="JKD35" s="146"/>
      <c r="JKE35" s="146"/>
      <c r="JKF35" s="146"/>
      <c r="JKG35" s="146"/>
      <c r="JKH35" s="146"/>
      <c r="JKI35" s="146"/>
      <c r="JKJ35" s="146"/>
      <c r="JKK35" s="146"/>
      <c r="JKL35" s="146"/>
      <c r="JKM35" s="146"/>
      <c r="JKN35" s="146"/>
      <c r="JKO35" s="146"/>
      <c r="JKP35" s="146"/>
      <c r="JKQ35" s="146"/>
      <c r="JKR35" s="146"/>
      <c r="JKS35" s="146"/>
      <c r="JKT35" s="146"/>
      <c r="JKU35" s="146"/>
      <c r="JKV35" s="146"/>
      <c r="JKW35" s="146"/>
      <c r="JKX35" s="146"/>
      <c r="JKY35" s="146"/>
      <c r="JKZ35" s="146"/>
      <c r="JLA35" s="146"/>
      <c r="JLB35" s="146"/>
      <c r="JLC35" s="146"/>
      <c r="JLD35" s="146"/>
      <c r="JLE35" s="146"/>
      <c r="JLF35" s="146"/>
      <c r="JLG35" s="146"/>
      <c r="JLH35" s="146"/>
      <c r="JLI35" s="146"/>
      <c r="JLJ35" s="146"/>
      <c r="JLK35" s="146"/>
      <c r="JLL35" s="146"/>
      <c r="JLM35" s="146"/>
      <c r="JLN35" s="146"/>
      <c r="JLO35" s="146"/>
      <c r="JLP35" s="146"/>
      <c r="JLQ35" s="146"/>
      <c r="JLR35" s="146"/>
      <c r="JLS35" s="146"/>
      <c r="JLT35" s="146"/>
      <c r="JLU35" s="146"/>
      <c r="JLV35" s="146"/>
      <c r="JLW35" s="146"/>
      <c r="JLX35" s="146"/>
      <c r="JLY35" s="146"/>
      <c r="JLZ35" s="146"/>
      <c r="JMA35" s="146"/>
      <c r="JMB35" s="146"/>
      <c r="JMC35" s="146"/>
      <c r="JMD35" s="146"/>
      <c r="JME35" s="146"/>
      <c r="JMF35" s="146"/>
      <c r="JMG35" s="146"/>
      <c r="JMH35" s="146"/>
      <c r="JMI35" s="146"/>
      <c r="JMJ35" s="146"/>
      <c r="JMK35" s="146"/>
      <c r="JML35" s="146"/>
      <c r="JMM35" s="146"/>
      <c r="JMN35" s="146"/>
      <c r="JMO35" s="146"/>
      <c r="JMP35" s="146"/>
      <c r="JMQ35" s="146"/>
      <c r="JMR35" s="146"/>
      <c r="JMS35" s="146"/>
      <c r="JMT35" s="146"/>
      <c r="JMU35" s="146"/>
      <c r="JMV35" s="146"/>
      <c r="JMW35" s="146"/>
      <c r="JMX35" s="146"/>
      <c r="JMY35" s="146"/>
      <c r="JMZ35" s="146"/>
      <c r="JNA35" s="146"/>
      <c r="JNB35" s="146"/>
      <c r="JNC35" s="146"/>
      <c r="JND35" s="146"/>
      <c r="JNE35" s="146"/>
      <c r="JNF35" s="146"/>
      <c r="JNG35" s="146"/>
      <c r="JNH35" s="146"/>
      <c r="JNI35" s="146"/>
      <c r="JNJ35" s="146"/>
      <c r="JNK35" s="146"/>
      <c r="JNL35" s="146"/>
      <c r="JNM35" s="146"/>
      <c r="JNN35" s="146"/>
      <c r="JNO35" s="146"/>
      <c r="JNP35" s="146"/>
      <c r="JNQ35" s="146"/>
      <c r="JNR35" s="146"/>
      <c r="JNS35" s="146"/>
      <c r="JNT35" s="146"/>
      <c r="JNU35" s="146"/>
      <c r="JNV35" s="146"/>
      <c r="JNW35" s="146"/>
      <c r="JNX35" s="146"/>
      <c r="JNY35" s="146"/>
      <c r="JNZ35" s="146"/>
      <c r="JOA35" s="146"/>
      <c r="JOB35" s="146"/>
      <c r="JOC35" s="146"/>
      <c r="JOD35" s="146"/>
      <c r="JOE35" s="146"/>
      <c r="JOF35" s="146"/>
      <c r="JOG35" s="146"/>
      <c r="JOH35" s="146"/>
      <c r="JOI35" s="146"/>
      <c r="JOJ35" s="146"/>
      <c r="JOK35" s="146"/>
      <c r="JOL35" s="146"/>
      <c r="JOM35" s="146"/>
      <c r="JON35" s="146"/>
      <c r="JOO35" s="146"/>
      <c r="JOP35" s="146"/>
      <c r="JOQ35" s="146"/>
      <c r="JOR35" s="146"/>
      <c r="JOS35" s="146"/>
      <c r="JOT35" s="146"/>
      <c r="JOU35" s="146"/>
      <c r="JOV35" s="146"/>
      <c r="JOW35" s="146"/>
      <c r="JOX35" s="146"/>
      <c r="JOY35" s="146"/>
      <c r="JOZ35" s="146"/>
      <c r="JPA35" s="146"/>
      <c r="JPB35" s="146"/>
      <c r="JPC35" s="146"/>
      <c r="JPD35" s="146"/>
      <c r="JPE35" s="146"/>
      <c r="JPF35" s="146"/>
      <c r="JPG35" s="146"/>
      <c r="JPH35" s="146"/>
      <c r="JPI35" s="146"/>
      <c r="JPJ35" s="146"/>
      <c r="JPK35" s="146"/>
      <c r="JPL35" s="146"/>
      <c r="JPM35" s="146"/>
      <c r="JPN35" s="146"/>
      <c r="JPO35" s="146"/>
      <c r="JPP35" s="146"/>
      <c r="JPQ35" s="146"/>
      <c r="JPR35" s="146"/>
      <c r="JPS35" s="146"/>
      <c r="JPT35" s="146"/>
      <c r="JPU35" s="146"/>
      <c r="JPV35" s="146"/>
      <c r="JPW35" s="146"/>
      <c r="JPX35" s="146"/>
      <c r="JPY35" s="146"/>
      <c r="JPZ35" s="146"/>
      <c r="JQA35" s="146"/>
      <c r="JQB35" s="146"/>
      <c r="JQC35" s="146"/>
      <c r="JQD35" s="146"/>
      <c r="JQE35" s="146"/>
      <c r="JQF35" s="146"/>
      <c r="JQG35" s="146"/>
      <c r="JQH35" s="146"/>
      <c r="JQI35" s="146"/>
      <c r="JQJ35" s="146"/>
      <c r="JQK35" s="146"/>
      <c r="JQL35" s="146"/>
      <c r="JQM35" s="146"/>
      <c r="JQN35" s="146"/>
      <c r="JQO35" s="146"/>
      <c r="JQP35" s="146"/>
      <c r="JQQ35" s="146"/>
      <c r="JQR35" s="146"/>
      <c r="JQS35" s="146"/>
      <c r="JQT35" s="146"/>
      <c r="JQU35" s="146"/>
      <c r="JQV35" s="146"/>
      <c r="JQW35" s="146"/>
      <c r="JQX35" s="146"/>
      <c r="JQY35" s="146"/>
      <c r="JQZ35" s="146"/>
      <c r="JRA35" s="146"/>
      <c r="JRB35" s="146"/>
      <c r="JRC35" s="146"/>
      <c r="JRD35" s="146"/>
      <c r="JRE35" s="146"/>
      <c r="JRF35" s="146"/>
      <c r="JRG35" s="146"/>
      <c r="JRH35" s="146"/>
      <c r="JRI35" s="146"/>
      <c r="JRJ35" s="146"/>
      <c r="JRK35" s="146"/>
      <c r="JRL35" s="146"/>
      <c r="JRM35" s="146"/>
      <c r="JRN35" s="146"/>
      <c r="JRO35" s="146"/>
      <c r="JRP35" s="146"/>
      <c r="JRQ35" s="146"/>
      <c r="JRR35" s="146"/>
      <c r="JRS35" s="146"/>
      <c r="JRT35" s="146"/>
      <c r="JRU35" s="146"/>
      <c r="JRV35" s="146"/>
      <c r="JRW35" s="146"/>
      <c r="JRX35" s="146"/>
      <c r="JRY35" s="146"/>
      <c r="JRZ35" s="146"/>
      <c r="JSA35" s="146"/>
      <c r="JSB35" s="146"/>
      <c r="JSC35" s="146"/>
      <c r="JSD35" s="146"/>
      <c r="JSE35" s="146"/>
      <c r="JSF35" s="146"/>
      <c r="JSG35" s="146"/>
      <c r="JSH35" s="146"/>
      <c r="JSI35" s="146"/>
      <c r="JSJ35" s="146"/>
      <c r="JSK35" s="146"/>
      <c r="JSL35" s="146"/>
      <c r="JSM35" s="146"/>
      <c r="JSN35" s="146"/>
      <c r="JSO35" s="146"/>
      <c r="JSP35" s="146"/>
      <c r="JSQ35" s="146"/>
      <c r="JSR35" s="146"/>
      <c r="JSS35" s="146"/>
      <c r="JST35" s="146"/>
      <c r="JSU35" s="146"/>
      <c r="JSV35" s="146"/>
      <c r="JSW35" s="146"/>
      <c r="JSX35" s="146"/>
      <c r="JSY35" s="146"/>
      <c r="JSZ35" s="146"/>
      <c r="JTA35" s="146"/>
      <c r="JTB35" s="146"/>
      <c r="JTC35" s="146"/>
      <c r="JTD35" s="146"/>
      <c r="JTE35" s="146"/>
      <c r="JTF35" s="146"/>
      <c r="JTG35" s="146"/>
      <c r="JTH35" s="146"/>
      <c r="JTI35" s="146"/>
      <c r="JTJ35" s="146"/>
      <c r="JTK35" s="146"/>
      <c r="JTL35" s="146"/>
      <c r="JTM35" s="146"/>
      <c r="JTN35" s="146"/>
      <c r="JTO35" s="146"/>
      <c r="JTP35" s="146"/>
      <c r="JTQ35" s="146"/>
      <c r="JTR35" s="146"/>
      <c r="JTS35" s="146"/>
      <c r="JTT35" s="146"/>
      <c r="JTU35" s="146"/>
      <c r="JTV35" s="146"/>
      <c r="JTW35" s="146"/>
      <c r="JTX35" s="146"/>
      <c r="JTY35" s="146"/>
      <c r="JTZ35" s="146"/>
      <c r="JUA35" s="146"/>
      <c r="JUB35" s="146"/>
      <c r="JUC35" s="146"/>
      <c r="JUD35" s="146"/>
      <c r="JUE35" s="146"/>
      <c r="JUF35" s="146"/>
      <c r="JUG35" s="146"/>
      <c r="JUH35" s="146"/>
      <c r="JUI35" s="146"/>
      <c r="JUJ35" s="146"/>
      <c r="JUK35" s="146"/>
      <c r="JUL35" s="146"/>
      <c r="JUM35" s="146"/>
      <c r="JUN35" s="146"/>
      <c r="JUO35" s="146"/>
      <c r="JUP35" s="146"/>
      <c r="JUQ35" s="146"/>
      <c r="JUR35" s="146"/>
      <c r="JUS35" s="146"/>
      <c r="JUT35" s="146"/>
      <c r="JUU35" s="146"/>
      <c r="JUV35" s="146"/>
      <c r="JUW35" s="146"/>
      <c r="JUX35" s="146"/>
      <c r="JUY35" s="146"/>
      <c r="JUZ35" s="146"/>
      <c r="JVA35" s="146"/>
      <c r="JVB35" s="146"/>
      <c r="JVC35" s="146"/>
      <c r="JVD35" s="146"/>
      <c r="JVE35" s="146"/>
      <c r="JVF35" s="146"/>
      <c r="JVG35" s="146"/>
      <c r="JVH35" s="146"/>
      <c r="JVI35" s="146"/>
      <c r="JVJ35" s="146"/>
      <c r="JVK35" s="146"/>
      <c r="JVL35" s="146"/>
      <c r="JVM35" s="146"/>
      <c r="JVN35" s="146"/>
      <c r="JVO35" s="146"/>
      <c r="JVP35" s="146"/>
      <c r="JVQ35" s="146"/>
      <c r="JVR35" s="146"/>
      <c r="JVS35" s="146"/>
      <c r="JVT35" s="146"/>
      <c r="JVU35" s="146"/>
      <c r="JVV35" s="146"/>
      <c r="JVW35" s="146"/>
      <c r="JVX35" s="146"/>
      <c r="JVY35" s="146"/>
      <c r="JVZ35" s="146"/>
      <c r="JWA35" s="146"/>
      <c r="JWB35" s="146"/>
      <c r="JWC35" s="146"/>
      <c r="JWD35" s="146"/>
      <c r="JWE35" s="146"/>
      <c r="JWF35" s="146"/>
      <c r="JWG35" s="146"/>
      <c r="JWH35" s="146"/>
      <c r="JWI35" s="146"/>
      <c r="JWJ35" s="146"/>
      <c r="JWK35" s="146"/>
      <c r="JWL35" s="146"/>
      <c r="JWM35" s="146"/>
      <c r="JWN35" s="146"/>
      <c r="JWO35" s="146"/>
      <c r="JWP35" s="146"/>
      <c r="JWQ35" s="146"/>
      <c r="JWR35" s="146"/>
      <c r="JWS35" s="146"/>
      <c r="JWT35" s="146"/>
      <c r="JWU35" s="146"/>
      <c r="JWV35" s="146"/>
      <c r="JWW35" s="146"/>
      <c r="JWX35" s="146"/>
      <c r="JWY35" s="146"/>
      <c r="JWZ35" s="146"/>
      <c r="JXA35" s="146"/>
      <c r="JXB35" s="146"/>
      <c r="JXC35" s="146"/>
      <c r="JXD35" s="146"/>
      <c r="JXE35" s="146"/>
      <c r="JXF35" s="146"/>
      <c r="JXG35" s="146"/>
      <c r="JXH35" s="146"/>
      <c r="JXI35" s="146"/>
      <c r="JXJ35" s="146"/>
      <c r="JXK35" s="146"/>
      <c r="JXL35" s="146"/>
      <c r="JXM35" s="146"/>
      <c r="JXN35" s="146"/>
      <c r="JXO35" s="146"/>
      <c r="JXP35" s="146"/>
      <c r="JXQ35" s="146"/>
      <c r="JXR35" s="146"/>
      <c r="JXS35" s="146"/>
      <c r="JXT35" s="146"/>
      <c r="JXU35" s="146"/>
      <c r="JXV35" s="146"/>
      <c r="JXW35" s="146"/>
      <c r="JXX35" s="146"/>
      <c r="JXY35" s="146"/>
      <c r="JXZ35" s="146"/>
      <c r="JYA35" s="146"/>
      <c r="JYB35" s="146"/>
      <c r="JYC35" s="146"/>
      <c r="JYD35" s="146"/>
      <c r="JYE35" s="146"/>
      <c r="JYF35" s="146"/>
      <c r="JYG35" s="146"/>
      <c r="JYH35" s="146"/>
      <c r="JYI35" s="146"/>
      <c r="JYJ35" s="146"/>
      <c r="JYK35" s="146"/>
      <c r="JYL35" s="146"/>
      <c r="JYM35" s="146"/>
      <c r="JYN35" s="146"/>
      <c r="JYO35" s="146"/>
      <c r="JYP35" s="146"/>
      <c r="JYQ35" s="146"/>
      <c r="JYR35" s="146"/>
      <c r="JYS35" s="146"/>
      <c r="JYT35" s="146"/>
      <c r="JYU35" s="146"/>
      <c r="JYV35" s="146"/>
      <c r="JYW35" s="146"/>
      <c r="JYX35" s="146"/>
      <c r="JYY35" s="146"/>
      <c r="JYZ35" s="146"/>
      <c r="JZA35" s="146"/>
      <c r="JZB35" s="146"/>
      <c r="JZC35" s="146"/>
      <c r="JZD35" s="146"/>
      <c r="JZE35" s="146"/>
      <c r="JZF35" s="146"/>
      <c r="JZG35" s="146"/>
      <c r="JZH35" s="146"/>
      <c r="JZI35" s="146"/>
      <c r="JZJ35" s="146"/>
      <c r="JZK35" s="146"/>
      <c r="JZL35" s="146"/>
      <c r="JZM35" s="146"/>
      <c r="JZN35" s="146"/>
      <c r="JZO35" s="146"/>
      <c r="JZP35" s="146"/>
      <c r="JZQ35" s="146"/>
      <c r="JZR35" s="146"/>
      <c r="JZS35" s="146"/>
      <c r="JZT35" s="146"/>
      <c r="JZU35" s="146"/>
      <c r="JZV35" s="146"/>
      <c r="JZW35" s="146"/>
      <c r="JZX35" s="146"/>
      <c r="JZY35" s="146"/>
      <c r="JZZ35" s="146"/>
      <c r="KAA35" s="146"/>
      <c r="KAB35" s="146"/>
      <c r="KAC35" s="146"/>
      <c r="KAD35" s="146"/>
      <c r="KAE35" s="146"/>
      <c r="KAF35" s="146"/>
      <c r="KAG35" s="146"/>
      <c r="KAH35" s="146"/>
      <c r="KAI35" s="146"/>
      <c r="KAJ35" s="146"/>
      <c r="KAK35" s="146"/>
      <c r="KAL35" s="146"/>
      <c r="KAM35" s="146"/>
      <c r="KAN35" s="146"/>
      <c r="KAO35" s="146"/>
      <c r="KAP35" s="146"/>
      <c r="KAQ35" s="146"/>
      <c r="KAR35" s="146"/>
      <c r="KAS35" s="146"/>
      <c r="KAT35" s="146"/>
      <c r="KAU35" s="146"/>
      <c r="KAV35" s="146"/>
      <c r="KAW35" s="146"/>
      <c r="KAX35" s="146"/>
      <c r="KAY35" s="146"/>
      <c r="KAZ35" s="146"/>
      <c r="KBA35" s="146"/>
      <c r="KBB35" s="146"/>
      <c r="KBC35" s="146"/>
      <c r="KBD35" s="146"/>
      <c r="KBE35" s="146"/>
      <c r="KBF35" s="146"/>
      <c r="KBG35" s="146"/>
      <c r="KBH35" s="146"/>
      <c r="KBI35" s="146"/>
      <c r="KBJ35" s="146"/>
      <c r="KBK35" s="146"/>
      <c r="KBL35" s="146"/>
      <c r="KBM35" s="146"/>
      <c r="KBN35" s="146"/>
      <c r="KBO35" s="146"/>
      <c r="KBP35" s="146"/>
      <c r="KBQ35" s="146"/>
      <c r="KBR35" s="146"/>
      <c r="KBS35" s="146"/>
      <c r="KBT35" s="146"/>
      <c r="KBU35" s="146"/>
      <c r="KBV35" s="146"/>
      <c r="KBW35" s="146"/>
      <c r="KBX35" s="146"/>
      <c r="KBY35" s="146"/>
      <c r="KBZ35" s="146"/>
      <c r="KCA35" s="146"/>
      <c r="KCB35" s="146"/>
      <c r="KCC35" s="146"/>
      <c r="KCD35" s="146"/>
      <c r="KCE35" s="146"/>
      <c r="KCF35" s="146"/>
      <c r="KCG35" s="146"/>
      <c r="KCH35" s="146"/>
      <c r="KCI35" s="146"/>
      <c r="KCJ35" s="146"/>
      <c r="KCK35" s="146"/>
      <c r="KCL35" s="146"/>
      <c r="KCM35" s="146"/>
      <c r="KCN35" s="146"/>
      <c r="KCO35" s="146"/>
      <c r="KCP35" s="146"/>
      <c r="KCQ35" s="146"/>
      <c r="KCR35" s="146"/>
      <c r="KCS35" s="146"/>
      <c r="KCT35" s="146"/>
      <c r="KCU35" s="146"/>
      <c r="KCV35" s="146"/>
      <c r="KCW35" s="146"/>
      <c r="KCX35" s="146"/>
      <c r="KCY35" s="146"/>
      <c r="KCZ35" s="146"/>
      <c r="KDA35" s="146"/>
      <c r="KDB35" s="146"/>
      <c r="KDC35" s="146"/>
      <c r="KDD35" s="146"/>
      <c r="KDE35" s="146"/>
      <c r="KDF35" s="146"/>
      <c r="KDG35" s="146"/>
      <c r="KDH35" s="146"/>
      <c r="KDI35" s="146"/>
      <c r="KDJ35" s="146"/>
      <c r="KDK35" s="146"/>
      <c r="KDL35" s="146"/>
      <c r="KDM35" s="146"/>
      <c r="KDN35" s="146"/>
      <c r="KDO35" s="146"/>
      <c r="KDP35" s="146"/>
      <c r="KDQ35" s="146"/>
      <c r="KDR35" s="146"/>
      <c r="KDS35" s="146"/>
      <c r="KDT35" s="146"/>
      <c r="KDU35" s="146"/>
      <c r="KDV35" s="146"/>
      <c r="KDW35" s="146"/>
      <c r="KDX35" s="146"/>
      <c r="KDY35" s="146"/>
      <c r="KDZ35" s="146"/>
      <c r="KEA35" s="146"/>
      <c r="KEB35" s="146"/>
      <c r="KEC35" s="146"/>
      <c r="KED35" s="146"/>
      <c r="KEE35" s="146"/>
      <c r="KEF35" s="146"/>
      <c r="KEG35" s="146"/>
      <c r="KEH35" s="146"/>
      <c r="KEI35" s="146"/>
      <c r="KEJ35" s="146"/>
      <c r="KEK35" s="146"/>
      <c r="KEL35" s="146"/>
      <c r="KEM35" s="146"/>
      <c r="KEN35" s="146"/>
      <c r="KEO35" s="146"/>
      <c r="KEP35" s="146"/>
      <c r="KEQ35" s="146"/>
      <c r="KER35" s="146"/>
      <c r="KES35" s="146"/>
      <c r="KET35" s="146"/>
      <c r="KEU35" s="146"/>
      <c r="KEV35" s="146"/>
      <c r="KEW35" s="146"/>
      <c r="KEX35" s="146"/>
      <c r="KEY35" s="146"/>
      <c r="KEZ35" s="146"/>
      <c r="KFA35" s="146"/>
      <c r="KFB35" s="146"/>
      <c r="KFC35" s="146"/>
      <c r="KFD35" s="146"/>
      <c r="KFE35" s="146"/>
      <c r="KFF35" s="146"/>
      <c r="KFG35" s="146"/>
      <c r="KFH35" s="146"/>
      <c r="KFI35" s="146"/>
      <c r="KFJ35" s="146"/>
      <c r="KFK35" s="146"/>
      <c r="KFL35" s="146"/>
      <c r="KFM35" s="146"/>
      <c r="KFN35" s="146"/>
      <c r="KFO35" s="146"/>
      <c r="KFP35" s="146"/>
      <c r="KFQ35" s="146"/>
      <c r="KFR35" s="146"/>
      <c r="KFS35" s="146"/>
      <c r="KFT35" s="146"/>
      <c r="KFU35" s="146"/>
      <c r="KFV35" s="146"/>
      <c r="KFW35" s="146"/>
      <c r="KFX35" s="146"/>
      <c r="KFY35" s="146"/>
      <c r="KFZ35" s="146"/>
      <c r="KGA35" s="146"/>
      <c r="KGB35" s="146"/>
      <c r="KGC35" s="146"/>
      <c r="KGD35" s="146"/>
      <c r="KGE35" s="146"/>
      <c r="KGF35" s="146"/>
      <c r="KGG35" s="146"/>
      <c r="KGH35" s="146"/>
      <c r="KGI35" s="146"/>
      <c r="KGJ35" s="146"/>
      <c r="KGK35" s="146"/>
      <c r="KGL35" s="146"/>
      <c r="KGM35" s="146"/>
      <c r="KGN35" s="146"/>
      <c r="KGO35" s="146"/>
      <c r="KGP35" s="146"/>
      <c r="KGQ35" s="146"/>
      <c r="KGR35" s="146"/>
      <c r="KGS35" s="146"/>
      <c r="KGT35" s="146"/>
      <c r="KGU35" s="146"/>
      <c r="KGV35" s="146"/>
      <c r="KGW35" s="146"/>
      <c r="KGX35" s="146"/>
      <c r="KGY35" s="146"/>
      <c r="KGZ35" s="146"/>
      <c r="KHA35" s="146"/>
      <c r="KHB35" s="146"/>
      <c r="KHC35" s="146"/>
      <c r="KHD35" s="146"/>
      <c r="KHE35" s="146"/>
      <c r="KHF35" s="146"/>
      <c r="KHG35" s="146"/>
      <c r="KHH35" s="146"/>
      <c r="KHI35" s="146"/>
      <c r="KHJ35" s="146"/>
      <c r="KHK35" s="146"/>
      <c r="KHL35" s="146"/>
      <c r="KHM35" s="146"/>
      <c r="KHN35" s="146"/>
      <c r="KHO35" s="146"/>
      <c r="KHP35" s="146"/>
      <c r="KHQ35" s="146"/>
      <c r="KHR35" s="146"/>
      <c r="KHS35" s="146"/>
      <c r="KHT35" s="146"/>
      <c r="KHU35" s="146"/>
      <c r="KHV35" s="146"/>
      <c r="KHW35" s="146"/>
      <c r="KHX35" s="146"/>
      <c r="KHY35" s="146"/>
      <c r="KHZ35" s="146"/>
      <c r="KIA35" s="146"/>
      <c r="KIB35" s="146"/>
      <c r="KIC35" s="146"/>
      <c r="KID35" s="146"/>
      <c r="KIE35" s="146"/>
      <c r="KIF35" s="146"/>
      <c r="KIG35" s="146"/>
      <c r="KIH35" s="146"/>
      <c r="KII35" s="146"/>
      <c r="KIJ35" s="146"/>
      <c r="KIK35" s="146"/>
      <c r="KIL35" s="146"/>
      <c r="KIM35" s="146"/>
      <c r="KIN35" s="146"/>
      <c r="KIO35" s="146"/>
      <c r="KIP35" s="146"/>
      <c r="KIQ35" s="146"/>
      <c r="KIR35" s="146"/>
      <c r="KIS35" s="146"/>
      <c r="KIT35" s="146"/>
      <c r="KIU35" s="146"/>
      <c r="KIV35" s="146"/>
      <c r="KIW35" s="146"/>
      <c r="KIX35" s="146"/>
      <c r="KIY35" s="146"/>
      <c r="KIZ35" s="146"/>
      <c r="KJA35" s="146"/>
      <c r="KJB35" s="146"/>
      <c r="KJC35" s="146"/>
      <c r="KJD35" s="146"/>
      <c r="KJE35" s="146"/>
      <c r="KJF35" s="146"/>
      <c r="KJG35" s="146"/>
      <c r="KJH35" s="146"/>
      <c r="KJI35" s="146"/>
      <c r="KJJ35" s="146"/>
      <c r="KJK35" s="146"/>
      <c r="KJL35" s="146"/>
      <c r="KJM35" s="146"/>
      <c r="KJN35" s="146"/>
      <c r="KJO35" s="146"/>
      <c r="KJP35" s="146"/>
      <c r="KJQ35" s="146"/>
      <c r="KJR35" s="146"/>
      <c r="KJS35" s="146"/>
      <c r="KJT35" s="146"/>
      <c r="KJU35" s="146"/>
      <c r="KJV35" s="146"/>
      <c r="KJW35" s="146"/>
      <c r="KJX35" s="146"/>
      <c r="KJY35" s="146"/>
      <c r="KJZ35" s="146"/>
      <c r="KKA35" s="146"/>
      <c r="KKB35" s="146"/>
      <c r="KKC35" s="146"/>
      <c r="KKD35" s="146"/>
      <c r="KKE35" s="146"/>
      <c r="KKF35" s="146"/>
      <c r="KKG35" s="146"/>
      <c r="KKH35" s="146"/>
      <c r="KKI35" s="146"/>
      <c r="KKJ35" s="146"/>
      <c r="KKK35" s="146"/>
      <c r="KKL35" s="146"/>
      <c r="KKM35" s="146"/>
      <c r="KKN35" s="146"/>
      <c r="KKO35" s="146"/>
      <c r="KKP35" s="146"/>
      <c r="KKQ35" s="146"/>
      <c r="KKR35" s="146"/>
      <c r="KKS35" s="146"/>
      <c r="KKT35" s="146"/>
      <c r="KKU35" s="146"/>
      <c r="KKV35" s="146"/>
      <c r="KKW35" s="146"/>
      <c r="KKX35" s="146"/>
      <c r="KKY35" s="146"/>
      <c r="KKZ35" s="146"/>
      <c r="KLA35" s="146"/>
      <c r="KLB35" s="146"/>
      <c r="KLC35" s="146"/>
      <c r="KLD35" s="146"/>
      <c r="KLE35" s="146"/>
      <c r="KLF35" s="146"/>
      <c r="KLG35" s="146"/>
      <c r="KLH35" s="146"/>
      <c r="KLI35" s="146"/>
      <c r="KLJ35" s="146"/>
      <c r="KLK35" s="146"/>
      <c r="KLL35" s="146"/>
      <c r="KLM35" s="146"/>
      <c r="KLN35" s="146"/>
      <c r="KLO35" s="146"/>
      <c r="KLP35" s="146"/>
      <c r="KLQ35" s="146"/>
      <c r="KLR35" s="146"/>
      <c r="KLS35" s="146"/>
      <c r="KLT35" s="146"/>
      <c r="KLU35" s="146"/>
      <c r="KLV35" s="146"/>
      <c r="KLW35" s="146"/>
      <c r="KLX35" s="146"/>
      <c r="KLY35" s="146"/>
      <c r="KLZ35" s="146"/>
      <c r="KMA35" s="146"/>
      <c r="KMB35" s="146"/>
      <c r="KMC35" s="146"/>
      <c r="KMD35" s="146"/>
      <c r="KME35" s="146"/>
      <c r="KMF35" s="146"/>
      <c r="KMG35" s="146"/>
      <c r="KMH35" s="146"/>
      <c r="KMI35" s="146"/>
      <c r="KMJ35" s="146"/>
      <c r="KMK35" s="146"/>
      <c r="KML35" s="146"/>
      <c r="KMM35" s="146"/>
      <c r="KMN35" s="146"/>
      <c r="KMO35" s="146"/>
      <c r="KMP35" s="146"/>
      <c r="KMQ35" s="146"/>
      <c r="KMR35" s="146"/>
      <c r="KMS35" s="146"/>
      <c r="KMT35" s="146"/>
      <c r="KMU35" s="146"/>
      <c r="KMV35" s="146"/>
      <c r="KMW35" s="146"/>
      <c r="KMX35" s="146"/>
      <c r="KMY35" s="146"/>
      <c r="KMZ35" s="146"/>
      <c r="KNA35" s="146"/>
      <c r="KNB35" s="146"/>
      <c r="KNC35" s="146"/>
      <c r="KND35" s="146"/>
      <c r="KNE35" s="146"/>
      <c r="KNF35" s="146"/>
      <c r="KNG35" s="146"/>
      <c r="KNH35" s="146"/>
      <c r="KNI35" s="146"/>
      <c r="KNJ35" s="146"/>
      <c r="KNK35" s="146"/>
      <c r="KNL35" s="146"/>
      <c r="KNM35" s="146"/>
      <c r="KNN35" s="146"/>
      <c r="KNO35" s="146"/>
      <c r="KNP35" s="146"/>
      <c r="KNQ35" s="146"/>
      <c r="KNR35" s="146"/>
      <c r="KNS35" s="146"/>
      <c r="KNT35" s="146"/>
      <c r="KNU35" s="146"/>
      <c r="KNV35" s="146"/>
      <c r="KNW35" s="146"/>
      <c r="KNX35" s="146"/>
      <c r="KNY35" s="146"/>
      <c r="KNZ35" s="146"/>
      <c r="KOA35" s="146"/>
      <c r="KOB35" s="146"/>
      <c r="KOC35" s="146"/>
      <c r="KOD35" s="146"/>
      <c r="KOE35" s="146"/>
      <c r="KOF35" s="146"/>
      <c r="KOG35" s="146"/>
      <c r="KOH35" s="146"/>
      <c r="KOI35" s="146"/>
      <c r="KOJ35" s="146"/>
      <c r="KOK35" s="146"/>
      <c r="KOL35" s="146"/>
      <c r="KOM35" s="146"/>
      <c r="KON35" s="146"/>
      <c r="KOO35" s="146"/>
      <c r="KOP35" s="146"/>
      <c r="KOQ35" s="146"/>
      <c r="KOR35" s="146"/>
      <c r="KOS35" s="146"/>
      <c r="KOT35" s="146"/>
      <c r="KOU35" s="146"/>
      <c r="KOV35" s="146"/>
      <c r="KOW35" s="146"/>
      <c r="KOX35" s="146"/>
      <c r="KOY35" s="146"/>
      <c r="KOZ35" s="146"/>
      <c r="KPA35" s="146"/>
      <c r="KPB35" s="146"/>
      <c r="KPC35" s="146"/>
      <c r="KPD35" s="146"/>
      <c r="KPE35" s="146"/>
      <c r="KPF35" s="146"/>
      <c r="KPG35" s="146"/>
      <c r="KPH35" s="146"/>
      <c r="KPI35" s="146"/>
      <c r="KPJ35" s="146"/>
      <c r="KPK35" s="146"/>
      <c r="KPL35" s="146"/>
      <c r="KPM35" s="146"/>
      <c r="KPN35" s="146"/>
      <c r="KPO35" s="146"/>
      <c r="KPP35" s="146"/>
      <c r="KPQ35" s="146"/>
      <c r="KPR35" s="146"/>
      <c r="KPS35" s="146"/>
      <c r="KPT35" s="146"/>
      <c r="KPU35" s="146"/>
      <c r="KPV35" s="146"/>
      <c r="KPW35" s="146"/>
      <c r="KPX35" s="146"/>
      <c r="KPY35" s="146"/>
      <c r="KPZ35" s="146"/>
      <c r="KQA35" s="146"/>
      <c r="KQB35" s="146"/>
      <c r="KQC35" s="146"/>
      <c r="KQD35" s="146"/>
      <c r="KQE35" s="146"/>
      <c r="KQF35" s="146"/>
      <c r="KQG35" s="146"/>
      <c r="KQH35" s="146"/>
      <c r="KQI35" s="146"/>
      <c r="KQJ35" s="146"/>
      <c r="KQK35" s="146"/>
      <c r="KQL35" s="146"/>
      <c r="KQM35" s="146"/>
      <c r="KQN35" s="146"/>
      <c r="KQO35" s="146"/>
      <c r="KQP35" s="146"/>
      <c r="KQQ35" s="146"/>
      <c r="KQR35" s="146"/>
      <c r="KQS35" s="146"/>
      <c r="KQT35" s="146"/>
      <c r="KQU35" s="146"/>
      <c r="KQV35" s="146"/>
      <c r="KQW35" s="146"/>
      <c r="KQX35" s="146"/>
      <c r="KQY35" s="146"/>
      <c r="KQZ35" s="146"/>
      <c r="KRA35" s="146"/>
      <c r="KRB35" s="146"/>
      <c r="KRC35" s="146"/>
      <c r="KRD35" s="146"/>
      <c r="KRE35" s="146"/>
      <c r="KRF35" s="146"/>
      <c r="KRG35" s="146"/>
      <c r="KRH35" s="146"/>
      <c r="KRI35" s="146"/>
      <c r="KRJ35" s="146"/>
      <c r="KRK35" s="146"/>
      <c r="KRL35" s="146"/>
      <c r="KRM35" s="146"/>
      <c r="KRN35" s="146"/>
      <c r="KRO35" s="146"/>
      <c r="KRP35" s="146"/>
      <c r="KRQ35" s="146"/>
      <c r="KRR35" s="146"/>
      <c r="KRS35" s="146"/>
      <c r="KRT35" s="146"/>
      <c r="KRU35" s="146"/>
      <c r="KRV35" s="146"/>
      <c r="KRW35" s="146"/>
      <c r="KRX35" s="146"/>
      <c r="KRY35" s="146"/>
      <c r="KRZ35" s="146"/>
      <c r="KSA35" s="146"/>
      <c r="KSB35" s="146"/>
      <c r="KSC35" s="146"/>
      <c r="KSD35" s="146"/>
      <c r="KSE35" s="146"/>
      <c r="KSF35" s="146"/>
      <c r="KSG35" s="146"/>
      <c r="KSH35" s="146"/>
      <c r="KSI35" s="146"/>
      <c r="KSJ35" s="146"/>
      <c r="KSK35" s="146"/>
      <c r="KSL35" s="146"/>
      <c r="KSM35" s="146"/>
      <c r="KSN35" s="146"/>
      <c r="KSO35" s="146"/>
      <c r="KSP35" s="146"/>
      <c r="KSQ35" s="146"/>
      <c r="KSR35" s="146"/>
      <c r="KSS35" s="146"/>
      <c r="KST35" s="146"/>
      <c r="KSU35" s="146"/>
      <c r="KSV35" s="146"/>
      <c r="KSW35" s="146"/>
      <c r="KSX35" s="146"/>
      <c r="KSY35" s="146"/>
      <c r="KSZ35" s="146"/>
      <c r="KTA35" s="146"/>
      <c r="KTB35" s="146"/>
      <c r="KTC35" s="146"/>
      <c r="KTD35" s="146"/>
      <c r="KTE35" s="146"/>
      <c r="KTF35" s="146"/>
      <c r="KTG35" s="146"/>
      <c r="KTH35" s="146"/>
      <c r="KTI35" s="146"/>
      <c r="KTJ35" s="146"/>
      <c r="KTK35" s="146"/>
      <c r="KTL35" s="146"/>
      <c r="KTM35" s="146"/>
      <c r="KTN35" s="146"/>
      <c r="KTO35" s="146"/>
      <c r="KTP35" s="146"/>
      <c r="KTQ35" s="146"/>
      <c r="KTR35" s="146"/>
      <c r="KTS35" s="146"/>
      <c r="KTT35" s="146"/>
      <c r="KTU35" s="146"/>
      <c r="KTV35" s="146"/>
      <c r="KTW35" s="146"/>
      <c r="KTX35" s="146"/>
      <c r="KTY35" s="146"/>
      <c r="KTZ35" s="146"/>
      <c r="KUA35" s="146"/>
      <c r="KUB35" s="146"/>
      <c r="KUC35" s="146"/>
      <c r="KUD35" s="146"/>
      <c r="KUE35" s="146"/>
      <c r="KUF35" s="146"/>
      <c r="KUG35" s="146"/>
      <c r="KUH35" s="146"/>
      <c r="KUI35" s="146"/>
      <c r="KUJ35" s="146"/>
      <c r="KUK35" s="146"/>
      <c r="KUL35" s="146"/>
      <c r="KUM35" s="146"/>
      <c r="KUN35" s="146"/>
      <c r="KUO35" s="146"/>
      <c r="KUP35" s="146"/>
      <c r="KUQ35" s="146"/>
      <c r="KUR35" s="146"/>
      <c r="KUS35" s="146"/>
      <c r="KUT35" s="146"/>
      <c r="KUU35" s="146"/>
      <c r="KUV35" s="146"/>
      <c r="KUW35" s="146"/>
      <c r="KUX35" s="146"/>
      <c r="KUY35" s="146"/>
      <c r="KUZ35" s="146"/>
      <c r="KVA35" s="146"/>
      <c r="KVB35" s="146"/>
      <c r="KVC35" s="146"/>
      <c r="KVD35" s="146"/>
      <c r="KVE35" s="146"/>
      <c r="KVF35" s="146"/>
      <c r="KVG35" s="146"/>
      <c r="KVH35" s="146"/>
      <c r="KVI35" s="146"/>
      <c r="KVJ35" s="146"/>
      <c r="KVK35" s="146"/>
      <c r="KVL35" s="146"/>
      <c r="KVM35" s="146"/>
      <c r="KVN35" s="146"/>
      <c r="KVO35" s="146"/>
      <c r="KVP35" s="146"/>
      <c r="KVQ35" s="146"/>
      <c r="KVR35" s="146"/>
      <c r="KVS35" s="146"/>
      <c r="KVT35" s="146"/>
      <c r="KVU35" s="146"/>
      <c r="KVV35" s="146"/>
      <c r="KVW35" s="146"/>
      <c r="KVX35" s="146"/>
      <c r="KVY35" s="146"/>
      <c r="KVZ35" s="146"/>
      <c r="KWA35" s="146"/>
      <c r="KWB35" s="146"/>
      <c r="KWC35" s="146"/>
      <c r="KWD35" s="146"/>
      <c r="KWE35" s="146"/>
      <c r="KWF35" s="146"/>
      <c r="KWG35" s="146"/>
      <c r="KWH35" s="146"/>
      <c r="KWI35" s="146"/>
      <c r="KWJ35" s="146"/>
      <c r="KWK35" s="146"/>
      <c r="KWL35" s="146"/>
      <c r="KWM35" s="146"/>
      <c r="KWN35" s="146"/>
      <c r="KWO35" s="146"/>
      <c r="KWP35" s="146"/>
      <c r="KWQ35" s="146"/>
      <c r="KWR35" s="146"/>
      <c r="KWS35" s="146"/>
      <c r="KWT35" s="146"/>
      <c r="KWU35" s="146"/>
      <c r="KWV35" s="146"/>
      <c r="KWW35" s="146"/>
      <c r="KWX35" s="146"/>
      <c r="KWY35" s="146"/>
      <c r="KWZ35" s="146"/>
      <c r="KXA35" s="146"/>
      <c r="KXB35" s="146"/>
      <c r="KXC35" s="146"/>
      <c r="KXD35" s="146"/>
      <c r="KXE35" s="146"/>
      <c r="KXF35" s="146"/>
      <c r="KXG35" s="146"/>
      <c r="KXH35" s="146"/>
      <c r="KXI35" s="146"/>
      <c r="KXJ35" s="146"/>
      <c r="KXK35" s="146"/>
      <c r="KXL35" s="146"/>
      <c r="KXM35" s="146"/>
      <c r="KXN35" s="146"/>
      <c r="KXO35" s="146"/>
      <c r="KXP35" s="146"/>
      <c r="KXQ35" s="146"/>
      <c r="KXR35" s="146"/>
      <c r="KXS35" s="146"/>
      <c r="KXT35" s="146"/>
      <c r="KXU35" s="146"/>
      <c r="KXV35" s="146"/>
      <c r="KXW35" s="146"/>
      <c r="KXX35" s="146"/>
      <c r="KXY35" s="146"/>
      <c r="KXZ35" s="146"/>
      <c r="KYA35" s="146"/>
      <c r="KYB35" s="146"/>
      <c r="KYC35" s="146"/>
      <c r="KYD35" s="146"/>
      <c r="KYE35" s="146"/>
      <c r="KYF35" s="146"/>
      <c r="KYG35" s="146"/>
      <c r="KYH35" s="146"/>
      <c r="KYI35" s="146"/>
      <c r="KYJ35" s="146"/>
      <c r="KYK35" s="146"/>
      <c r="KYL35" s="146"/>
      <c r="KYM35" s="146"/>
      <c r="KYN35" s="146"/>
      <c r="KYO35" s="146"/>
      <c r="KYP35" s="146"/>
      <c r="KYQ35" s="146"/>
      <c r="KYR35" s="146"/>
      <c r="KYS35" s="146"/>
      <c r="KYT35" s="146"/>
      <c r="KYU35" s="146"/>
      <c r="KYV35" s="146"/>
      <c r="KYW35" s="146"/>
      <c r="KYX35" s="146"/>
      <c r="KYY35" s="146"/>
      <c r="KYZ35" s="146"/>
      <c r="KZA35" s="146"/>
      <c r="KZB35" s="146"/>
      <c r="KZC35" s="146"/>
      <c r="KZD35" s="146"/>
      <c r="KZE35" s="146"/>
      <c r="KZF35" s="146"/>
      <c r="KZG35" s="146"/>
      <c r="KZH35" s="146"/>
      <c r="KZI35" s="146"/>
      <c r="KZJ35" s="146"/>
      <c r="KZK35" s="146"/>
      <c r="KZL35" s="146"/>
      <c r="KZM35" s="146"/>
      <c r="KZN35" s="146"/>
      <c r="KZO35" s="146"/>
      <c r="KZP35" s="146"/>
      <c r="KZQ35" s="146"/>
      <c r="KZR35" s="146"/>
      <c r="KZS35" s="146"/>
      <c r="KZT35" s="146"/>
      <c r="KZU35" s="146"/>
      <c r="KZV35" s="146"/>
      <c r="KZW35" s="146"/>
      <c r="KZX35" s="146"/>
      <c r="KZY35" s="146"/>
      <c r="KZZ35" s="146"/>
      <c r="LAA35" s="146"/>
      <c r="LAB35" s="146"/>
      <c r="LAC35" s="146"/>
      <c r="LAD35" s="146"/>
      <c r="LAE35" s="146"/>
      <c r="LAF35" s="146"/>
      <c r="LAG35" s="146"/>
      <c r="LAH35" s="146"/>
      <c r="LAI35" s="146"/>
      <c r="LAJ35" s="146"/>
      <c r="LAK35" s="146"/>
      <c r="LAL35" s="146"/>
      <c r="LAM35" s="146"/>
      <c r="LAN35" s="146"/>
      <c r="LAO35" s="146"/>
      <c r="LAP35" s="146"/>
      <c r="LAQ35" s="146"/>
      <c r="LAR35" s="146"/>
      <c r="LAS35" s="146"/>
      <c r="LAT35" s="146"/>
      <c r="LAU35" s="146"/>
      <c r="LAV35" s="146"/>
      <c r="LAW35" s="146"/>
      <c r="LAX35" s="146"/>
      <c r="LAY35" s="146"/>
      <c r="LAZ35" s="146"/>
      <c r="LBA35" s="146"/>
      <c r="LBB35" s="146"/>
      <c r="LBC35" s="146"/>
      <c r="LBD35" s="146"/>
      <c r="LBE35" s="146"/>
      <c r="LBF35" s="146"/>
      <c r="LBG35" s="146"/>
      <c r="LBH35" s="146"/>
      <c r="LBI35" s="146"/>
      <c r="LBJ35" s="146"/>
      <c r="LBK35" s="146"/>
      <c r="LBL35" s="146"/>
      <c r="LBM35" s="146"/>
      <c r="LBN35" s="146"/>
      <c r="LBO35" s="146"/>
      <c r="LBP35" s="146"/>
      <c r="LBQ35" s="146"/>
      <c r="LBR35" s="146"/>
      <c r="LBS35" s="146"/>
      <c r="LBT35" s="146"/>
      <c r="LBU35" s="146"/>
      <c r="LBV35" s="146"/>
      <c r="LBW35" s="146"/>
      <c r="LBX35" s="146"/>
      <c r="LBY35" s="146"/>
      <c r="LBZ35" s="146"/>
      <c r="LCA35" s="146"/>
      <c r="LCB35" s="146"/>
      <c r="LCC35" s="146"/>
      <c r="LCD35" s="146"/>
      <c r="LCE35" s="146"/>
      <c r="LCF35" s="146"/>
      <c r="LCG35" s="146"/>
      <c r="LCH35" s="146"/>
      <c r="LCI35" s="146"/>
      <c r="LCJ35" s="146"/>
      <c r="LCK35" s="146"/>
      <c r="LCL35" s="146"/>
      <c r="LCM35" s="146"/>
      <c r="LCN35" s="146"/>
      <c r="LCO35" s="146"/>
      <c r="LCP35" s="146"/>
      <c r="LCQ35" s="146"/>
      <c r="LCR35" s="146"/>
      <c r="LCS35" s="146"/>
      <c r="LCT35" s="146"/>
      <c r="LCU35" s="146"/>
      <c r="LCV35" s="146"/>
      <c r="LCW35" s="146"/>
      <c r="LCX35" s="146"/>
      <c r="LCY35" s="146"/>
      <c r="LCZ35" s="146"/>
      <c r="LDA35" s="146"/>
      <c r="LDB35" s="146"/>
      <c r="LDC35" s="146"/>
      <c r="LDD35" s="146"/>
      <c r="LDE35" s="146"/>
      <c r="LDF35" s="146"/>
      <c r="LDG35" s="146"/>
      <c r="LDH35" s="146"/>
      <c r="LDI35" s="146"/>
      <c r="LDJ35" s="146"/>
      <c r="LDK35" s="146"/>
      <c r="LDL35" s="146"/>
      <c r="LDM35" s="146"/>
      <c r="LDN35" s="146"/>
      <c r="LDO35" s="146"/>
      <c r="LDP35" s="146"/>
      <c r="LDQ35" s="146"/>
      <c r="LDR35" s="146"/>
      <c r="LDS35" s="146"/>
      <c r="LDT35" s="146"/>
      <c r="LDU35" s="146"/>
      <c r="LDV35" s="146"/>
      <c r="LDW35" s="146"/>
      <c r="LDX35" s="146"/>
      <c r="LDY35" s="146"/>
      <c r="LDZ35" s="146"/>
      <c r="LEA35" s="146"/>
      <c r="LEB35" s="146"/>
      <c r="LEC35" s="146"/>
      <c r="LED35" s="146"/>
      <c r="LEE35" s="146"/>
      <c r="LEF35" s="146"/>
      <c r="LEG35" s="146"/>
      <c r="LEH35" s="146"/>
      <c r="LEI35" s="146"/>
      <c r="LEJ35" s="146"/>
      <c r="LEK35" s="146"/>
      <c r="LEL35" s="146"/>
      <c r="LEM35" s="146"/>
      <c r="LEN35" s="146"/>
      <c r="LEO35" s="146"/>
      <c r="LEP35" s="146"/>
      <c r="LEQ35" s="146"/>
      <c r="LER35" s="146"/>
      <c r="LES35" s="146"/>
      <c r="LET35" s="146"/>
      <c r="LEU35" s="146"/>
      <c r="LEV35" s="146"/>
      <c r="LEW35" s="146"/>
      <c r="LEX35" s="146"/>
      <c r="LEY35" s="146"/>
      <c r="LEZ35" s="146"/>
      <c r="LFA35" s="146"/>
      <c r="LFB35" s="146"/>
      <c r="LFC35" s="146"/>
      <c r="LFD35" s="146"/>
      <c r="LFE35" s="146"/>
      <c r="LFF35" s="146"/>
      <c r="LFG35" s="146"/>
      <c r="LFH35" s="146"/>
      <c r="LFI35" s="146"/>
      <c r="LFJ35" s="146"/>
      <c r="LFK35" s="146"/>
      <c r="LFL35" s="146"/>
      <c r="LFM35" s="146"/>
      <c r="LFN35" s="146"/>
      <c r="LFO35" s="146"/>
      <c r="LFP35" s="146"/>
      <c r="LFQ35" s="146"/>
      <c r="LFR35" s="146"/>
      <c r="LFS35" s="146"/>
      <c r="LFT35" s="146"/>
      <c r="LFU35" s="146"/>
      <c r="LFV35" s="146"/>
      <c r="LFW35" s="146"/>
      <c r="LFX35" s="146"/>
      <c r="LFY35" s="146"/>
      <c r="LFZ35" s="146"/>
      <c r="LGA35" s="146"/>
      <c r="LGB35" s="146"/>
      <c r="LGC35" s="146"/>
      <c r="LGD35" s="146"/>
      <c r="LGE35" s="146"/>
      <c r="LGF35" s="146"/>
      <c r="LGG35" s="146"/>
      <c r="LGH35" s="146"/>
      <c r="LGI35" s="146"/>
      <c r="LGJ35" s="146"/>
      <c r="LGK35" s="146"/>
      <c r="LGL35" s="146"/>
      <c r="LGM35" s="146"/>
      <c r="LGN35" s="146"/>
      <c r="LGO35" s="146"/>
      <c r="LGP35" s="146"/>
      <c r="LGQ35" s="146"/>
      <c r="LGR35" s="146"/>
      <c r="LGS35" s="146"/>
      <c r="LGT35" s="146"/>
      <c r="LGU35" s="146"/>
      <c r="LGV35" s="146"/>
      <c r="LGW35" s="146"/>
      <c r="LGX35" s="146"/>
      <c r="LGY35" s="146"/>
      <c r="LGZ35" s="146"/>
      <c r="LHA35" s="146"/>
      <c r="LHB35" s="146"/>
      <c r="LHC35" s="146"/>
      <c r="LHD35" s="146"/>
      <c r="LHE35" s="146"/>
      <c r="LHF35" s="146"/>
      <c r="LHG35" s="146"/>
      <c r="LHH35" s="146"/>
      <c r="LHI35" s="146"/>
      <c r="LHJ35" s="146"/>
      <c r="LHK35" s="146"/>
      <c r="LHL35" s="146"/>
      <c r="LHM35" s="146"/>
      <c r="LHN35" s="146"/>
      <c r="LHO35" s="146"/>
      <c r="LHP35" s="146"/>
      <c r="LHQ35" s="146"/>
      <c r="LHR35" s="146"/>
      <c r="LHS35" s="146"/>
      <c r="LHT35" s="146"/>
      <c r="LHU35" s="146"/>
      <c r="LHV35" s="146"/>
      <c r="LHW35" s="146"/>
      <c r="LHX35" s="146"/>
      <c r="LHY35" s="146"/>
      <c r="LHZ35" s="146"/>
      <c r="LIA35" s="146"/>
      <c r="LIB35" s="146"/>
      <c r="LIC35" s="146"/>
      <c r="LID35" s="146"/>
      <c r="LIE35" s="146"/>
      <c r="LIF35" s="146"/>
      <c r="LIG35" s="146"/>
      <c r="LIH35" s="146"/>
      <c r="LII35" s="146"/>
      <c r="LIJ35" s="146"/>
      <c r="LIK35" s="146"/>
      <c r="LIL35" s="146"/>
      <c r="LIM35" s="146"/>
      <c r="LIN35" s="146"/>
      <c r="LIO35" s="146"/>
      <c r="LIP35" s="146"/>
      <c r="LIQ35" s="146"/>
      <c r="LIR35" s="146"/>
      <c r="LIS35" s="146"/>
      <c r="LIT35" s="146"/>
      <c r="LIU35" s="146"/>
      <c r="LIV35" s="146"/>
      <c r="LIW35" s="146"/>
      <c r="LIX35" s="146"/>
      <c r="LIY35" s="146"/>
      <c r="LIZ35" s="146"/>
      <c r="LJA35" s="146"/>
      <c r="LJB35" s="146"/>
      <c r="LJC35" s="146"/>
      <c r="LJD35" s="146"/>
      <c r="LJE35" s="146"/>
      <c r="LJF35" s="146"/>
      <c r="LJG35" s="146"/>
      <c r="LJH35" s="146"/>
      <c r="LJI35" s="146"/>
      <c r="LJJ35" s="146"/>
      <c r="LJK35" s="146"/>
      <c r="LJL35" s="146"/>
      <c r="LJM35" s="146"/>
      <c r="LJN35" s="146"/>
      <c r="LJO35" s="146"/>
      <c r="LJP35" s="146"/>
      <c r="LJQ35" s="146"/>
      <c r="LJR35" s="146"/>
      <c r="LJS35" s="146"/>
      <c r="LJT35" s="146"/>
      <c r="LJU35" s="146"/>
      <c r="LJV35" s="146"/>
      <c r="LJW35" s="146"/>
      <c r="LJX35" s="146"/>
      <c r="LJY35" s="146"/>
      <c r="LJZ35" s="146"/>
      <c r="LKA35" s="146"/>
      <c r="LKB35" s="146"/>
      <c r="LKC35" s="146"/>
      <c r="LKD35" s="146"/>
      <c r="LKE35" s="146"/>
      <c r="LKF35" s="146"/>
      <c r="LKG35" s="146"/>
      <c r="LKH35" s="146"/>
      <c r="LKI35" s="146"/>
      <c r="LKJ35" s="146"/>
      <c r="LKK35" s="146"/>
      <c r="LKL35" s="146"/>
      <c r="LKM35" s="146"/>
      <c r="LKN35" s="146"/>
      <c r="LKO35" s="146"/>
      <c r="LKP35" s="146"/>
      <c r="LKQ35" s="146"/>
      <c r="LKR35" s="146"/>
      <c r="LKS35" s="146"/>
      <c r="LKT35" s="146"/>
      <c r="LKU35" s="146"/>
      <c r="LKV35" s="146"/>
      <c r="LKW35" s="146"/>
      <c r="LKX35" s="146"/>
      <c r="LKY35" s="146"/>
      <c r="LKZ35" s="146"/>
      <c r="LLA35" s="146"/>
      <c r="LLB35" s="146"/>
      <c r="LLC35" s="146"/>
      <c r="LLD35" s="146"/>
      <c r="LLE35" s="146"/>
      <c r="LLF35" s="146"/>
      <c r="LLG35" s="146"/>
      <c r="LLH35" s="146"/>
      <c r="LLI35" s="146"/>
      <c r="LLJ35" s="146"/>
      <c r="LLK35" s="146"/>
      <c r="LLL35" s="146"/>
      <c r="LLM35" s="146"/>
      <c r="LLN35" s="146"/>
      <c r="LLO35" s="146"/>
      <c r="LLP35" s="146"/>
      <c r="LLQ35" s="146"/>
      <c r="LLR35" s="146"/>
      <c r="LLS35" s="146"/>
      <c r="LLT35" s="146"/>
      <c r="LLU35" s="146"/>
      <c r="LLV35" s="146"/>
      <c r="LLW35" s="146"/>
      <c r="LLX35" s="146"/>
      <c r="LLY35" s="146"/>
      <c r="LLZ35" s="146"/>
      <c r="LMA35" s="146"/>
      <c r="LMB35" s="146"/>
      <c r="LMC35" s="146"/>
      <c r="LMD35" s="146"/>
      <c r="LME35" s="146"/>
      <c r="LMF35" s="146"/>
      <c r="LMG35" s="146"/>
      <c r="LMH35" s="146"/>
      <c r="LMI35" s="146"/>
      <c r="LMJ35" s="146"/>
      <c r="LMK35" s="146"/>
      <c r="LML35" s="146"/>
      <c r="LMM35" s="146"/>
      <c r="LMN35" s="146"/>
      <c r="LMO35" s="146"/>
      <c r="LMP35" s="146"/>
      <c r="LMQ35" s="146"/>
      <c r="LMR35" s="146"/>
      <c r="LMS35" s="146"/>
      <c r="LMT35" s="146"/>
      <c r="LMU35" s="146"/>
      <c r="LMV35" s="146"/>
      <c r="LMW35" s="146"/>
      <c r="LMX35" s="146"/>
      <c r="LMY35" s="146"/>
      <c r="LMZ35" s="146"/>
      <c r="LNA35" s="146"/>
      <c r="LNB35" s="146"/>
      <c r="LNC35" s="146"/>
      <c r="LND35" s="146"/>
      <c r="LNE35" s="146"/>
      <c r="LNF35" s="146"/>
      <c r="LNG35" s="146"/>
      <c r="LNH35" s="146"/>
      <c r="LNI35" s="146"/>
      <c r="LNJ35" s="146"/>
      <c r="LNK35" s="146"/>
      <c r="LNL35" s="146"/>
      <c r="LNM35" s="146"/>
      <c r="LNN35" s="146"/>
      <c r="LNO35" s="146"/>
      <c r="LNP35" s="146"/>
      <c r="LNQ35" s="146"/>
      <c r="LNR35" s="146"/>
      <c r="LNS35" s="146"/>
      <c r="LNT35" s="146"/>
      <c r="LNU35" s="146"/>
      <c r="LNV35" s="146"/>
      <c r="LNW35" s="146"/>
      <c r="LNX35" s="146"/>
      <c r="LNY35" s="146"/>
      <c r="LNZ35" s="146"/>
      <c r="LOA35" s="146"/>
      <c r="LOB35" s="146"/>
      <c r="LOC35" s="146"/>
      <c r="LOD35" s="146"/>
      <c r="LOE35" s="146"/>
      <c r="LOF35" s="146"/>
      <c r="LOG35" s="146"/>
      <c r="LOH35" s="146"/>
      <c r="LOI35" s="146"/>
      <c r="LOJ35" s="146"/>
      <c r="LOK35" s="146"/>
      <c r="LOL35" s="146"/>
      <c r="LOM35" s="146"/>
      <c r="LON35" s="146"/>
      <c r="LOO35" s="146"/>
      <c r="LOP35" s="146"/>
      <c r="LOQ35" s="146"/>
      <c r="LOR35" s="146"/>
      <c r="LOS35" s="146"/>
      <c r="LOT35" s="146"/>
      <c r="LOU35" s="146"/>
      <c r="LOV35" s="146"/>
      <c r="LOW35" s="146"/>
      <c r="LOX35" s="146"/>
      <c r="LOY35" s="146"/>
      <c r="LOZ35" s="146"/>
      <c r="LPA35" s="146"/>
      <c r="LPB35" s="146"/>
      <c r="LPC35" s="146"/>
      <c r="LPD35" s="146"/>
      <c r="LPE35" s="146"/>
      <c r="LPF35" s="146"/>
      <c r="LPG35" s="146"/>
      <c r="LPH35" s="146"/>
      <c r="LPI35" s="146"/>
      <c r="LPJ35" s="146"/>
      <c r="LPK35" s="146"/>
      <c r="LPL35" s="146"/>
      <c r="LPM35" s="146"/>
      <c r="LPN35" s="146"/>
      <c r="LPO35" s="146"/>
      <c r="LPP35" s="146"/>
      <c r="LPQ35" s="146"/>
      <c r="LPR35" s="146"/>
      <c r="LPS35" s="146"/>
      <c r="LPT35" s="146"/>
      <c r="LPU35" s="146"/>
      <c r="LPV35" s="146"/>
      <c r="LPW35" s="146"/>
      <c r="LPX35" s="146"/>
      <c r="LPY35" s="146"/>
      <c r="LPZ35" s="146"/>
      <c r="LQA35" s="146"/>
      <c r="LQB35" s="146"/>
      <c r="LQC35" s="146"/>
      <c r="LQD35" s="146"/>
      <c r="LQE35" s="146"/>
      <c r="LQF35" s="146"/>
      <c r="LQG35" s="146"/>
      <c r="LQH35" s="146"/>
      <c r="LQI35" s="146"/>
      <c r="LQJ35" s="146"/>
      <c r="LQK35" s="146"/>
      <c r="LQL35" s="146"/>
      <c r="LQM35" s="146"/>
      <c r="LQN35" s="146"/>
      <c r="LQO35" s="146"/>
      <c r="LQP35" s="146"/>
      <c r="LQQ35" s="146"/>
      <c r="LQR35" s="146"/>
      <c r="LQS35" s="146"/>
      <c r="LQT35" s="146"/>
      <c r="LQU35" s="146"/>
      <c r="LQV35" s="146"/>
      <c r="LQW35" s="146"/>
      <c r="LQX35" s="146"/>
      <c r="LQY35" s="146"/>
      <c r="LQZ35" s="146"/>
      <c r="LRA35" s="146"/>
      <c r="LRB35" s="146"/>
      <c r="LRC35" s="146"/>
      <c r="LRD35" s="146"/>
      <c r="LRE35" s="146"/>
      <c r="LRF35" s="146"/>
      <c r="LRG35" s="146"/>
      <c r="LRH35" s="146"/>
      <c r="LRI35" s="146"/>
      <c r="LRJ35" s="146"/>
      <c r="LRK35" s="146"/>
      <c r="LRL35" s="146"/>
      <c r="LRM35" s="146"/>
      <c r="LRN35" s="146"/>
      <c r="LRO35" s="146"/>
      <c r="LRP35" s="146"/>
      <c r="LRQ35" s="146"/>
      <c r="LRR35" s="146"/>
      <c r="LRS35" s="146"/>
      <c r="LRT35" s="146"/>
      <c r="LRU35" s="146"/>
      <c r="LRV35" s="146"/>
      <c r="LRW35" s="146"/>
      <c r="LRX35" s="146"/>
      <c r="LRY35" s="146"/>
      <c r="LRZ35" s="146"/>
      <c r="LSA35" s="146"/>
      <c r="LSB35" s="146"/>
      <c r="LSC35" s="146"/>
      <c r="LSD35" s="146"/>
      <c r="LSE35" s="146"/>
      <c r="LSF35" s="146"/>
      <c r="LSG35" s="146"/>
      <c r="LSH35" s="146"/>
      <c r="LSI35" s="146"/>
      <c r="LSJ35" s="146"/>
      <c r="LSK35" s="146"/>
      <c r="LSL35" s="146"/>
      <c r="LSM35" s="146"/>
      <c r="LSN35" s="146"/>
      <c r="LSO35" s="146"/>
      <c r="LSP35" s="146"/>
      <c r="LSQ35" s="146"/>
      <c r="LSR35" s="146"/>
      <c r="LSS35" s="146"/>
      <c r="LST35" s="146"/>
      <c r="LSU35" s="146"/>
      <c r="LSV35" s="146"/>
      <c r="LSW35" s="146"/>
      <c r="LSX35" s="146"/>
      <c r="LSY35" s="146"/>
      <c r="LSZ35" s="146"/>
      <c r="LTA35" s="146"/>
      <c r="LTB35" s="146"/>
      <c r="LTC35" s="146"/>
      <c r="LTD35" s="146"/>
      <c r="LTE35" s="146"/>
      <c r="LTF35" s="146"/>
      <c r="LTG35" s="146"/>
      <c r="LTH35" s="146"/>
      <c r="LTI35" s="146"/>
      <c r="LTJ35" s="146"/>
      <c r="LTK35" s="146"/>
      <c r="LTL35" s="146"/>
      <c r="LTM35" s="146"/>
      <c r="LTN35" s="146"/>
      <c r="LTO35" s="146"/>
      <c r="LTP35" s="146"/>
      <c r="LTQ35" s="146"/>
      <c r="LTR35" s="146"/>
      <c r="LTS35" s="146"/>
      <c r="LTT35" s="146"/>
      <c r="LTU35" s="146"/>
      <c r="LTV35" s="146"/>
      <c r="LTW35" s="146"/>
      <c r="LTX35" s="146"/>
      <c r="LTY35" s="146"/>
      <c r="LTZ35" s="146"/>
      <c r="LUA35" s="146"/>
      <c r="LUB35" s="146"/>
      <c r="LUC35" s="146"/>
      <c r="LUD35" s="146"/>
      <c r="LUE35" s="146"/>
      <c r="LUF35" s="146"/>
      <c r="LUG35" s="146"/>
      <c r="LUH35" s="146"/>
      <c r="LUI35" s="146"/>
      <c r="LUJ35" s="146"/>
      <c r="LUK35" s="146"/>
      <c r="LUL35" s="146"/>
      <c r="LUM35" s="146"/>
      <c r="LUN35" s="146"/>
      <c r="LUO35" s="146"/>
      <c r="LUP35" s="146"/>
      <c r="LUQ35" s="146"/>
      <c r="LUR35" s="146"/>
      <c r="LUS35" s="146"/>
      <c r="LUT35" s="146"/>
      <c r="LUU35" s="146"/>
      <c r="LUV35" s="146"/>
      <c r="LUW35" s="146"/>
      <c r="LUX35" s="146"/>
      <c r="LUY35" s="146"/>
      <c r="LUZ35" s="146"/>
      <c r="LVA35" s="146"/>
      <c r="LVB35" s="146"/>
      <c r="LVC35" s="146"/>
      <c r="LVD35" s="146"/>
      <c r="LVE35" s="146"/>
      <c r="LVF35" s="146"/>
      <c r="LVG35" s="146"/>
      <c r="LVH35" s="146"/>
      <c r="LVI35" s="146"/>
      <c r="LVJ35" s="146"/>
      <c r="LVK35" s="146"/>
      <c r="LVL35" s="146"/>
      <c r="LVM35" s="146"/>
      <c r="LVN35" s="146"/>
      <c r="LVO35" s="146"/>
      <c r="LVP35" s="146"/>
      <c r="LVQ35" s="146"/>
      <c r="LVR35" s="146"/>
      <c r="LVS35" s="146"/>
      <c r="LVT35" s="146"/>
      <c r="LVU35" s="146"/>
      <c r="LVV35" s="146"/>
      <c r="LVW35" s="146"/>
      <c r="LVX35" s="146"/>
      <c r="LVY35" s="146"/>
      <c r="LVZ35" s="146"/>
      <c r="LWA35" s="146"/>
      <c r="LWB35" s="146"/>
      <c r="LWC35" s="146"/>
      <c r="LWD35" s="146"/>
      <c r="LWE35" s="146"/>
      <c r="LWF35" s="146"/>
      <c r="LWG35" s="146"/>
      <c r="LWH35" s="146"/>
      <c r="LWI35" s="146"/>
      <c r="LWJ35" s="146"/>
      <c r="LWK35" s="146"/>
      <c r="LWL35" s="146"/>
      <c r="LWM35" s="146"/>
      <c r="LWN35" s="146"/>
      <c r="LWO35" s="146"/>
      <c r="LWP35" s="146"/>
      <c r="LWQ35" s="146"/>
      <c r="LWR35" s="146"/>
      <c r="LWS35" s="146"/>
      <c r="LWT35" s="146"/>
      <c r="LWU35" s="146"/>
      <c r="LWV35" s="146"/>
      <c r="LWW35" s="146"/>
      <c r="LWX35" s="146"/>
      <c r="LWY35" s="146"/>
      <c r="LWZ35" s="146"/>
      <c r="LXA35" s="146"/>
      <c r="LXB35" s="146"/>
      <c r="LXC35" s="146"/>
      <c r="LXD35" s="146"/>
      <c r="LXE35" s="146"/>
      <c r="LXF35" s="146"/>
      <c r="LXG35" s="146"/>
      <c r="LXH35" s="146"/>
      <c r="LXI35" s="146"/>
      <c r="LXJ35" s="146"/>
      <c r="LXK35" s="146"/>
      <c r="LXL35" s="146"/>
      <c r="LXM35" s="146"/>
      <c r="LXN35" s="146"/>
      <c r="LXO35" s="146"/>
      <c r="LXP35" s="146"/>
      <c r="LXQ35" s="146"/>
      <c r="LXR35" s="146"/>
      <c r="LXS35" s="146"/>
      <c r="LXT35" s="146"/>
      <c r="LXU35" s="146"/>
      <c r="LXV35" s="146"/>
      <c r="LXW35" s="146"/>
      <c r="LXX35" s="146"/>
      <c r="LXY35" s="146"/>
      <c r="LXZ35" s="146"/>
      <c r="LYA35" s="146"/>
      <c r="LYB35" s="146"/>
      <c r="LYC35" s="146"/>
      <c r="LYD35" s="146"/>
      <c r="LYE35" s="146"/>
      <c r="LYF35" s="146"/>
      <c r="LYG35" s="146"/>
      <c r="LYH35" s="146"/>
      <c r="LYI35" s="146"/>
      <c r="LYJ35" s="146"/>
      <c r="LYK35" s="146"/>
      <c r="LYL35" s="146"/>
      <c r="LYM35" s="146"/>
      <c r="LYN35" s="146"/>
      <c r="LYO35" s="146"/>
      <c r="LYP35" s="146"/>
      <c r="LYQ35" s="146"/>
      <c r="LYR35" s="146"/>
      <c r="LYS35" s="146"/>
      <c r="LYT35" s="146"/>
      <c r="LYU35" s="146"/>
      <c r="LYV35" s="146"/>
      <c r="LYW35" s="146"/>
      <c r="LYX35" s="146"/>
      <c r="LYY35" s="146"/>
      <c r="LYZ35" s="146"/>
      <c r="LZA35" s="146"/>
      <c r="LZB35" s="146"/>
      <c r="LZC35" s="146"/>
      <c r="LZD35" s="146"/>
      <c r="LZE35" s="146"/>
      <c r="LZF35" s="146"/>
      <c r="LZG35" s="146"/>
      <c r="LZH35" s="146"/>
      <c r="LZI35" s="146"/>
      <c r="LZJ35" s="146"/>
      <c r="LZK35" s="146"/>
      <c r="LZL35" s="146"/>
      <c r="LZM35" s="146"/>
      <c r="LZN35" s="146"/>
      <c r="LZO35" s="146"/>
      <c r="LZP35" s="146"/>
      <c r="LZQ35" s="146"/>
      <c r="LZR35" s="146"/>
      <c r="LZS35" s="146"/>
      <c r="LZT35" s="146"/>
      <c r="LZU35" s="146"/>
      <c r="LZV35" s="146"/>
      <c r="LZW35" s="146"/>
      <c r="LZX35" s="146"/>
      <c r="LZY35" s="146"/>
      <c r="LZZ35" s="146"/>
      <c r="MAA35" s="146"/>
      <c r="MAB35" s="146"/>
      <c r="MAC35" s="146"/>
      <c r="MAD35" s="146"/>
      <c r="MAE35" s="146"/>
      <c r="MAF35" s="146"/>
      <c r="MAG35" s="146"/>
      <c r="MAH35" s="146"/>
      <c r="MAI35" s="146"/>
      <c r="MAJ35" s="146"/>
      <c r="MAK35" s="146"/>
      <c r="MAL35" s="146"/>
      <c r="MAM35" s="146"/>
      <c r="MAN35" s="146"/>
      <c r="MAO35" s="146"/>
      <c r="MAP35" s="146"/>
      <c r="MAQ35" s="146"/>
      <c r="MAR35" s="146"/>
      <c r="MAS35" s="146"/>
      <c r="MAT35" s="146"/>
      <c r="MAU35" s="146"/>
      <c r="MAV35" s="146"/>
      <c r="MAW35" s="146"/>
      <c r="MAX35" s="146"/>
      <c r="MAY35" s="146"/>
      <c r="MAZ35" s="146"/>
      <c r="MBA35" s="146"/>
      <c r="MBB35" s="146"/>
      <c r="MBC35" s="146"/>
      <c r="MBD35" s="146"/>
      <c r="MBE35" s="146"/>
      <c r="MBF35" s="146"/>
      <c r="MBG35" s="146"/>
      <c r="MBH35" s="146"/>
      <c r="MBI35" s="146"/>
      <c r="MBJ35" s="146"/>
      <c r="MBK35" s="146"/>
      <c r="MBL35" s="146"/>
      <c r="MBM35" s="146"/>
      <c r="MBN35" s="146"/>
      <c r="MBO35" s="146"/>
      <c r="MBP35" s="146"/>
      <c r="MBQ35" s="146"/>
      <c r="MBR35" s="146"/>
      <c r="MBS35" s="146"/>
      <c r="MBT35" s="146"/>
      <c r="MBU35" s="146"/>
      <c r="MBV35" s="146"/>
      <c r="MBW35" s="146"/>
      <c r="MBX35" s="146"/>
      <c r="MBY35" s="146"/>
      <c r="MBZ35" s="146"/>
      <c r="MCA35" s="146"/>
      <c r="MCB35" s="146"/>
      <c r="MCC35" s="146"/>
      <c r="MCD35" s="146"/>
      <c r="MCE35" s="146"/>
      <c r="MCF35" s="146"/>
      <c r="MCG35" s="146"/>
      <c r="MCH35" s="146"/>
      <c r="MCI35" s="146"/>
      <c r="MCJ35" s="146"/>
      <c r="MCK35" s="146"/>
      <c r="MCL35" s="146"/>
      <c r="MCM35" s="146"/>
      <c r="MCN35" s="146"/>
      <c r="MCO35" s="146"/>
      <c r="MCP35" s="146"/>
      <c r="MCQ35" s="146"/>
      <c r="MCR35" s="146"/>
      <c r="MCS35" s="146"/>
      <c r="MCT35" s="146"/>
      <c r="MCU35" s="146"/>
      <c r="MCV35" s="146"/>
      <c r="MCW35" s="146"/>
      <c r="MCX35" s="146"/>
      <c r="MCY35" s="146"/>
      <c r="MCZ35" s="146"/>
      <c r="MDA35" s="146"/>
      <c r="MDB35" s="146"/>
      <c r="MDC35" s="146"/>
      <c r="MDD35" s="146"/>
      <c r="MDE35" s="146"/>
      <c r="MDF35" s="146"/>
      <c r="MDG35" s="146"/>
      <c r="MDH35" s="146"/>
      <c r="MDI35" s="146"/>
      <c r="MDJ35" s="146"/>
      <c r="MDK35" s="146"/>
      <c r="MDL35" s="146"/>
      <c r="MDM35" s="146"/>
      <c r="MDN35" s="146"/>
      <c r="MDO35" s="146"/>
      <c r="MDP35" s="146"/>
      <c r="MDQ35" s="146"/>
      <c r="MDR35" s="146"/>
      <c r="MDS35" s="146"/>
      <c r="MDT35" s="146"/>
      <c r="MDU35" s="146"/>
      <c r="MDV35" s="146"/>
      <c r="MDW35" s="146"/>
      <c r="MDX35" s="146"/>
      <c r="MDY35" s="146"/>
      <c r="MDZ35" s="146"/>
      <c r="MEA35" s="146"/>
      <c r="MEB35" s="146"/>
      <c r="MEC35" s="146"/>
      <c r="MED35" s="146"/>
      <c r="MEE35" s="146"/>
      <c r="MEF35" s="146"/>
      <c r="MEG35" s="146"/>
      <c r="MEH35" s="146"/>
      <c r="MEI35" s="146"/>
      <c r="MEJ35" s="146"/>
      <c r="MEK35" s="146"/>
      <c r="MEL35" s="146"/>
      <c r="MEM35" s="146"/>
      <c r="MEN35" s="146"/>
      <c r="MEO35" s="146"/>
      <c r="MEP35" s="146"/>
      <c r="MEQ35" s="146"/>
      <c r="MER35" s="146"/>
      <c r="MES35" s="146"/>
      <c r="MET35" s="146"/>
      <c r="MEU35" s="146"/>
      <c r="MEV35" s="146"/>
      <c r="MEW35" s="146"/>
      <c r="MEX35" s="146"/>
      <c r="MEY35" s="146"/>
      <c r="MEZ35" s="146"/>
      <c r="MFA35" s="146"/>
      <c r="MFB35" s="146"/>
      <c r="MFC35" s="146"/>
      <c r="MFD35" s="146"/>
      <c r="MFE35" s="146"/>
      <c r="MFF35" s="146"/>
      <c r="MFG35" s="146"/>
      <c r="MFH35" s="146"/>
      <c r="MFI35" s="146"/>
      <c r="MFJ35" s="146"/>
      <c r="MFK35" s="146"/>
      <c r="MFL35" s="146"/>
      <c r="MFM35" s="146"/>
      <c r="MFN35" s="146"/>
      <c r="MFO35" s="146"/>
      <c r="MFP35" s="146"/>
      <c r="MFQ35" s="146"/>
      <c r="MFR35" s="146"/>
      <c r="MFS35" s="146"/>
      <c r="MFT35" s="146"/>
      <c r="MFU35" s="146"/>
      <c r="MFV35" s="146"/>
      <c r="MFW35" s="146"/>
      <c r="MFX35" s="146"/>
      <c r="MFY35" s="146"/>
      <c r="MFZ35" s="146"/>
      <c r="MGA35" s="146"/>
      <c r="MGB35" s="146"/>
      <c r="MGC35" s="146"/>
      <c r="MGD35" s="146"/>
      <c r="MGE35" s="146"/>
      <c r="MGF35" s="146"/>
      <c r="MGG35" s="146"/>
      <c r="MGH35" s="146"/>
      <c r="MGI35" s="146"/>
      <c r="MGJ35" s="146"/>
      <c r="MGK35" s="146"/>
      <c r="MGL35" s="146"/>
      <c r="MGM35" s="146"/>
      <c r="MGN35" s="146"/>
      <c r="MGO35" s="146"/>
      <c r="MGP35" s="146"/>
      <c r="MGQ35" s="146"/>
      <c r="MGR35" s="146"/>
      <c r="MGS35" s="146"/>
      <c r="MGT35" s="146"/>
      <c r="MGU35" s="146"/>
      <c r="MGV35" s="146"/>
      <c r="MGW35" s="146"/>
      <c r="MGX35" s="146"/>
      <c r="MGY35" s="146"/>
      <c r="MGZ35" s="146"/>
      <c r="MHA35" s="146"/>
      <c r="MHB35" s="146"/>
      <c r="MHC35" s="146"/>
      <c r="MHD35" s="146"/>
      <c r="MHE35" s="146"/>
      <c r="MHF35" s="146"/>
      <c r="MHG35" s="146"/>
      <c r="MHH35" s="146"/>
      <c r="MHI35" s="146"/>
      <c r="MHJ35" s="146"/>
      <c r="MHK35" s="146"/>
      <c r="MHL35" s="146"/>
      <c r="MHM35" s="146"/>
      <c r="MHN35" s="146"/>
      <c r="MHO35" s="146"/>
      <c r="MHP35" s="146"/>
      <c r="MHQ35" s="146"/>
      <c r="MHR35" s="146"/>
      <c r="MHS35" s="146"/>
      <c r="MHT35" s="146"/>
      <c r="MHU35" s="146"/>
      <c r="MHV35" s="146"/>
      <c r="MHW35" s="146"/>
      <c r="MHX35" s="146"/>
      <c r="MHY35" s="146"/>
      <c r="MHZ35" s="146"/>
      <c r="MIA35" s="146"/>
      <c r="MIB35" s="146"/>
      <c r="MIC35" s="146"/>
      <c r="MID35" s="146"/>
      <c r="MIE35" s="146"/>
      <c r="MIF35" s="146"/>
      <c r="MIG35" s="146"/>
      <c r="MIH35" s="146"/>
      <c r="MII35" s="146"/>
      <c r="MIJ35" s="146"/>
      <c r="MIK35" s="146"/>
      <c r="MIL35" s="146"/>
      <c r="MIM35" s="146"/>
      <c r="MIN35" s="146"/>
      <c r="MIO35" s="146"/>
      <c r="MIP35" s="146"/>
      <c r="MIQ35" s="146"/>
      <c r="MIR35" s="146"/>
      <c r="MIS35" s="146"/>
      <c r="MIT35" s="146"/>
      <c r="MIU35" s="146"/>
      <c r="MIV35" s="146"/>
      <c r="MIW35" s="146"/>
      <c r="MIX35" s="146"/>
      <c r="MIY35" s="146"/>
      <c r="MIZ35" s="146"/>
      <c r="MJA35" s="146"/>
      <c r="MJB35" s="146"/>
      <c r="MJC35" s="146"/>
      <c r="MJD35" s="146"/>
      <c r="MJE35" s="146"/>
      <c r="MJF35" s="146"/>
      <c r="MJG35" s="146"/>
      <c r="MJH35" s="146"/>
      <c r="MJI35" s="146"/>
      <c r="MJJ35" s="146"/>
      <c r="MJK35" s="146"/>
      <c r="MJL35" s="146"/>
      <c r="MJM35" s="146"/>
      <c r="MJN35" s="146"/>
      <c r="MJO35" s="146"/>
      <c r="MJP35" s="146"/>
      <c r="MJQ35" s="146"/>
      <c r="MJR35" s="146"/>
      <c r="MJS35" s="146"/>
      <c r="MJT35" s="146"/>
      <c r="MJU35" s="146"/>
      <c r="MJV35" s="146"/>
      <c r="MJW35" s="146"/>
      <c r="MJX35" s="146"/>
      <c r="MJY35" s="146"/>
      <c r="MJZ35" s="146"/>
      <c r="MKA35" s="146"/>
      <c r="MKB35" s="146"/>
      <c r="MKC35" s="146"/>
      <c r="MKD35" s="146"/>
      <c r="MKE35" s="146"/>
      <c r="MKF35" s="146"/>
      <c r="MKG35" s="146"/>
      <c r="MKH35" s="146"/>
      <c r="MKI35" s="146"/>
      <c r="MKJ35" s="146"/>
      <c r="MKK35" s="146"/>
      <c r="MKL35" s="146"/>
      <c r="MKM35" s="146"/>
      <c r="MKN35" s="146"/>
      <c r="MKO35" s="146"/>
      <c r="MKP35" s="146"/>
      <c r="MKQ35" s="146"/>
      <c r="MKR35" s="146"/>
      <c r="MKS35" s="146"/>
      <c r="MKT35" s="146"/>
      <c r="MKU35" s="146"/>
      <c r="MKV35" s="146"/>
      <c r="MKW35" s="146"/>
      <c r="MKX35" s="146"/>
      <c r="MKY35" s="146"/>
      <c r="MKZ35" s="146"/>
      <c r="MLA35" s="146"/>
      <c r="MLB35" s="146"/>
      <c r="MLC35" s="146"/>
      <c r="MLD35" s="146"/>
      <c r="MLE35" s="146"/>
      <c r="MLF35" s="146"/>
      <c r="MLG35" s="146"/>
      <c r="MLH35" s="146"/>
      <c r="MLI35" s="146"/>
      <c r="MLJ35" s="146"/>
      <c r="MLK35" s="146"/>
      <c r="MLL35" s="146"/>
      <c r="MLM35" s="146"/>
      <c r="MLN35" s="146"/>
      <c r="MLO35" s="146"/>
      <c r="MLP35" s="146"/>
      <c r="MLQ35" s="146"/>
      <c r="MLR35" s="146"/>
      <c r="MLS35" s="146"/>
      <c r="MLT35" s="146"/>
      <c r="MLU35" s="146"/>
      <c r="MLV35" s="146"/>
      <c r="MLW35" s="146"/>
      <c r="MLX35" s="146"/>
      <c r="MLY35" s="146"/>
      <c r="MLZ35" s="146"/>
      <c r="MMA35" s="146"/>
      <c r="MMB35" s="146"/>
      <c r="MMC35" s="146"/>
      <c r="MMD35" s="146"/>
      <c r="MME35" s="146"/>
      <c r="MMF35" s="146"/>
      <c r="MMG35" s="146"/>
      <c r="MMH35" s="146"/>
      <c r="MMI35" s="146"/>
      <c r="MMJ35" s="146"/>
      <c r="MMK35" s="146"/>
      <c r="MML35" s="146"/>
      <c r="MMM35" s="146"/>
      <c r="MMN35" s="146"/>
      <c r="MMO35" s="146"/>
      <c r="MMP35" s="146"/>
      <c r="MMQ35" s="146"/>
      <c r="MMR35" s="146"/>
      <c r="MMS35" s="146"/>
      <c r="MMT35" s="146"/>
      <c r="MMU35" s="146"/>
      <c r="MMV35" s="146"/>
      <c r="MMW35" s="146"/>
      <c r="MMX35" s="146"/>
      <c r="MMY35" s="146"/>
      <c r="MMZ35" s="146"/>
      <c r="MNA35" s="146"/>
      <c r="MNB35" s="146"/>
      <c r="MNC35" s="146"/>
      <c r="MND35" s="146"/>
      <c r="MNE35" s="146"/>
      <c r="MNF35" s="146"/>
      <c r="MNG35" s="146"/>
      <c r="MNH35" s="146"/>
      <c r="MNI35" s="146"/>
      <c r="MNJ35" s="146"/>
      <c r="MNK35" s="146"/>
      <c r="MNL35" s="146"/>
      <c r="MNM35" s="146"/>
      <c r="MNN35" s="146"/>
      <c r="MNO35" s="146"/>
      <c r="MNP35" s="146"/>
      <c r="MNQ35" s="146"/>
      <c r="MNR35" s="146"/>
      <c r="MNS35" s="146"/>
      <c r="MNT35" s="146"/>
      <c r="MNU35" s="146"/>
      <c r="MNV35" s="146"/>
      <c r="MNW35" s="146"/>
      <c r="MNX35" s="146"/>
      <c r="MNY35" s="146"/>
      <c r="MNZ35" s="146"/>
      <c r="MOA35" s="146"/>
      <c r="MOB35" s="146"/>
      <c r="MOC35" s="146"/>
      <c r="MOD35" s="146"/>
      <c r="MOE35" s="146"/>
      <c r="MOF35" s="146"/>
      <c r="MOG35" s="146"/>
      <c r="MOH35" s="146"/>
      <c r="MOI35" s="146"/>
      <c r="MOJ35" s="146"/>
      <c r="MOK35" s="146"/>
      <c r="MOL35" s="146"/>
      <c r="MOM35" s="146"/>
      <c r="MON35" s="146"/>
      <c r="MOO35" s="146"/>
      <c r="MOP35" s="146"/>
      <c r="MOQ35" s="146"/>
      <c r="MOR35" s="146"/>
      <c r="MOS35" s="146"/>
      <c r="MOT35" s="146"/>
      <c r="MOU35" s="146"/>
      <c r="MOV35" s="146"/>
      <c r="MOW35" s="146"/>
      <c r="MOX35" s="146"/>
      <c r="MOY35" s="146"/>
      <c r="MOZ35" s="146"/>
      <c r="MPA35" s="146"/>
      <c r="MPB35" s="146"/>
      <c r="MPC35" s="146"/>
      <c r="MPD35" s="146"/>
      <c r="MPE35" s="146"/>
      <c r="MPF35" s="146"/>
      <c r="MPG35" s="146"/>
      <c r="MPH35" s="146"/>
      <c r="MPI35" s="146"/>
      <c r="MPJ35" s="146"/>
      <c r="MPK35" s="146"/>
      <c r="MPL35" s="146"/>
      <c r="MPM35" s="146"/>
      <c r="MPN35" s="146"/>
      <c r="MPO35" s="146"/>
      <c r="MPP35" s="146"/>
      <c r="MPQ35" s="146"/>
      <c r="MPR35" s="146"/>
      <c r="MPS35" s="146"/>
      <c r="MPT35" s="146"/>
      <c r="MPU35" s="146"/>
      <c r="MPV35" s="146"/>
      <c r="MPW35" s="146"/>
      <c r="MPX35" s="146"/>
      <c r="MPY35" s="146"/>
      <c r="MPZ35" s="146"/>
      <c r="MQA35" s="146"/>
      <c r="MQB35" s="146"/>
      <c r="MQC35" s="146"/>
      <c r="MQD35" s="146"/>
      <c r="MQE35" s="146"/>
      <c r="MQF35" s="146"/>
      <c r="MQG35" s="146"/>
      <c r="MQH35" s="146"/>
      <c r="MQI35" s="146"/>
      <c r="MQJ35" s="146"/>
      <c r="MQK35" s="146"/>
      <c r="MQL35" s="146"/>
      <c r="MQM35" s="146"/>
      <c r="MQN35" s="146"/>
      <c r="MQO35" s="146"/>
      <c r="MQP35" s="146"/>
      <c r="MQQ35" s="146"/>
      <c r="MQR35" s="146"/>
      <c r="MQS35" s="146"/>
      <c r="MQT35" s="146"/>
      <c r="MQU35" s="146"/>
      <c r="MQV35" s="146"/>
      <c r="MQW35" s="146"/>
      <c r="MQX35" s="146"/>
      <c r="MQY35" s="146"/>
      <c r="MQZ35" s="146"/>
      <c r="MRA35" s="146"/>
      <c r="MRB35" s="146"/>
      <c r="MRC35" s="146"/>
      <c r="MRD35" s="146"/>
      <c r="MRE35" s="146"/>
      <c r="MRF35" s="146"/>
      <c r="MRG35" s="146"/>
      <c r="MRH35" s="146"/>
      <c r="MRI35" s="146"/>
      <c r="MRJ35" s="146"/>
      <c r="MRK35" s="146"/>
      <c r="MRL35" s="146"/>
      <c r="MRM35" s="146"/>
      <c r="MRN35" s="146"/>
      <c r="MRO35" s="146"/>
      <c r="MRP35" s="146"/>
      <c r="MRQ35" s="146"/>
      <c r="MRR35" s="146"/>
      <c r="MRS35" s="146"/>
      <c r="MRT35" s="146"/>
      <c r="MRU35" s="146"/>
      <c r="MRV35" s="146"/>
      <c r="MRW35" s="146"/>
      <c r="MRX35" s="146"/>
      <c r="MRY35" s="146"/>
      <c r="MRZ35" s="146"/>
      <c r="MSA35" s="146"/>
      <c r="MSB35" s="146"/>
      <c r="MSC35" s="146"/>
      <c r="MSD35" s="146"/>
      <c r="MSE35" s="146"/>
      <c r="MSF35" s="146"/>
      <c r="MSG35" s="146"/>
      <c r="MSH35" s="146"/>
      <c r="MSI35" s="146"/>
      <c r="MSJ35" s="146"/>
      <c r="MSK35" s="146"/>
      <c r="MSL35" s="146"/>
      <c r="MSM35" s="146"/>
      <c r="MSN35" s="146"/>
      <c r="MSO35" s="146"/>
      <c r="MSP35" s="146"/>
      <c r="MSQ35" s="146"/>
      <c r="MSR35" s="146"/>
      <c r="MSS35" s="146"/>
      <c r="MST35" s="146"/>
      <c r="MSU35" s="146"/>
      <c r="MSV35" s="146"/>
      <c r="MSW35" s="146"/>
      <c r="MSX35" s="146"/>
      <c r="MSY35" s="146"/>
      <c r="MSZ35" s="146"/>
      <c r="MTA35" s="146"/>
      <c r="MTB35" s="146"/>
      <c r="MTC35" s="146"/>
      <c r="MTD35" s="146"/>
      <c r="MTE35" s="146"/>
      <c r="MTF35" s="146"/>
      <c r="MTG35" s="146"/>
      <c r="MTH35" s="146"/>
      <c r="MTI35" s="146"/>
      <c r="MTJ35" s="146"/>
      <c r="MTK35" s="146"/>
      <c r="MTL35" s="146"/>
      <c r="MTM35" s="146"/>
      <c r="MTN35" s="146"/>
      <c r="MTO35" s="146"/>
      <c r="MTP35" s="146"/>
      <c r="MTQ35" s="146"/>
      <c r="MTR35" s="146"/>
      <c r="MTS35" s="146"/>
      <c r="MTT35" s="146"/>
      <c r="MTU35" s="146"/>
      <c r="MTV35" s="146"/>
      <c r="MTW35" s="146"/>
      <c r="MTX35" s="146"/>
      <c r="MTY35" s="146"/>
      <c r="MTZ35" s="146"/>
      <c r="MUA35" s="146"/>
      <c r="MUB35" s="146"/>
      <c r="MUC35" s="146"/>
      <c r="MUD35" s="146"/>
      <c r="MUE35" s="146"/>
      <c r="MUF35" s="146"/>
      <c r="MUG35" s="146"/>
      <c r="MUH35" s="146"/>
      <c r="MUI35" s="146"/>
      <c r="MUJ35" s="146"/>
      <c r="MUK35" s="146"/>
      <c r="MUL35" s="146"/>
      <c r="MUM35" s="146"/>
      <c r="MUN35" s="146"/>
      <c r="MUO35" s="146"/>
      <c r="MUP35" s="146"/>
      <c r="MUQ35" s="146"/>
      <c r="MUR35" s="146"/>
      <c r="MUS35" s="146"/>
      <c r="MUT35" s="146"/>
      <c r="MUU35" s="146"/>
      <c r="MUV35" s="146"/>
      <c r="MUW35" s="146"/>
      <c r="MUX35" s="146"/>
      <c r="MUY35" s="146"/>
      <c r="MUZ35" s="146"/>
      <c r="MVA35" s="146"/>
      <c r="MVB35" s="146"/>
      <c r="MVC35" s="146"/>
      <c r="MVD35" s="146"/>
      <c r="MVE35" s="146"/>
      <c r="MVF35" s="146"/>
      <c r="MVG35" s="146"/>
      <c r="MVH35" s="146"/>
      <c r="MVI35" s="146"/>
      <c r="MVJ35" s="146"/>
      <c r="MVK35" s="146"/>
      <c r="MVL35" s="146"/>
      <c r="MVM35" s="146"/>
      <c r="MVN35" s="146"/>
      <c r="MVO35" s="146"/>
      <c r="MVP35" s="146"/>
      <c r="MVQ35" s="146"/>
      <c r="MVR35" s="146"/>
      <c r="MVS35" s="146"/>
      <c r="MVT35" s="146"/>
      <c r="MVU35" s="146"/>
      <c r="MVV35" s="146"/>
      <c r="MVW35" s="146"/>
      <c r="MVX35" s="146"/>
      <c r="MVY35" s="146"/>
      <c r="MVZ35" s="146"/>
      <c r="MWA35" s="146"/>
      <c r="MWB35" s="146"/>
      <c r="MWC35" s="146"/>
      <c r="MWD35" s="146"/>
      <c r="MWE35" s="146"/>
      <c r="MWF35" s="146"/>
      <c r="MWG35" s="146"/>
      <c r="MWH35" s="146"/>
      <c r="MWI35" s="146"/>
      <c r="MWJ35" s="146"/>
      <c r="MWK35" s="146"/>
      <c r="MWL35" s="146"/>
      <c r="MWM35" s="146"/>
      <c r="MWN35" s="146"/>
      <c r="MWO35" s="146"/>
      <c r="MWP35" s="146"/>
      <c r="MWQ35" s="146"/>
      <c r="MWR35" s="146"/>
      <c r="MWS35" s="146"/>
      <c r="MWT35" s="146"/>
      <c r="MWU35" s="146"/>
      <c r="MWV35" s="146"/>
      <c r="MWW35" s="146"/>
      <c r="MWX35" s="146"/>
      <c r="MWY35" s="146"/>
      <c r="MWZ35" s="146"/>
      <c r="MXA35" s="146"/>
      <c r="MXB35" s="146"/>
      <c r="MXC35" s="146"/>
      <c r="MXD35" s="146"/>
      <c r="MXE35" s="146"/>
      <c r="MXF35" s="146"/>
      <c r="MXG35" s="146"/>
      <c r="MXH35" s="146"/>
      <c r="MXI35" s="146"/>
      <c r="MXJ35" s="146"/>
      <c r="MXK35" s="146"/>
      <c r="MXL35" s="146"/>
      <c r="MXM35" s="146"/>
      <c r="MXN35" s="146"/>
      <c r="MXO35" s="146"/>
      <c r="MXP35" s="146"/>
      <c r="MXQ35" s="146"/>
      <c r="MXR35" s="146"/>
      <c r="MXS35" s="146"/>
      <c r="MXT35" s="146"/>
      <c r="MXU35" s="146"/>
      <c r="MXV35" s="146"/>
      <c r="MXW35" s="146"/>
      <c r="MXX35" s="146"/>
      <c r="MXY35" s="146"/>
      <c r="MXZ35" s="146"/>
      <c r="MYA35" s="146"/>
      <c r="MYB35" s="146"/>
      <c r="MYC35" s="146"/>
      <c r="MYD35" s="146"/>
      <c r="MYE35" s="146"/>
      <c r="MYF35" s="146"/>
      <c r="MYG35" s="146"/>
      <c r="MYH35" s="146"/>
      <c r="MYI35" s="146"/>
      <c r="MYJ35" s="146"/>
      <c r="MYK35" s="146"/>
      <c r="MYL35" s="146"/>
      <c r="MYM35" s="146"/>
      <c r="MYN35" s="146"/>
      <c r="MYO35" s="146"/>
      <c r="MYP35" s="146"/>
      <c r="MYQ35" s="146"/>
      <c r="MYR35" s="146"/>
      <c r="MYS35" s="146"/>
      <c r="MYT35" s="146"/>
      <c r="MYU35" s="146"/>
      <c r="MYV35" s="146"/>
      <c r="MYW35" s="146"/>
      <c r="MYX35" s="146"/>
      <c r="MYY35" s="146"/>
      <c r="MYZ35" s="146"/>
      <c r="MZA35" s="146"/>
      <c r="MZB35" s="146"/>
      <c r="MZC35" s="146"/>
      <c r="MZD35" s="146"/>
      <c r="MZE35" s="146"/>
      <c r="MZF35" s="146"/>
      <c r="MZG35" s="146"/>
      <c r="MZH35" s="146"/>
      <c r="MZI35" s="146"/>
      <c r="MZJ35" s="146"/>
      <c r="MZK35" s="146"/>
      <c r="MZL35" s="146"/>
      <c r="MZM35" s="146"/>
      <c r="MZN35" s="146"/>
      <c r="MZO35" s="146"/>
      <c r="MZP35" s="146"/>
      <c r="MZQ35" s="146"/>
      <c r="MZR35" s="146"/>
      <c r="MZS35" s="146"/>
      <c r="MZT35" s="146"/>
      <c r="MZU35" s="146"/>
      <c r="MZV35" s="146"/>
      <c r="MZW35" s="146"/>
      <c r="MZX35" s="146"/>
      <c r="MZY35" s="146"/>
      <c r="MZZ35" s="146"/>
      <c r="NAA35" s="146"/>
      <c r="NAB35" s="146"/>
      <c r="NAC35" s="146"/>
      <c r="NAD35" s="146"/>
      <c r="NAE35" s="146"/>
      <c r="NAF35" s="146"/>
      <c r="NAG35" s="146"/>
      <c r="NAH35" s="146"/>
      <c r="NAI35" s="146"/>
      <c r="NAJ35" s="146"/>
      <c r="NAK35" s="146"/>
      <c r="NAL35" s="146"/>
      <c r="NAM35" s="146"/>
      <c r="NAN35" s="146"/>
      <c r="NAO35" s="146"/>
      <c r="NAP35" s="146"/>
      <c r="NAQ35" s="146"/>
      <c r="NAR35" s="146"/>
      <c r="NAS35" s="146"/>
      <c r="NAT35" s="146"/>
      <c r="NAU35" s="146"/>
      <c r="NAV35" s="146"/>
      <c r="NAW35" s="146"/>
      <c r="NAX35" s="146"/>
      <c r="NAY35" s="146"/>
      <c r="NAZ35" s="146"/>
      <c r="NBA35" s="146"/>
      <c r="NBB35" s="146"/>
      <c r="NBC35" s="146"/>
      <c r="NBD35" s="146"/>
      <c r="NBE35" s="146"/>
      <c r="NBF35" s="146"/>
      <c r="NBG35" s="146"/>
      <c r="NBH35" s="146"/>
      <c r="NBI35" s="146"/>
      <c r="NBJ35" s="146"/>
      <c r="NBK35" s="146"/>
      <c r="NBL35" s="146"/>
      <c r="NBM35" s="146"/>
      <c r="NBN35" s="146"/>
      <c r="NBO35" s="146"/>
      <c r="NBP35" s="146"/>
      <c r="NBQ35" s="146"/>
      <c r="NBR35" s="146"/>
      <c r="NBS35" s="146"/>
      <c r="NBT35" s="146"/>
      <c r="NBU35" s="146"/>
      <c r="NBV35" s="146"/>
      <c r="NBW35" s="146"/>
      <c r="NBX35" s="146"/>
      <c r="NBY35" s="146"/>
      <c r="NBZ35" s="146"/>
      <c r="NCA35" s="146"/>
      <c r="NCB35" s="146"/>
      <c r="NCC35" s="146"/>
      <c r="NCD35" s="146"/>
      <c r="NCE35" s="146"/>
      <c r="NCF35" s="146"/>
      <c r="NCG35" s="146"/>
      <c r="NCH35" s="146"/>
      <c r="NCI35" s="146"/>
      <c r="NCJ35" s="146"/>
      <c r="NCK35" s="146"/>
      <c r="NCL35" s="146"/>
      <c r="NCM35" s="146"/>
      <c r="NCN35" s="146"/>
      <c r="NCO35" s="146"/>
      <c r="NCP35" s="146"/>
      <c r="NCQ35" s="146"/>
      <c r="NCR35" s="146"/>
      <c r="NCS35" s="146"/>
      <c r="NCT35" s="146"/>
      <c r="NCU35" s="146"/>
      <c r="NCV35" s="146"/>
      <c r="NCW35" s="146"/>
      <c r="NCX35" s="146"/>
      <c r="NCY35" s="146"/>
      <c r="NCZ35" s="146"/>
      <c r="NDA35" s="146"/>
      <c r="NDB35" s="146"/>
      <c r="NDC35" s="146"/>
      <c r="NDD35" s="146"/>
      <c r="NDE35" s="146"/>
      <c r="NDF35" s="146"/>
      <c r="NDG35" s="146"/>
      <c r="NDH35" s="146"/>
      <c r="NDI35" s="146"/>
      <c r="NDJ35" s="146"/>
      <c r="NDK35" s="146"/>
      <c r="NDL35" s="146"/>
      <c r="NDM35" s="146"/>
      <c r="NDN35" s="146"/>
      <c r="NDO35" s="146"/>
      <c r="NDP35" s="146"/>
      <c r="NDQ35" s="146"/>
      <c r="NDR35" s="146"/>
      <c r="NDS35" s="146"/>
      <c r="NDT35" s="146"/>
      <c r="NDU35" s="146"/>
      <c r="NDV35" s="146"/>
      <c r="NDW35" s="146"/>
      <c r="NDX35" s="146"/>
      <c r="NDY35" s="146"/>
      <c r="NDZ35" s="146"/>
      <c r="NEA35" s="146"/>
      <c r="NEB35" s="146"/>
      <c r="NEC35" s="146"/>
      <c r="NED35" s="146"/>
      <c r="NEE35" s="146"/>
      <c r="NEF35" s="146"/>
      <c r="NEG35" s="146"/>
      <c r="NEH35" s="146"/>
      <c r="NEI35" s="146"/>
      <c r="NEJ35" s="146"/>
      <c r="NEK35" s="146"/>
      <c r="NEL35" s="146"/>
      <c r="NEM35" s="146"/>
      <c r="NEN35" s="146"/>
      <c r="NEO35" s="146"/>
      <c r="NEP35" s="146"/>
      <c r="NEQ35" s="146"/>
      <c r="NER35" s="146"/>
      <c r="NES35" s="146"/>
      <c r="NET35" s="146"/>
      <c r="NEU35" s="146"/>
      <c r="NEV35" s="146"/>
      <c r="NEW35" s="146"/>
      <c r="NEX35" s="146"/>
      <c r="NEY35" s="146"/>
      <c r="NEZ35" s="146"/>
      <c r="NFA35" s="146"/>
      <c r="NFB35" s="146"/>
      <c r="NFC35" s="146"/>
      <c r="NFD35" s="146"/>
      <c r="NFE35" s="146"/>
      <c r="NFF35" s="146"/>
      <c r="NFG35" s="146"/>
      <c r="NFH35" s="146"/>
      <c r="NFI35" s="146"/>
      <c r="NFJ35" s="146"/>
      <c r="NFK35" s="146"/>
      <c r="NFL35" s="146"/>
      <c r="NFM35" s="146"/>
      <c r="NFN35" s="146"/>
      <c r="NFO35" s="146"/>
      <c r="NFP35" s="146"/>
      <c r="NFQ35" s="146"/>
      <c r="NFR35" s="146"/>
      <c r="NFS35" s="146"/>
      <c r="NFT35" s="146"/>
      <c r="NFU35" s="146"/>
      <c r="NFV35" s="146"/>
      <c r="NFW35" s="146"/>
      <c r="NFX35" s="146"/>
      <c r="NFY35" s="146"/>
      <c r="NFZ35" s="146"/>
      <c r="NGA35" s="146"/>
      <c r="NGB35" s="146"/>
      <c r="NGC35" s="146"/>
      <c r="NGD35" s="146"/>
      <c r="NGE35" s="146"/>
      <c r="NGF35" s="146"/>
      <c r="NGG35" s="146"/>
      <c r="NGH35" s="146"/>
      <c r="NGI35" s="146"/>
      <c r="NGJ35" s="146"/>
      <c r="NGK35" s="146"/>
      <c r="NGL35" s="146"/>
      <c r="NGM35" s="146"/>
      <c r="NGN35" s="146"/>
      <c r="NGO35" s="146"/>
      <c r="NGP35" s="146"/>
      <c r="NGQ35" s="146"/>
      <c r="NGR35" s="146"/>
      <c r="NGS35" s="146"/>
      <c r="NGT35" s="146"/>
      <c r="NGU35" s="146"/>
      <c r="NGV35" s="146"/>
      <c r="NGW35" s="146"/>
      <c r="NGX35" s="146"/>
      <c r="NGY35" s="146"/>
      <c r="NGZ35" s="146"/>
      <c r="NHA35" s="146"/>
      <c r="NHB35" s="146"/>
      <c r="NHC35" s="146"/>
      <c r="NHD35" s="146"/>
      <c r="NHE35" s="146"/>
      <c r="NHF35" s="146"/>
      <c r="NHG35" s="146"/>
      <c r="NHH35" s="146"/>
      <c r="NHI35" s="146"/>
      <c r="NHJ35" s="146"/>
      <c r="NHK35" s="146"/>
      <c r="NHL35" s="146"/>
      <c r="NHM35" s="146"/>
      <c r="NHN35" s="146"/>
      <c r="NHO35" s="146"/>
      <c r="NHP35" s="146"/>
      <c r="NHQ35" s="146"/>
      <c r="NHR35" s="146"/>
      <c r="NHS35" s="146"/>
      <c r="NHT35" s="146"/>
      <c r="NHU35" s="146"/>
      <c r="NHV35" s="146"/>
      <c r="NHW35" s="146"/>
      <c r="NHX35" s="146"/>
      <c r="NHY35" s="146"/>
      <c r="NHZ35" s="146"/>
      <c r="NIA35" s="146"/>
      <c r="NIB35" s="146"/>
      <c r="NIC35" s="146"/>
      <c r="NID35" s="146"/>
      <c r="NIE35" s="146"/>
      <c r="NIF35" s="146"/>
      <c r="NIG35" s="146"/>
      <c r="NIH35" s="146"/>
      <c r="NII35" s="146"/>
      <c r="NIJ35" s="146"/>
      <c r="NIK35" s="146"/>
      <c r="NIL35" s="146"/>
      <c r="NIM35" s="146"/>
      <c r="NIN35" s="146"/>
      <c r="NIO35" s="146"/>
      <c r="NIP35" s="146"/>
      <c r="NIQ35" s="146"/>
      <c r="NIR35" s="146"/>
      <c r="NIS35" s="146"/>
      <c r="NIT35" s="146"/>
      <c r="NIU35" s="146"/>
      <c r="NIV35" s="146"/>
      <c r="NIW35" s="146"/>
      <c r="NIX35" s="146"/>
      <c r="NIY35" s="146"/>
      <c r="NIZ35" s="146"/>
      <c r="NJA35" s="146"/>
      <c r="NJB35" s="146"/>
      <c r="NJC35" s="146"/>
      <c r="NJD35" s="146"/>
      <c r="NJE35" s="146"/>
      <c r="NJF35" s="146"/>
      <c r="NJG35" s="146"/>
      <c r="NJH35" s="146"/>
      <c r="NJI35" s="146"/>
      <c r="NJJ35" s="146"/>
      <c r="NJK35" s="146"/>
      <c r="NJL35" s="146"/>
      <c r="NJM35" s="146"/>
      <c r="NJN35" s="146"/>
      <c r="NJO35" s="146"/>
      <c r="NJP35" s="146"/>
      <c r="NJQ35" s="146"/>
      <c r="NJR35" s="146"/>
      <c r="NJS35" s="146"/>
      <c r="NJT35" s="146"/>
      <c r="NJU35" s="146"/>
      <c r="NJV35" s="146"/>
      <c r="NJW35" s="146"/>
      <c r="NJX35" s="146"/>
      <c r="NJY35" s="146"/>
      <c r="NJZ35" s="146"/>
      <c r="NKA35" s="146"/>
      <c r="NKB35" s="146"/>
      <c r="NKC35" s="146"/>
      <c r="NKD35" s="146"/>
      <c r="NKE35" s="146"/>
      <c r="NKF35" s="146"/>
      <c r="NKG35" s="146"/>
      <c r="NKH35" s="146"/>
      <c r="NKI35" s="146"/>
      <c r="NKJ35" s="146"/>
      <c r="NKK35" s="146"/>
      <c r="NKL35" s="146"/>
      <c r="NKM35" s="146"/>
      <c r="NKN35" s="146"/>
      <c r="NKO35" s="146"/>
      <c r="NKP35" s="146"/>
      <c r="NKQ35" s="146"/>
      <c r="NKR35" s="146"/>
      <c r="NKS35" s="146"/>
      <c r="NKT35" s="146"/>
      <c r="NKU35" s="146"/>
      <c r="NKV35" s="146"/>
      <c r="NKW35" s="146"/>
      <c r="NKX35" s="146"/>
      <c r="NKY35" s="146"/>
      <c r="NKZ35" s="146"/>
      <c r="NLA35" s="146"/>
      <c r="NLB35" s="146"/>
      <c r="NLC35" s="146"/>
      <c r="NLD35" s="146"/>
      <c r="NLE35" s="146"/>
      <c r="NLF35" s="146"/>
      <c r="NLG35" s="146"/>
      <c r="NLH35" s="146"/>
      <c r="NLI35" s="146"/>
      <c r="NLJ35" s="146"/>
      <c r="NLK35" s="146"/>
      <c r="NLL35" s="146"/>
      <c r="NLM35" s="146"/>
      <c r="NLN35" s="146"/>
      <c r="NLO35" s="146"/>
      <c r="NLP35" s="146"/>
      <c r="NLQ35" s="146"/>
      <c r="NLR35" s="146"/>
      <c r="NLS35" s="146"/>
      <c r="NLT35" s="146"/>
      <c r="NLU35" s="146"/>
      <c r="NLV35" s="146"/>
      <c r="NLW35" s="146"/>
      <c r="NLX35" s="146"/>
      <c r="NLY35" s="146"/>
      <c r="NLZ35" s="146"/>
      <c r="NMA35" s="146"/>
      <c r="NMB35" s="146"/>
      <c r="NMC35" s="146"/>
      <c r="NMD35" s="146"/>
      <c r="NME35" s="146"/>
      <c r="NMF35" s="146"/>
      <c r="NMG35" s="146"/>
      <c r="NMH35" s="146"/>
      <c r="NMI35" s="146"/>
      <c r="NMJ35" s="146"/>
      <c r="NMK35" s="146"/>
      <c r="NML35" s="146"/>
      <c r="NMM35" s="146"/>
      <c r="NMN35" s="146"/>
      <c r="NMO35" s="146"/>
      <c r="NMP35" s="146"/>
      <c r="NMQ35" s="146"/>
      <c r="NMR35" s="146"/>
      <c r="NMS35" s="146"/>
      <c r="NMT35" s="146"/>
      <c r="NMU35" s="146"/>
      <c r="NMV35" s="146"/>
      <c r="NMW35" s="146"/>
      <c r="NMX35" s="146"/>
      <c r="NMY35" s="146"/>
      <c r="NMZ35" s="146"/>
      <c r="NNA35" s="146"/>
      <c r="NNB35" s="146"/>
      <c r="NNC35" s="146"/>
      <c r="NND35" s="146"/>
      <c r="NNE35" s="146"/>
      <c r="NNF35" s="146"/>
      <c r="NNG35" s="146"/>
      <c r="NNH35" s="146"/>
      <c r="NNI35" s="146"/>
      <c r="NNJ35" s="146"/>
      <c r="NNK35" s="146"/>
      <c r="NNL35" s="146"/>
      <c r="NNM35" s="146"/>
      <c r="NNN35" s="146"/>
      <c r="NNO35" s="146"/>
      <c r="NNP35" s="146"/>
      <c r="NNQ35" s="146"/>
      <c r="NNR35" s="146"/>
      <c r="NNS35" s="146"/>
      <c r="NNT35" s="146"/>
      <c r="NNU35" s="146"/>
      <c r="NNV35" s="146"/>
      <c r="NNW35" s="146"/>
      <c r="NNX35" s="146"/>
      <c r="NNY35" s="146"/>
      <c r="NNZ35" s="146"/>
      <c r="NOA35" s="146"/>
      <c r="NOB35" s="146"/>
      <c r="NOC35" s="146"/>
      <c r="NOD35" s="146"/>
      <c r="NOE35" s="146"/>
      <c r="NOF35" s="146"/>
      <c r="NOG35" s="146"/>
      <c r="NOH35" s="146"/>
      <c r="NOI35" s="146"/>
      <c r="NOJ35" s="146"/>
      <c r="NOK35" s="146"/>
      <c r="NOL35" s="146"/>
      <c r="NOM35" s="146"/>
      <c r="NON35" s="146"/>
      <c r="NOO35" s="146"/>
      <c r="NOP35" s="146"/>
      <c r="NOQ35" s="146"/>
      <c r="NOR35" s="146"/>
      <c r="NOS35" s="146"/>
      <c r="NOT35" s="146"/>
      <c r="NOU35" s="146"/>
      <c r="NOV35" s="146"/>
      <c r="NOW35" s="146"/>
      <c r="NOX35" s="146"/>
      <c r="NOY35" s="146"/>
      <c r="NOZ35" s="146"/>
      <c r="NPA35" s="146"/>
      <c r="NPB35" s="146"/>
      <c r="NPC35" s="146"/>
      <c r="NPD35" s="146"/>
      <c r="NPE35" s="146"/>
      <c r="NPF35" s="146"/>
      <c r="NPG35" s="146"/>
      <c r="NPH35" s="146"/>
      <c r="NPI35" s="146"/>
      <c r="NPJ35" s="146"/>
      <c r="NPK35" s="146"/>
      <c r="NPL35" s="146"/>
      <c r="NPM35" s="146"/>
      <c r="NPN35" s="146"/>
      <c r="NPO35" s="146"/>
      <c r="NPP35" s="146"/>
      <c r="NPQ35" s="146"/>
      <c r="NPR35" s="146"/>
      <c r="NPS35" s="146"/>
      <c r="NPT35" s="146"/>
      <c r="NPU35" s="146"/>
      <c r="NPV35" s="146"/>
      <c r="NPW35" s="146"/>
      <c r="NPX35" s="146"/>
      <c r="NPY35" s="146"/>
      <c r="NPZ35" s="146"/>
      <c r="NQA35" s="146"/>
      <c r="NQB35" s="146"/>
      <c r="NQC35" s="146"/>
      <c r="NQD35" s="146"/>
      <c r="NQE35" s="146"/>
      <c r="NQF35" s="146"/>
      <c r="NQG35" s="146"/>
      <c r="NQH35" s="146"/>
      <c r="NQI35" s="146"/>
      <c r="NQJ35" s="146"/>
      <c r="NQK35" s="146"/>
      <c r="NQL35" s="146"/>
      <c r="NQM35" s="146"/>
      <c r="NQN35" s="146"/>
      <c r="NQO35" s="146"/>
      <c r="NQP35" s="146"/>
      <c r="NQQ35" s="146"/>
      <c r="NQR35" s="146"/>
      <c r="NQS35" s="146"/>
      <c r="NQT35" s="146"/>
      <c r="NQU35" s="146"/>
      <c r="NQV35" s="146"/>
      <c r="NQW35" s="146"/>
      <c r="NQX35" s="146"/>
      <c r="NQY35" s="146"/>
      <c r="NQZ35" s="146"/>
      <c r="NRA35" s="146"/>
      <c r="NRB35" s="146"/>
      <c r="NRC35" s="146"/>
      <c r="NRD35" s="146"/>
      <c r="NRE35" s="146"/>
      <c r="NRF35" s="146"/>
      <c r="NRG35" s="146"/>
      <c r="NRH35" s="146"/>
      <c r="NRI35" s="146"/>
      <c r="NRJ35" s="146"/>
      <c r="NRK35" s="146"/>
      <c r="NRL35" s="146"/>
      <c r="NRM35" s="146"/>
      <c r="NRN35" s="146"/>
      <c r="NRO35" s="146"/>
      <c r="NRP35" s="146"/>
      <c r="NRQ35" s="146"/>
      <c r="NRR35" s="146"/>
      <c r="NRS35" s="146"/>
      <c r="NRT35" s="146"/>
      <c r="NRU35" s="146"/>
      <c r="NRV35" s="146"/>
      <c r="NRW35" s="146"/>
      <c r="NRX35" s="146"/>
      <c r="NRY35" s="146"/>
      <c r="NRZ35" s="146"/>
      <c r="NSA35" s="146"/>
      <c r="NSB35" s="146"/>
      <c r="NSC35" s="146"/>
      <c r="NSD35" s="146"/>
      <c r="NSE35" s="146"/>
      <c r="NSF35" s="146"/>
      <c r="NSG35" s="146"/>
      <c r="NSH35" s="146"/>
      <c r="NSI35" s="146"/>
      <c r="NSJ35" s="146"/>
      <c r="NSK35" s="146"/>
      <c r="NSL35" s="146"/>
      <c r="NSM35" s="146"/>
      <c r="NSN35" s="146"/>
      <c r="NSO35" s="146"/>
      <c r="NSP35" s="146"/>
      <c r="NSQ35" s="146"/>
      <c r="NSR35" s="146"/>
      <c r="NSS35" s="146"/>
      <c r="NST35" s="146"/>
      <c r="NSU35" s="146"/>
      <c r="NSV35" s="146"/>
      <c r="NSW35" s="146"/>
      <c r="NSX35" s="146"/>
      <c r="NSY35" s="146"/>
      <c r="NSZ35" s="146"/>
      <c r="NTA35" s="146"/>
      <c r="NTB35" s="146"/>
      <c r="NTC35" s="146"/>
      <c r="NTD35" s="146"/>
      <c r="NTE35" s="146"/>
      <c r="NTF35" s="146"/>
      <c r="NTG35" s="146"/>
      <c r="NTH35" s="146"/>
      <c r="NTI35" s="146"/>
      <c r="NTJ35" s="146"/>
      <c r="NTK35" s="146"/>
      <c r="NTL35" s="146"/>
      <c r="NTM35" s="146"/>
      <c r="NTN35" s="146"/>
      <c r="NTO35" s="146"/>
      <c r="NTP35" s="146"/>
      <c r="NTQ35" s="146"/>
      <c r="NTR35" s="146"/>
      <c r="NTS35" s="146"/>
      <c r="NTT35" s="146"/>
      <c r="NTU35" s="146"/>
      <c r="NTV35" s="146"/>
      <c r="NTW35" s="146"/>
      <c r="NTX35" s="146"/>
      <c r="NTY35" s="146"/>
      <c r="NTZ35" s="146"/>
      <c r="NUA35" s="146"/>
      <c r="NUB35" s="146"/>
      <c r="NUC35" s="146"/>
      <c r="NUD35" s="146"/>
      <c r="NUE35" s="146"/>
      <c r="NUF35" s="146"/>
      <c r="NUG35" s="146"/>
      <c r="NUH35" s="146"/>
      <c r="NUI35" s="146"/>
      <c r="NUJ35" s="146"/>
      <c r="NUK35" s="146"/>
      <c r="NUL35" s="146"/>
      <c r="NUM35" s="146"/>
      <c r="NUN35" s="146"/>
      <c r="NUO35" s="146"/>
      <c r="NUP35" s="146"/>
      <c r="NUQ35" s="146"/>
      <c r="NUR35" s="146"/>
      <c r="NUS35" s="146"/>
      <c r="NUT35" s="146"/>
      <c r="NUU35" s="146"/>
      <c r="NUV35" s="146"/>
      <c r="NUW35" s="146"/>
      <c r="NUX35" s="146"/>
      <c r="NUY35" s="146"/>
      <c r="NUZ35" s="146"/>
      <c r="NVA35" s="146"/>
      <c r="NVB35" s="146"/>
      <c r="NVC35" s="146"/>
      <c r="NVD35" s="146"/>
      <c r="NVE35" s="146"/>
      <c r="NVF35" s="146"/>
      <c r="NVG35" s="146"/>
      <c r="NVH35" s="146"/>
      <c r="NVI35" s="146"/>
      <c r="NVJ35" s="146"/>
      <c r="NVK35" s="146"/>
      <c r="NVL35" s="146"/>
      <c r="NVM35" s="146"/>
      <c r="NVN35" s="146"/>
      <c r="NVO35" s="146"/>
      <c r="NVP35" s="146"/>
      <c r="NVQ35" s="146"/>
      <c r="NVR35" s="146"/>
      <c r="NVS35" s="146"/>
      <c r="NVT35" s="146"/>
      <c r="NVU35" s="146"/>
      <c r="NVV35" s="146"/>
      <c r="NVW35" s="146"/>
      <c r="NVX35" s="146"/>
      <c r="NVY35" s="146"/>
      <c r="NVZ35" s="146"/>
      <c r="NWA35" s="146"/>
      <c r="NWB35" s="146"/>
      <c r="NWC35" s="146"/>
      <c r="NWD35" s="146"/>
      <c r="NWE35" s="146"/>
      <c r="NWF35" s="146"/>
      <c r="NWG35" s="146"/>
      <c r="NWH35" s="146"/>
      <c r="NWI35" s="146"/>
      <c r="NWJ35" s="146"/>
      <c r="NWK35" s="146"/>
      <c r="NWL35" s="146"/>
      <c r="NWM35" s="146"/>
      <c r="NWN35" s="146"/>
      <c r="NWO35" s="146"/>
      <c r="NWP35" s="146"/>
      <c r="NWQ35" s="146"/>
      <c r="NWR35" s="146"/>
      <c r="NWS35" s="146"/>
      <c r="NWT35" s="146"/>
      <c r="NWU35" s="146"/>
      <c r="NWV35" s="146"/>
      <c r="NWW35" s="146"/>
      <c r="NWX35" s="146"/>
      <c r="NWY35" s="146"/>
      <c r="NWZ35" s="146"/>
      <c r="NXA35" s="146"/>
      <c r="NXB35" s="146"/>
      <c r="NXC35" s="146"/>
      <c r="NXD35" s="146"/>
      <c r="NXE35" s="146"/>
      <c r="NXF35" s="146"/>
      <c r="NXG35" s="146"/>
      <c r="NXH35" s="146"/>
      <c r="NXI35" s="146"/>
      <c r="NXJ35" s="146"/>
      <c r="NXK35" s="146"/>
      <c r="NXL35" s="146"/>
      <c r="NXM35" s="146"/>
      <c r="NXN35" s="146"/>
      <c r="NXO35" s="146"/>
      <c r="NXP35" s="146"/>
      <c r="NXQ35" s="146"/>
      <c r="NXR35" s="146"/>
      <c r="NXS35" s="146"/>
      <c r="NXT35" s="146"/>
      <c r="NXU35" s="146"/>
      <c r="NXV35" s="146"/>
      <c r="NXW35" s="146"/>
      <c r="NXX35" s="146"/>
      <c r="NXY35" s="146"/>
      <c r="NXZ35" s="146"/>
      <c r="NYA35" s="146"/>
      <c r="NYB35" s="146"/>
      <c r="NYC35" s="146"/>
      <c r="NYD35" s="146"/>
      <c r="NYE35" s="146"/>
      <c r="NYF35" s="146"/>
      <c r="NYG35" s="146"/>
      <c r="NYH35" s="146"/>
      <c r="NYI35" s="146"/>
      <c r="NYJ35" s="146"/>
      <c r="NYK35" s="146"/>
      <c r="NYL35" s="146"/>
      <c r="NYM35" s="146"/>
      <c r="NYN35" s="146"/>
      <c r="NYO35" s="146"/>
      <c r="NYP35" s="146"/>
      <c r="NYQ35" s="146"/>
      <c r="NYR35" s="146"/>
      <c r="NYS35" s="146"/>
      <c r="NYT35" s="146"/>
      <c r="NYU35" s="146"/>
      <c r="NYV35" s="146"/>
      <c r="NYW35" s="146"/>
      <c r="NYX35" s="146"/>
      <c r="NYY35" s="146"/>
      <c r="NYZ35" s="146"/>
      <c r="NZA35" s="146"/>
      <c r="NZB35" s="146"/>
      <c r="NZC35" s="146"/>
      <c r="NZD35" s="146"/>
      <c r="NZE35" s="146"/>
      <c r="NZF35" s="146"/>
      <c r="NZG35" s="146"/>
      <c r="NZH35" s="146"/>
      <c r="NZI35" s="146"/>
      <c r="NZJ35" s="146"/>
      <c r="NZK35" s="146"/>
      <c r="NZL35" s="146"/>
      <c r="NZM35" s="146"/>
      <c r="NZN35" s="146"/>
      <c r="NZO35" s="146"/>
      <c r="NZP35" s="146"/>
      <c r="NZQ35" s="146"/>
      <c r="NZR35" s="146"/>
      <c r="NZS35" s="146"/>
      <c r="NZT35" s="146"/>
      <c r="NZU35" s="146"/>
      <c r="NZV35" s="146"/>
      <c r="NZW35" s="146"/>
      <c r="NZX35" s="146"/>
      <c r="NZY35" s="146"/>
      <c r="NZZ35" s="146"/>
      <c r="OAA35" s="146"/>
      <c r="OAB35" s="146"/>
      <c r="OAC35" s="146"/>
      <c r="OAD35" s="146"/>
      <c r="OAE35" s="146"/>
      <c r="OAF35" s="146"/>
      <c r="OAG35" s="146"/>
      <c r="OAH35" s="146"/>
      <c r="OAI35" s="146"/>
      <c r="OAJ35" s="146"/>
      <c r="OAK35" s="146"/>
      <c r="OAL35" s="146"/>
      <c r="OAM35" s="146"/>
      <c r="OAN35" s="146"/>
      <c r="OAO35" s="146"/>
      <c r="OAP35" s="146"/>
      <c r="OAQ35" s="146"/>
      <c r="OAR35" s="146"/>
      <c r="OAS35" s="146"/>
      <c r="OAT35" s="146"/>
      <c r="OAU35" s="146"/>
      <c r="OAV35" s="146"/>
      <c r="OAW35" s="146"/>
      <c r="OAX35" s="146"/>
      <c r="OAY35" s="146"/>
      <c r="OAZ35" s="146"/>
      <c r="OBA35" s="146"/>
      <c r="OBB35" s="146"/>
      <c r="OBC35" s="146"/>
      <c r="OBD35" s="146"/>
      <c r="OBE35" s="146"/>
      <c r="OBF35" s="146"/>
      <c r="OBG35" s="146"/>
      <c r="OBH35" s="146"/>
      <c r="OBI35" s="146"/>
      <c r="OBJ35" s="146"/>
      <c r="OBK35" s="146"/>
      <c r="OBL35" s="146"/>
      <c r="OBM35" s="146"/>
      <c r="OBN35" s="146"/>
      <c r="OBO35" s="146"/>
      <c r="OBP35" s="146"/>
      <c r="OBQ35" s="146"/>
      <c r="OBR35" s="146"/>
      <c r="OBS35" s="146"/>
      <c r="OBT35" s="146"/>
      <c r="OBU35" s="146"/>
      <c r="OBV35" s="146"/>
      <c r="OBW35" s="146"/>
      <c r="OBX35" s="146"/>
      <c r="OBY35" s="146"/>
      <c r="OBZ35" s="146"/>
      <c r="OCA35" s="146"/>
      <c r="OCB35" s="146"/>
      <c r="OCC35" s="146"/>
      <c r="OCD35" s="146"/>
      <c r="OCE35" s="146"/>
      <c r="OCF35" s="146"/>
      <c r="OCG35" s="146"/>
      <c r="OCH35" s="146"/>
      <c r="OCI35" s="146"/>
      <c r="OCJ35" s="146"/>
      <c r="OCK35" s="146"/>
      <c r="OCL35" s="146"/>
      <c r="OCM35" s="146"/>
      <c r="OCN35" s="146"/>
      <c r="OCO35" s="146"/>
      <c r="OCP35" s="146"/>
      <c r="OCQ35" s="146"/>
      <c r="OCR35" s="146"/>
      <c r="OCS35" s="146"/>
      <c r="OCT35" s="146"/>
      <c r="OCU35" s="146"/>
      <c r="OCV35" s="146"/>
      <c r="OCW35" s="146"/>
      <c r="OCX35" s="146"/>
      <c r="OCY35" s="146"/>
      <c r="OCZ35" s="146"/>
      <c r="ODA35" s="146"/>
      <c r="ODB35" s="146"/>
      <c r="ODC35" s="146"/>
      <c r="ODD35" s="146"/>
      <c r="ODE35" s="146"/>
      <c r="ODF35" s="146"/>
      <c r="ODG35" s="146"/>
      <c r="ODH35" s="146"/>
      <c r="ODI35" s="146"/>
      <c r="ODJ35" s="146"/>
      <c r="ODK35" s="146"/>
      <c r="ODL35" s="146"/>
      <c r="ODM35" s="146"/>
      <c r="ODN35" s="146"/>
      <c r="ODO35" s="146"/>
      <c r="ODP35" s="146"/>
      <c r="ODQ35" s="146"/>
      <c r="ODR35" s="146"/>
      <c r="ODS35" s="146"/>
      <c r="ODT35" s="146"/>
      <c r="ODU35" s="146"/>
      <c r="ODV35" s="146"/>
      <c r="ODW35" s="146"/>
      <c r="ODX35" s="146"/>
      <c r="ODY35" s="146"/>
      <c r="ODZ35" s="146"/>
      <c r="OEA35" s="146"/>
      <c r="OEB35" s="146"/>
      <c r="OEC35" s="146"/>
      <c r="OED35" s="146"/>
      <c r="OEE35" s="146"/>
      <c r="OEF35" s="146"/>
      <c r="OEG35" s="146"/>
      <c r="OEH35" s="146"/>
      <c r="OEI35" s="146"/>
      <c r="OEJ35" s="146"/>
      <c r="OEK35" s="146"/>
      <c r="OEL35" s="146"/>
      <c r="OEM35" s="146"/>
      <c r="OEN35" s="146"/>
      <c r="OEO35" s="146"/>
      <c r="OEP35" s="146"/>
      <c r="OEQ35" s="146"/>
      <c r="OER35" s="146"/>
      <c r="OES35" s="146"/>
      <c r="OET35" s="146"/>
      <c r="OEU35" s="146"/>
      <c r="OEV35" s="146"/>
      <c r="OEW35" s="146"/>
      <c r="OEX35" s="146"/>
      <c r="OEY35" s="146"/>
      <c r="OEZ35" s="146"/>
      <c r="OFA35" s="146"/>
      <c r="OFB35" s="146"/>
      <c r="OFC35" s="146"/>
      <c r="OFD35" s="146"/>
      <c r="OFE35" s="146"/>
      <c r="OFF35" s="146"/>
      <c r="OFG35" s="146"/>
      <c r="OFH35" s="146"/>
      <c r="OFI35" s="146"/>
      <c r="OFJ35" s="146"/>
      <c r="OFK35" s="146"/>
      <c r="OFL35" s="146"/>
      <c r="OFM35" s="146"/>
      <c r="OFN35" s="146"/>
      <c r="OFO35" s="146"/>
      <c r="OFP35" s="146"/>
      <c r="OFQ35" s="146"/>
      <c r="OFR35" s="146"/>
      <c r="OFS35" s="146"/>
      <c r="OFT35" s="146"/>
      <c r="OFU35" s="146"/>
      <c r="OFV35" s="146"/>
      <c r="OFW35" s="146"/>
      <c r="OFX35" s="146"/>
      <c r="OFY35" s="146"/>
      <c r="OFZ35" s="146"/>
      <c r="OGA35" s="146"/>
      <c r="OGB35" s="146"/>
      <c r="OGC35" s="146"/>
      <c r="OGD35" s="146"/>
      <c r="OGE35" s="146"/>
      <c r="OGF35" s="146"/>
      <c r="OGG35" s="146"/>
      <c r="OGH35" s="146"/>
      <c r="OGI35" s="146"/>
      <c r="OGJ35" s="146"/>
      <c r="OGK35" s="146"/>
      <c r="OGL35" s="146"/>
      <c r="OGM35" s="146"/>
      <c r="OGN35" s="146"/>
      <c r="OGO35" s="146"/>
      <c r="OGP35" s="146"/>
      <c r="OGQ35" s="146"/>
      <c r="OGR35" s="146"/>
      <c r="OGS35" s="146"/>
      <c r="OGT35" s="146"/>
      <c r="OGU35" s="146"/>
      <c r="OGV35" s="146"/>
      <c r="OGW35" s="146"/>
      <c r="OGX35" s="146"/>
      <c r="OGY35" s="146"/>
      <c r="OGZ35" s="146"/>
      <c r="OHA35" s="146"/>
      <c r="OHB35" s="146"/>
      <c r="OHC35" s="146"/>
      <c r="OHD35" s="146"/>
      <c r="OHE35" s="146"/>
      <c r="OHF35" s="146"/>
      <c r="OHG35" s="146"/>
      <c r="OHH35" s="146"/>
      <c r="OHI35" s="146"/>
      <c r="OHJ35" s="146"/>
      <c r="OHK35" s="146"/>
      <c r="OHL35" s="146"/>
      <c r="OHM35" s="146"/>
      <c r="OHN35" s="146"/>
      <c r="OHO35" s="146"/>
      <c r="OHP35" s="146"/>
      <c r="OHQ35" s="146"/>
      <c r="OHR35" s="146"/>
      <c r="OHS35" s="146"/>
      <c r="OHT35" s="146"/>
      <c r="OHU35" s="146"/>
      <c r="OHV35" s="146"/>
      <c r="OHW35" s="146"/>
      <c r="OHX35" s="146"/>
      <c r="OHY35" s="146"/>
      <c r="OHZ35" s="146"/>
      <c r="OIA35" s="146"/>
      <c r="OIB35" s="146"/>
      <c r="OIC35" s="146"/>
      <c r="OID35" s="146"/>
      <c r="OIE35" s="146"/>
      <c r="OIF35" s="146"/>
      <c r="OIG35" s="146"/>
      <c r="OIH35" s="146"/>
      <c r="OII35" s="146"/>
      <c r="OIJ35" s="146"/>
      <c r="OIK35" s="146"/>
      <c r="OIL35" s="146"/>
      <c r="OIM35" s="146"/>
      <c r="OIN35" s="146"/>
      <c r="OIO35" s="146"/>
      <c r="OIP35" s="146"/>
      <c r="OIQ35" s="146"/>
      <c r="OIR35" s="146"/>
      <c r="OIS35" s="146"/>
      <c r="OIT35" s="146"/>
      <c r="OIU35" s="146"/>
      <c r="OIV35" s="146"/>
      <c r="OIW35" s="146"/>
      <c r="OIX35" s="146"/>
      <c r="OIY35" s="146"/>
      <c r="OIZ35" s="146"/>
      <c r="OJA35" s="146"/>
      <c r="OJB35" s="146"/>
      <c r="OJC35" s="146"/>
      <c r="OJD35" s="146"/>
      <c r="OJE35" s="146"/>
      <c r="OJF35" s="146"/>
      <c r="OJG35" s="146"/>
      <c r="OJH35" s="146"/>
      <c r="OJI35" s="146"/>
      <c r="OJJ35" s="146"/>
      <c r="OJK35" s="146"/>
      <c r="OJL35" s="146"/>
      <c r="OJM35" s="146"/>
      <c r="OJN35" s="146"/>
      <c r="OJO35" s="146"/>
      <c r="OJP35" s="146"/>
      <c r="OJQ35" s="146"/>
      <c r="OJR35" s="146"/>
      <c r="OJS35" s="146"/>
      <c r="OJT35" s="146"/>
      <c r="OJU35" s="146"/>
      <c r="OJV35" s="146"/>
      <c r="OJW35" s="146"/>
      <c r="OJX35" s="146"/>
      <c r="OJY35" s="146"/>
      <c r="OJZ35" s="146"/>
      <c r="OKA35" s="146"/>
      <c r="OKB35" s="146"/>
      <c r="OKC35" s="146"/>
      <c r="OKD35" s="146"/>
      <c r="OKE35" s="146"/>
      <c r="OKF35" s="146"/>
      <c r="OKG35" s="146"/>
      <c r="OKH35" s="146"/>
      <c r="OKI35" s="146"/>
      <c r="OKJ35" s="146"/>
      <c r="OKK35" s="146"/>
      <c r="OKL35" s="146"/>
      <c r="OKM35" s="146"/>
      <c r="OKN35" s="146"/>
      <c r="OKO35" s="146"/>
      <c r="OKP35" s="146"/>
      <c r="OKQ35" s="146"/>
      <c r="OKR35" s="146"/>
      <c r="OKS35" s="146"/>
      <c r="OKT35" s="146"/>
      <c r="OKU35" s="146"/>
      <c r="OKV35" s="146"/>
      <c r="OKW35" s="146"/>
      <c r="OKX35" s="146"/>
      <c r="OKY35" s="146"/>
      <c r="OKZ35" s="146"/>
      <c r="OLA35" s="146"/>
      <c r="OLB35" s="146"/>
      <c r="OLC35" s="146"/>
      <c r="OLD35" s="146"/>
      <c r="OLE35" s="146"/>
      <c r="OLF35" s="146"/>
      <c r="OLG35" s="146"/>
      <c r="OLH35" s="146"/>
      <c r="OLI35" s="146"/>
      <c r="OLJ35" s="146"/>
      <c r="OLK35" s="146"/>
      <c r="OLL35" s="146"/>
      <c r="OLM35" s="146"/>
      <c r="OLN35" s="146"/>
      <c r="OLO35" s="146"/>
      <c r="OLP35" s="146"/>
      <c r="OLQ35" s="146"/>
      <c r="OLR35" s="146"/>
      <c r="OLS35" s="146"/>
      <c r="OLT35" s="146"/>
      <c r="OLU35" s="146"/>
      <c r="OLV35" s="146"/>
      <c r="OLW35" s="146"/>
      <c r="OLX35" s="146"/>
      <c r="OLY35" s="146"/>
      <c r="OLZ35" s="146"/>
      <c r="OMA35" s="146"/>
      <c r="OMB35" s="146"/>
      <c r="OMC35" s="146"/>
      <c r="OMD35" s="146"/>
      <c r="OME35" s="146"/>
      <c r="OMF35" s="146"/>
      <c r="OMG35" s="146"/>
      <c r="OMH35" s="146"/>
      <c r="OMI35" s="146"/>
      <c r="OMJ35" s="146"/>
      <c r="OMK35" s="146"/>
      <c r="OML35" s="146"/>
      <c r="OMM35" s="146"/>
      <c r="OMN35" s="146"/>
      <c r="OMO35" s="146"/>
      <c r="OMP35" s="146"/>
      <c r="OMQ35" s="146"/>
      <c r="OMR35" s="146"/>
      <c r="OMS35" s="146"/>
      <c r="OMT35" s="146"/>
      <c r="OMU35" s="146"/>
      <c r="OMV35" s="146"/>
      <c r="OMW35" s="146"/>
      <c r="OMX35" s="146"/>
      <c r="OMY35" s="146"/>
      <c r="OMZ35" s="146"/>
      <c r="ONA35" s="146"/>
      <c r="ONB35" s="146"/>
      <c r="ONC35" s="146"/>
      <c r="OND35" s="146"/>
      <c r="ONE35" s="146"/>
      <c r="ONF35" s="146"/>
      <c r="ONG35" s="146"/>
      <c r="ONH35" s="146"/>
      <c r="ONI35" s="146"/>
      <c r="ONJ35" s="146"/>
      <c r="ONK35" s="146"/>
      <c r="ONL35" s="146"/>
      <c r="ONM35" s="146"/>
      <c r="ONN35" s="146"/>
      <c r="ONO35" s="146"/>
      <c r="ONP35" s="146"/>
      <c r="ONQ35" s="146"/>
      <c r="ONR35" s="146"/>
      <c r="ONS35" s="146"/>
      <c r="ONT35" s="146"/>
      <c r="ONU35" s="146"/>
      <c r="ONV35" s="146"/>
      <c r="ONW35" s="146"/>
      <c r="ONX35" s="146"/>
      <c r="ONY35" s="146"/>
      <c r="ONZ35" s="146"/>
      <c r="OOA35" s="146"/>
      <c r="OOB35" s="146"/>
      <c r="OOC35" s="146"/>
      <c r="OOD35" s="146"/>
      <c r="OOE35" s="146"/>
      <c r="OOF35" s="146"/>
      <c r="OOG35" s="146"/>
      <c r="OOH35" s="146"/>
      <c r="OOI35" s="146"/>
      <c r="OOJ35" s="146"/>
      <c r="OOK35" s="146"/>
      <c r="OOL35" s="146"/>
      <c r="OOM35" s="146"/>
      <c r="OON35" s="146"/>
      <c r="OOO35" s="146"/>
      <c r="OOP35" s="146"/>
      <c r="OOQ35" s="146"/>
      <c r="OOR35" s="146"/>
      <c r="OOS35" s="146"/>
      <c r="OOT35" s="146"/>
      <c r="OOU35" s="146"/>
      <c r="OOV35" s="146"/>
      <c r="OOW35" s="146"/>
      <c r="OOX35" s="146"/>
      <c r="OOY35" s="146"/>
      <c r="OOZ35" s="146"/>
      <c r="OPA35" s="146"/>
      <c r="OPB35" s="146"/>
      <c r="OPC35" s="146"/>
      <c r="OPD35" s="146"/>
      <c r="OPE35" s="146"/>
      <c r="OPF35" s="146"/>
      <c r="OPG35" s="146"/>
      <c r="OPH35" s="146"/>
      <c r="OPI35" s="146"/>
      <c r="OPJ35" s="146"/>
      <c r="OPK35" s="146"/>
      <c r="OPL35" s="146"/>
      <c r="OPM35" s="146"/>
      <c r="OPN35" s="146"/>
      <c r="OPO35" s="146"/>
      <c r="OPP35" s="146"/>
      <c r="OPQ35" s="146"/>
      <c r="OPR35" s="146"/>
      <c r="OPS35" s="146"/>
      <c r="OPT35" s="146"/>
      <c r="OPU35" s="146"/>
      <c r="OPV35" s="146"/>
      <c r="OPW35" s="146"/>
      <c r="OPX35" s="146"/>
      <c r="OPY35" s="146"/>
      <c r="OPZ35" s="146"/>
      <c r="OQA35" s="146"/>
      <c r="OQB35" s="146"/>
      <c r="OQC35" s="146"/>
      <c r="OQD35" s="146"/>
      <c r="OQE35" s="146"/>
      <c r="OQF35" s="146"/>
      <c r="OQG35" s="146"/>
      <c r="OQH35" s="146"/>
      <c r="OQI35" s="146"/>
      <c r="OQJ35" s="146"/>
      <c r="OQK35" s="146"/>
      <c r="OQL35" s="146"/>
      <c r="OQM35" s="146"/>
      <c r="OQN35" s="146"/>
      <c r="OQO35" s="146"/>
      <c r="OQP35" s="146"/>
      <c r="OQQ35" s="146"/>
      <c r="OQR35" s="146"/>
      <c r="OQS35" s="146"/>
      <c r="OQT35" s="146"/>
      <c r="OQU35" s="146"/>
      <c r="OQV35" s="146"/>
      <c r="OQW35" s="146"/>
      <c r="OQX35" s="146"/>
      <c r="OQY35" s="146"/>
      <c r="OQZ35" s="146"/>
      <c r="ORA35" s="146"/>
      <c r="ORB35" s="146"/>
      <c r="ORC35" s="146"/>
      <c r="ORD35" s="146"/>
      <c r="ORE35" s="146"/>
      <c r="ORF35" s="146"/>
      <c r="ORG35" s="146"/>
      <c r="ORH35" s="146"/>
      <c r="ORI35" s="146"/>
      <c r="ORJ35" s="146"/>
      <c r="ORK35" s="146"/>
      <c r="ORL35" s="146"/>
      <c r="ORM35" s="146"/>
      <c r="ORN35" s="146"/>
      <c r="ORO35" s="146"/>
      <c r="ORP35" s="146"/>
      <c r="ORQ35" s="146"/>
      <c r="ORR35" s="146"/>
      <c r="ORS35" s="146"/>
      <c r="ORT35" s="146"/>
      <c r="ORU35" s="146"/>
      <c r="ORV35" s="146"/>
      <c r="ORW35" s="146"/>
      <c r="ORX35" s="146"/>
      <c r="ORY35" s="146"/>
      <c r="ORZ35" s="146"/>
      <c r="OSA35" s="146"/>
      <c r="OSB35" s="146"/>
      <c r="OSC35" s="146"/>
      <c r="OSD35" s="146"/>
      <c r="OSE35" s="146"/>
      <c r="OSF35" s="146"/>
      <c r="OSG35" s="146"/>
      <c r="OSH35" s="146"/>
      <c r="OSI35" s="146"/>
      <c r="OSJ35" s="146"/>
      <c r="OSK35" s="146"/>
      <c r="OSL35" s="146"/>
      <c r="OSM35" s="146"/>
      <c r="OSN35" s="146"/>
      <c r="OSO35" s="146"/>
      <c r="OSP35" s="146"/>
      <c r="OSQ35" s="146"/>
      <c r="OSR35" s="146"/>
      <c r="OSS35" s="146"/>
      <c r="OST35" s="146"/>
      <c r="OSU35" s="146"/>
      <c r="OSV35" s="146"/>
      <c r="OSW35" s="146"/>
      <c r="OSX35" s="146"/>
      <c r="OSY35" s="146"/>
      <c r="OSZ35" s="146"/>
      <c r="OTA35" s="146"/>
      <c r="OTB35" s="146"/>
      <c r="OTC35" s="146"/>
      <c r="OTD35" s="146"/>
      <c r="OTE35" s="146"/>
      <c r="OTF35" s="146"/>
      <c r="OTG35" s="146"/>
      <c r="OTH35" s="146"/>
      <c r="OTI35" s="146"/>
      <c r="OTJ35" s="146"/>
      <c r="OTK35" s="146"/>
      <c r="OTL35" s="146"/>
      <c r="OTM35" s="146"/>
      <c r="OTN35" s="146"/>
      <c r="OTO35" s="146"/>
      <c r="OTP35" s="146"/>
      <c r="OTQ35" s="146"/>
      <c r="OTR35" s="146"/>
      <c r="OTS35" s="146"/>
      <c r="OTT35" s="146"/>
      <c r="OTU35" s="146"/>
      <c r="OTV35" s="146"/>
      <c r="OTW35" s="146"/>
      <c r="OTX35" s="146"/>
      <c r="OTY35" s="146"/>
      <c r="OTZ35" s="146"/>
      <c r="OUA35" s="146"/>
      <c r="OUB35" s="146"/>
      <c r="OUC35" s="146"/>
      <c r="OUD35" s="146"/>
      <c r="OUE35" s="146"/>
      <c r="OUF35" s="146"/>
      <c r="OUG35" s="146"/>
      <c r="OUH35" s="146"/>
      <c r="OUI35" s="146"/>
      <c r="OUJ35" s="146"/>
      <c r="OUK35" s="146"/>
      <c r="OUL35" s="146"/>
      <c r="OUM35" s="146"/>
      <c r="OUN35" s="146"/>
      <c r="OUO35" s="146"/>
      <c r="OUP35" s="146"/>
      <c r="OUQ35" s="146"/>
      <c r="OUR35" s="146"/>
      <c r="OUS35" s="146"/>
      <c r="OUT35" s="146"/>
      <c r="OUU35" s="146"/>
      <c r="OUV35" s="146"/>
      <c r="OUW35" s="146"/>
      <c r="OUX35" s="146"/>
      <c r="OUY35" s="146"/>
      <c r="OUZ35" s="146"/>
      <c r="OVA35" s="146"/>
      <c r="OVB35" s="146"/>
      <c r="OVC35" s="146"/>
      <c r="OVD35" s="146"/>
      <c r="OVE35" s="146"/>
      <c r="OVF35" s="146"/>
      <c r="OVG35" s="146"/>
      <c r="OVH35" s="146"/>
      <c r="OVI35" s="146"/>
      <c r="OVJ35" s="146"/>
      <c r="OVK35" s="146"/>
      <c r="OVL35" s="146"/>
      <c r="OVM35" s="146"/>
      <c r="OVN35" s="146"/>
      <c r="OVO35" s="146"/>
      <c r="OVP35" s="146"/>
      <c r="OVQ35" s="146"/>
      <c r="OVR35" s="146"/>
      <c r="OVS35" s="146"/>
      <c r="OVT35" s="146"/>
      <c r="OVU35" s="146"/>
      <c r="OVV35" s="146"/>
      <c r="OVW35" s="146"/>
      <c r="OVX35" s="146"/>
      <c r="OVY35" s="146"/>
      <c r="OVZ35" s="146"/>
      <c r="OWA35" s="146"/>
      <c r="OWB35" s="146"/>
      <c r="OWC35" s="146"/>
      <c r="OWD35" s="146"/>
      <c r="OWE35" s="146"/>
      <c r="OWF35" s="146"/>
      <c r="OWG35" s="146"/>
      <c r="OWH35" s="146"/>
      <c r="OWI35" s="146"/>
      <c r="OWJ35" s="146"/>
      <c r="OWK35" s="146"/>
      <c r="OWL35" s="146"/>
      <c r="OWM35" s="146"/>
      <c r="OWN35" s="146"/>
      <c r="OWO35" s="146"/>
      <c r="OWP35" s="146"/>
      <c r="OWQ35" s="146"/>
      <c r="OWR35" s="146"/>
      <c r="OWS35" s="146"/>
      <c r="OWT35" s="146"/>
      <c r="OWU35" s="146"/>
      <c r="OWV35" s="146"/>
      <c r="OWW35" s="146"/>
      <c r="OWX35" s="146"/>
      <c r="OWY35" s="146"/>
      <c r="OWZ35" s="146"/>
      <c r="OXA35" s="146"/>
      <c r="OXB35" s="146"/>
      <c r="OXC35" s="146"/>
      <c r="OXD35" s="146"/>
      <c r="OXE35" s="146"/>
      <c r="OXF35" s="146"/>
      <c r="OXG35" s="146"/>
      <c r="OXH35" s="146"/>
      <c r="OXI35" s="146"/>
      <c r="OXJ35" s="146"/>
      <c r="OXK35" s="146"/>
      <c r="OXL35" s="146"/>
      <c r="OXM35" s="146"/>
      <c r="OXN35" s="146"/>
      <c r="OXO35" s="146"/>
      <c r="OXP35" s="146"/>
      <c r="OXQ35" s="146"/>
      <c r="OXR35" s="146"/>
      <c r="OXS35" s="146"/>
      <c r="OXT35" s="146"/>
      <c r="OXU35" s="146"/>
      <c r="OXV35" s="146"/>
      <c r="OXW35" s="146"/>
      <c r="OXX35" s="146"/>
      <c r="OXY35" s="146"/>
      <c r="OXZ35" s="146"/>
      <c r="OYA35" s="146"/>
      <c r="OYB35" s="146"/>
      <c r="OYC35" s="146"/>
      <c r="OYD35" s="146"/>
      <c r="OYE35" s="146"/>
      <c r="OYF35" s="146"/>
      <c r="OYG35" s="146"/>
      <c r="OYH35" s="146"/>
      <c r="OYI35" s="146"/>
      <c r="OYJ35" s="146"/>
      <c r="OYK35" s="146"/>
      <c r="OYL35" s="146"/>
      <c r="OYM35" s="146"/>
      <c r="OYN35" s="146"/>
      <c r="OYO35" s="146"/>
      <c r="OYP35" s="146"/>
      <c r="OYQ35" s="146"/>
      <c r="OYR35" s="146"/>
      <c r="OYS35" s="146"/>
      <c r="OYT35" s="146"/>
      <c r="OYU35" s="146"/>
      <c r="OYV35" s="146"/>
      <c r="OYW35" s="146"/>
      <c r="OYX35" s="146"/>
      <c r="OYY35" s="146"/>
      <c r="OYZ35" s="146"/>
      <c r="OZA35" s="146"/>
      <c r="OZB35" s="146"/>
      <c r="OZC35" s="146"/>
      <c r="OZD35" s="146"/>
      <c r="OZE35" s="146"/>
      <c r="OZF35" s="146"/>
      <c r="OZG35" s="146"/>
      <c r="OZH35" s="146"/>
      <c r="OZI35" s="146"/>
      <c r="OZJ35" s="146"/>
      <c r="OZK35" s="146"/>
      <c r="OZL35" s="146"/>
      <c r="OZM35" s="146"/>
      <c r="OZN35" s="146"/>
      <c r="OZO35" s="146"/>
      <c r="OZP35" s="146"/>
      <c r="OZQ35" s="146"/>
      <c r="OZR35" s="146"/>
      <c r="OZS35" s="146"/>
      <c r="OZT35" s="146"/>
      <c r="OZU35" s="146"/>
      <c r="OZV35" s="146"/>
      <c r="OZW35" s="146"/>
      <c r="OZX35" s="146"/>
      <c r="OZY35" s="146"/>
      <c r="OZZ35" s="146"/>
      <c r="PAA35" s="146"/>
      <c r="PAB35" s="146"/>
      <c r="PAC35" s="146"/>
      <c r="PAD35" s="146"/>
      <c r="PAE35" s="146"/>
      <c r="PAF35" s="146"/>
      <c r="PAG35" s="146"/>
      <c r="PAH35" s="146"/>
      <c r="PAI35" s="146"/>
      <c r="PAJ35" s="146"/>
      <c r="PAK35" s="146"/>
      <c r="PAL35" s="146"/>
      <c r="PAM35" s="146"/>
      <c r="PAN35" s="146"/>
      <c r="PAO35" s="146"/>
      <c r="PAP35" s="146"/>
      <c r="PAQ35" s="146"/>
      <c r="PAR35" s="146"/>
      <c r="PAS35" s="146"/>
      <c r="PAT35" s="146"/>
      <c r="PAU35" s="146"/>
      <c r="PAV35" s="146"/>
      <c r="PAW35" s="146"/>
      <c r="PAX35" s="146"/>
      <c r="PAY35" s="146"/>
      <c r="PAZ35" s="146"/>
      <c r="PBA35" s="146"/>
      <c r="PBB35" s="146"/>
      <c r="PBC35" s="146"/>
      <c r="PBD35" s="146"/>
      <c r="PBE35" s="146"/>
      <c r="PBF35" s="146"/>
      <c r="PBG35" s="146"/>
      <c r="PBH35" s="146"/>
      <c r="PBI35" s="146"/>
      <c r="PBJ35" s="146"/>
      <c r="PBK35" s="146"/>
      <c r="PBL35" s="146"/>
      <c r="PBM35" s="146"/>
      <c r="PBN35" s="146"/>
      <c r="PBO35" s="146"/>
      <c r="PBP35" s="146"/>
      <c r="PBQ35" s="146"/>
      <c r="PBR35" s="146"/>
      <c r="PBS35" s="146"/>
      <c r="PBT35" s="146"/>
      <c r="PBU35" s="146"/>
      <c r="PBV35" s="146"/>
      <c r="PBW35" s="146"/>
      <c r="PBX35" s="146"/>
      <c r="PBY35" s="146"/>
      <c r="PBZ35" s="146"/>
      <c r="PCA35" s="146"/>
      <c r="PCB35" s="146"/>
      <c r="PCC35" s="146"/>
      <c r="PCD35" s="146"/>
      <c r="PCE35" s="146"/>
      <c r="PCF35" s="146"/>
      <c r="PCG35" s="146"/>
      <c r="PCH35" s="146"/>
      <c r="PCI35" s="146"/>
      <c r="PCJ35" s="146"/>
      <c r="PCK35" s="146"/>
      <c r="PCL35" s="146"/>
      <c r="PCM35" s="146"/>
      <c r="PCN35" s="146"/>
      <c r="PCO35" s="146"/>
      <c r="PCP35" s="146"/>
      <c r="PCQ35" s="146"/>
      <c r="PCR35" s="146"/>
      <c r="PCS35" s="146"/>
      <c r="PCT35" s="146"/>
      <c r="PCU35" s="146"/>
      <c r="PCV35" s="146"/>
      <c r="PCW35" s="146"/>
      <c r="PCX35" s="146"/>
      <c r="PCY35" s="146"/>
      <c r="PCZ35" s="146"/>
      <c r="PDA35" s="146"/>
      <c r="PDB35" s="146"/>
      <c r="PDC35" s="146"/>
      <c r="PDD35" s="146"/>
      <c r="PDE35" s="146"/>
      <c r="PDF35" s="146"/>
      <c r="PDG35" s="146"/>
      <c r="PDH35" s="146"/>
      <c r="PDI35" s="146"/>
      <c r="PDJ35" s="146"/>
      <c r="PDK35" s="146"/>
      <c r="PDL35" s="146"/>
      <c r="PDM35" s="146"/>
      <c r="PDN35" s="146"/>
      <c r="PDO35" s="146"/>
      <c r="PDP35" s="146"/>
      <c r="PDQ35" s="146"/>
      <c r="PDR35" s="146"/>
      <c r="PDS35" s="146"/>
      <c r="PDT35" s="146"/>
      <c r="PDU35" s="146"/>
      <c r="PDV35" s="146"/>
      <c r="PDW35" s="146"/>
      <c r="PDX35" s="146"/>
      <c r="PDY35" s="146"/>
      <c r="PDZ35" s="146"/>
      <c r="PEA35" s="146"/>
      <c r="PEB35" s="146"/>
      <c r="PEC35" s="146"/>
      <c r="PED35" s="146"/>
      <c r="PEE35" s="146"/>
      <c r="PEF35" s="146"/>
      <c r="PEG35" s="146"/>
      <c r="PEH35" s="146"/>
      <c r="PEI35" s="146"/>
      <c r="PEJ35" s="146"/>
      <c r="PEK35" s="146"/>
      <c r="PEL35" s="146"/>
      <c r="PEM35" s="146"/>
      <c r="PEN35" s="146"/>
      <c r="PEO35" s="146"/>
      <c r="PEP35" s="146"/>
      <c r="PEQ35" s="146"/>
      <c r="PER35" s="146"/>
      <c r="PES35" s="146"/>
      <c r="PET35" s="146"/>
      <c r="PEU35" s="146"/>
      <c r="PEV35" s="146"/>
      <c r="PEW35" s="146"/>
      <c r="PEX35" s="146"/>
      <c r="PEY35" s="146"/>
      <c r="PEZ35" s="146"/>
      <c r="PFA35" s="146"/>
      <c r="PFB35" s="146"/>
      <c r="PFC35" s="146"/>
      <c r="PFD35" s="146"/>
      <c r="PFE35" s="146"/>
      <c r="PFF35" s="146"/>
      <c r="PFG35" s="146"/>
      <c r="PFH35" s="146"/>
      <c r="PFI35" s="146"/>
      <c r="PFJ35" s="146"/>
      <c r="PFK35" s="146"/>
      <c r="PFL35" s="146"/>
      <c r="PFM35" s="146"/>
      <c r="PFN35" s="146"/>
      <c r="PFO35" s="146"/>
      <c r="PFP35" s="146"/>
      <c r="PFQ35" s="146"/>
      <c r="PFR35" s="146"/>
      <c r="PFS35" s="146"/>
      <c r="PFT35" s="146"/>
      <c r="PFU35" s="146"/>
      <c r="PFV35" s="146"/>
      <c r="PFW35" s="146"/>
      <c r="PFX35" s="146"/>
      <c r="PFY35" s="146"/>
      <c r="PFZ35" s="146"/>
      <c r="PGA35" s="146"/>
      <c r="PGB35" s="146"/>
      <c r="PGC35" s="146"/>
      <c r="PGD35" s="146"/>
      <c r="PGE35" s="146"/>
      <c r="PGF35" s="146"/>
      <c r="PGG35" s="146"/>
      <c r="PGH35" s="146"/>
      <c r="PGI35" s="146"/>
      <c r="PGJ35" s="146"/>
      <c r="PGK35" s="146"/>
      <c r="PGL35" s="146"/>
      <c r="PGM35" s="146"/>
      <c r="PGN35" s="146"/>
      <c r="PGO35" s="146"/>
      <c r="PGP35" s="146"/>
      <c r="PGQ35" s="146"/>
      <c r="PGR35" s="146"/>
      <c r="PGS35" s="146"/>
      <c r="PGT35" s="146"/>
      <c r="PGU35" s="146"/>
      <c r="PGV35" s="146"/>
      <c r="PGW35" s="146"/>
      <c r="PGX35" s="146"/>
      <c r="PGY35" s="146"/>
      <c r="PGZ35" s="146"/>
      <c r="PHA35" s="146"/>
      <c r="PHB35" s="146"/>
      <c r="PHC35" s="146"/>
      <c r="PHD35" s="146"/>
      <c r="PHE35" s="146"/>
      <c r="PHF35" s="146"/>
      <c r="PHG35" s="146"/>
      <c r="PHH35" s="146"/>
      <c r="PHI35" s="146"/>
      <c r="PHJ35" s="146"/>
      <c r="PHK35" s="146"/>
      <c r="PHL35" s="146"/>
      <c r="PHM35" s="146"/>
      <c r="PHN35" s="146"/>
      <c r="PHO35" s="146"/>
      <c r="PHP35" s="146"/>
      <c r="PHQ35" s="146"/>
      <c r="PHR35" s="146"/>
      <c r="PHS35" s="146"/>
      <c r="PHT35" s="146"/>
      <c r="PHU35" s="146"/>
      <c r="PHV35" s="146"/>
      <c r="PHW35" s="146"/>
      <c r="PHX35" s="146"/>
      <c r="PHY35" s="146"/>
      <c r="PHZ35" s="146"/>
      <c r="PIA35" s="146"/>
      <c r="PIB35" s="146"/>
      <c r="PIC35" s="146"/>
      <c r="PID35" s="146"/>
      <c r="PIE35" s="146"/>
      <c r="PIF35" s="146"/>
      <c r="PIG35" s="146"/>
      <c r="PIH35" s="146"/>
      <c r="PII35" s="146"/>
      <c r="PIJ35" s="146"/>
      <c r="PIK35" s="146"/>
      <c r="PIL35" s="146"/>
      <c r="PIM35" s="146"/>
      <c r="PIN35" s="146"/>
      <c r="PIO35" s="146"/>
      <c r="PIP35" s="146"/>
      <c r="PIQ35" s="146"/>
      <c r="PIR35" s="146"/>
      <c r="PIS35" s="146"/>
      <c r="PIT35" s="146"/>
      <c r="PIU35" s="146"/>
      <c r="PIV35" s="146"/>
      <c r="PIW35" s="146"/>
      <c r="PIX35" s="146"/>
      <c r="PIY35" s="146"/>
      <c r="PIZ35" s="146"/>
      <c r="PJA35" s="146"/>
      <c r="PJB35" s="146"/>
      <c r="PJC35" s="146"/>
      <c r="PJD35" s="146"/>
      <c r="PJE35" s="146"/>
      <c r="PJF35" s="146"/>
      <c r="PJG35" s="146"/>
      <c r="PJH35" s="146"/>
      <c r="PJI35" s="146"/>
      <c r="PJJ35" s="146"/>
      <c r="PJK35" s="146"/>
      <c r="PJL35" s="146"/>
      <c r="PJM35" s="146"/>
      <c r="PJN35" s="146"/>
      <c r="PJO35" s="146"/>
      <c r="PJP35" s="146"/>
      <c r="PJQ35" s="146"/>
      <c r="PJR35" s="146"/>
      <c r="PJS35" s="146"/>
      <c r="PJT35" s="146"/>
      <c r="PJU35" s="146"/>
      <c r="PJV35" s="146"/>
      <c r="PJW35" s="146"/>
      <c r="PJX35" s="146"/>
      <c r="PJY35" s="146"/>
      <c r="PJZ35" s="146"/>
      <c r="PKA35" s="146"/>
      <c r="PKB35" s="146"/>
      <c r="PKC35" s="146"/>
      <c r="PKD35" s="146"/>
      <c r="PKE35" s="146"/>
      <c r="PKF35" s="146"/>
      <c r="PKG35" s="146"/>
      <c r="PKH35" s="146"/>
      <c r="PKI35" s="146"/>
      <c r="PKJ35" s="146"/>
      <c r="PKK35" s="146"/>
      <c r="PKL35" s="146"/>
      <c r="PKM35" s="146"/>
      <c r="PKN35" s="146"/>
      <c r="PKO35" s="146"/>
      <c r="PKP35" s="146"/>
      <c r="PKQ35" s="146"/>
      <c r="PKR35" s="146"/>
      <c r="PKS35" s="146"/>
      <c r="PKT35" s="146"/>
      <c r="PKU35" s="146"/>
      <c r="PKV35" s="146"/>
      <c r="PKW35" s="146"/>
      <c r="PKX35" s="146"/>
      <c r="PKY35" s="146"/>
      <c r="PKZ35" s="146"/>
      <c r="PLA35" s="146"/>
      <c r="PLB35" s="146"/>
      <c r="PLC35" s="146"/>
      <c r="PLD35" s="146"/>
      <c r="PLE35" s="146"/>
      <c r="PLF35" s="146"/>
      <c r="PLG35" s="146"/>
      <c r="PLH35" s="146"/>
      <c r="PLI35" s="146"/>
      <c r="PLJ35" s="146"/>
      <c r="PLK35" s="146"/>
      <c r="PLL35" s="146"/>
      <c r="PLM35" s="146"/>
      <c r="PLN35" s="146"/>
      <c r="PLO35" s="146"/>
      <c r="PLP35" s="146"/>
      <c r="PLQ35" s="146"/>
      <c r="PLR35" s="146"/>
      <c r="PLS35" s="146"/>
      <c r="PLT35" s="146"/>
      <c r="PLU35" s="146"/>
      <c r="PLV35" s="146"/>
      <c r="PLW35" s="146"/>
      <c r="PLX35" s="146"/>
      <c r="PLY35" s="146"/>
      <c r="PLZ35" s="146"/>
      <c r="PMA35" s="146"/>
      <c r="PMB35" s="146"/>
      <c r="PMC35" s="146"/>
      <c r="PMD35" s="146"/>
      <c r="PME35" s="146"/>
      <c r="PMF35" s="146"/>
      <c r="PMG35" s="146"/>
      <c r="PMH35" s="146"/>
      <c r="PMI35" s="146"/>
      <c r="PMJ35" s="146"/>
      <c r="PMK35" s="146"/>
      <c r="PML35" s="146"/>
      <c r="PMM35" s="146"/>
      <c r="PMN35" s="146"/>
      <c r="PMO35" s="146"/>
      <c r="PMP35" s="146"/>
      <c r="PMQ35" s="146"/>
      <c r="PMR35" s="146"/>
      <c r="PMS35" s="146"/>
      <c r="PMT35" s="146"/>
      <c r="PMU35" s="146"/>
      <c r="PMV35" s="146"/>
      <c r="PMW35" s="146"/>
      <c r="PMX35" s="146"/>
      <c r="PMY35" s="146"/>
      <c r="PMZ35" s="146"/>
      <c r="PNA35" s="146"/>
      <c r="PNB35" s="146"/>
      <c r="PNC35" s="146"/>
      <c r="PND35" s="146"/>
      <c r="PNE35" s="146"/>
      <c r="PNF35" s="146"/>
      <c r="PNG35" s="146"/>
      <c r="PNH35" s="146"/>
      <c r="PNI35" s="146"/>
      <c r="PNJ35" s="146"/>
      <c r="PNK35" s="146"/>
      <c r="PNL35" s="146"/>
      <c r="PNM35" s="146"/>
      <c r="PNN35" s="146"/>
      <c r="PNO35" s="146"/>
      <c r="PNP35" s="146"/>
      <c r="PNQ35" s="146"/>
      <c r="PNR35" s="146"/>
      <c r="PNS35" s="146"/>
      <c r="PNT35" s="146"/>
      <c r="PNU35" s="146"/>
      <c r="PNV35" s="146"/>
      <c r="PNW35" s="146"/>
      <c r="PNX35" s="146"/>
      <c r="PNY35" s="146"/>
      <c r="PNZ35" s="146"/>
      <c r="POA35" s="146"/>
      <c r="POB35" s="146"/>
      <c r="POC35" s="146"/>
      <c r="POD35" s="146"/>
      <c r="POE35" s="146"/>
      <c r="POF35" s="146"/>
      <c r="POG35" s="146"/>
      <c r="POH35" s="146"/>
      <c r="POI35" s="146"/>
      <c r="POJ35" s="146"/>
      <c r="POK35" s="146"/>
      <c r="POL35" s="146"/>
      <c r="POM35" s="146"/>
      <c r="PON35" s="146"/>
      <c r="POO35" s="146"/>
      <c r="POP35" s="146"/>
      <c r="POQ35" s="146"/>
      <c r="POR35" s="146"/>
      <c r="POS35" s="146"/>
      <c r="POT35" s="146"/>
      <c r="POU35" s="146"/>
      <c r="POV35" s="146"/>
      <c r="POW35" s="146"/>
      <c r="POX35" s="146"/>
      <c r="POY35" s="146"/>
      <c r="POZ35" s="146"/>
      <c r="PPA35" s="146"/>
      <c r="PPB35" s="146"/>
      <c r="PPC35" s="146"/>
      <c r="PPD35" s="146"/>
      <c r="PPE35" s="146"/>
      <c r="PPF35" s="146"/>
      <c r="PPG35" s="146"/>
      <c r="PPH35" s="146"/>
      <c r="PPI35" s="146"/>
      <c r="PPJ35" s="146"/>
      <c r="PPK35" s="146"/>
      <c r="PPL35" s="146"/>
      <c r="PPM35" s="146"/>
      <c r="PPN35" s="146"/>
      <c r="PPO35" s="146"/>
      <c r="PPP35" s="146"/>
      <c r="PPQ35" s="146"/>
      <c r="PPR35" s="146"/>
      <c r="PPS35" s="146"/>
      <c r="PPT35" s="146"/>
      <c r="PPU35" s="146"/>
      <c r="PPV35" s="146"/>
      <c r="PPW35" s="146"/>
      <c r="PPX35" s="146"/>
      <c r="PPY35" s="146"/>
      <c r="PPZ35" s="146"/>
      <c r="PQA35" s="146"/>
      <c r="PQB35" s="146"/>
      <c r="PQC35" s="146"/>
      <c r="PQD35" s="146"/>
      <c r="PQE35" s="146"/>
      <c r="PQF35" s="146"/>
      <c r="PQG35" s="146"/>
      <c r="PQH35" s="146"/>
      <c r="PQI35" s="146"/>
      <c r="PQJ35" s="146"/>
      <c r="PQK35" s="146"/>
      <c r="PQL35" s="146"/>
      <c r="PQM35" s="146"/>
      <c r="PQN35" s="146"/>
      <c r="PQO35" s="146"/>
      <c r="PQP35" s="146"/>
      <c r="PQQ35" s="146"/>
      <c r="PQR35" s="146"/>
      <c r="PQS35" s="146"/>
      <c r="PQT35" s="146"/>
      <c r="PQU35" s="146"/>
      <c r="PQV35" s="146"/>
      <c r="PQW35" s="146"/>
      <c r="PQX35" s="146"/>
      <c r="PQY35" s="146"/>
      <c r="PQZ35" s="146"/>
      <c r="PRA35" s="146"/>
      <c r="PRB35" s="146"/>
      <c r="PRC35" s="146"/>
      <c r="PRD35" s="146"/>
      <c r="PRE35" s="146"/>
      <c r="PRF35" s="146"/>
      <c r="PRG35" s="146"/>
      <c r="PRH35" s="146"/>
      <c r="PRI35" s="146"/>
      <c r="PRJ35" s="146"/>
      <c r="PRK35" s="146"/>
      <c r="PRL35" s="146"/>
      <c r="PRM35" s="146"/>
      <c r="PRN35" s="146"/>
      <c r="PRO35" s="146"/>
      <c r="PRP35" s="146"/>
      <c r="PRQ35" s="146"/>
      <c r="PRR35" s="146"/>
      <c r="PRS35" s="146"/>
      <c r="PRT35" s="146"/>
      <c r="PRU35" s="146"/>
      <c r="PRV35" s="146"/>
      <c r="PRW35" s="146"/>
      <c r="PRX35" s="146"/>
      <c r="PRY35" s="146"/>
      <c r="PRZ35" s="146"/>
      <c r="PSA35" s="146"/>
      <c r="PSB35" s="146"/>
      <c r="PSC35" s="146"/>
      <c r="PSD35" s="146"/>
      <c r="PSE35" s="146"/>
      <c r="PSF35" s="146"/>
      <c r="PSG35" s="146"/>
      <c r="PSH35" s="146"/>
      <c r="PSI35" s="146"/>
      <c r="PSJ35" s="146"/>
      <c r="PSK35" s="146"/>
      <c r="PSL35" s="146"/>
      <c r="PSM35" s="146"/>
      <c r="PSN35" s="146"/>
      <c r="PSO35" s="146"/>
      <c r="PSP35" s="146"/>
      <c r="PSQ35" s="146"/>
      <c r="PSR35" s="146"/>
      <c r="PSS35" s="146"/>
      <c r="PST35" s="146"/>
      <c r="PSU35" s="146"/>
      <c r="PSV35" s="146"/>
      <c r="PSW35" s="146"/>
      <c r="PSX35" s="146"/>
      <c r="PSY35" s="146"/>
      <c r="PSZ35" s="146"/>
      <c r="PTA35" s="146"/>
      <c r="PTB35" s="146"/>
      <c r="PTC35" s="146"/>
      <c r="PTD35" s="146"/>
      <c r="PTE35" s="146"/>
      <c r="PTF35" s="146"/>
      <c r="PTG35" s="146"/>
      <c r="PTH35" s="146"/>
      <c r="PTI35" s="146"/>
      <c r="PTJ35" s="146"/>
      <c r="PTK35" s="146"/>
      <c r="PTL35" s="146"/>
      <c r="PTM35" s="146"/>
      <c r="PTN35" s="146"/>
      <c r="PTO35" s="146"/>
      <c r="PTP35" s="146"/>
      <c r="PTQ35" s="146"/>
      <c r="PTR35" s="146"/>
      <c r="PTS35" s="146"/>
      <c r="PTT35" s="146"/>
      <c r="PTU35" s="146"/>
      <c r="PTV35" s="146"/>
      <c r="PTW35" s="146"/>
      <c r="PTX35" s="146"/>
      <c r="PTY35" s="146"/>
      <c r="PTZ35" s="146"/>
      <c r="PUA35" s="146"/>
      <c r="PUB35" s="146"/>
      <c r="PUC35" s="146"/>
      <c r="PUD35" s="146"/>
      <c r="PUE35" s="146"/>
      <c r="PUF35" s="146"/>
      <c r="PUG35" s="146"/>
      <c r="PUH35" s="146"/>
      <c r="PUI35" s="146"/>
      <c r="PUJ35" s="146"/>
      <c r="PUK35" s="146"/>
      <c r="PUL35" s="146"/>
      <c r="PUM35" s="146"/>
      <c r="PUN35" s="146"/>
      <c r="PUO35" s="146"/>
      <c r="PUP35" s="146"/>
      <c r="PUQ35" s="146"/>
      <c r="PUR35" s="146"/>
      <c r="PUS35" s="146"/>
      <c r="PUT35" s="146"/>
      <c r="PUU35" s="146"/>
      <c r="PUV35" s="146"/>
      <c r="PUW35" s="146"/>
      <c r="PUX35" s="146"/>
      <c r="PUY35" s="146"/>
      <c r="PUZ35" s="146"/>
      <c r="PVA35" s="146"/>
      <c r="PVB35" s="146"/>
      <c r="PVC35" s="146"/>
      <c r="PVD35" s="146"/>
      <c r="PVE35" s="146"/>
      <c r="PVF35" s="146"/>
      <c r="PVG35" s="146"/>
      <c r="PVH35" s="146"/>
      <c r="PVI35" s="146"/>
      <c r="PVJ35" s="146"/>
      <c r="PVK35" s="146"/>
      <c r="PVL35" s="146"/>
      <c r="PVM35" s="146"/>
      <c r="PVN35" s="146"/>
      <c r="PVO35" s="146"/>
      <c r="PVP35" s="146"/>
      <c r="PVQ35" s="146"/>
      <c r="PVR35" s="146"/>
      <c r="PVS35" s="146"/>
      <c r="PVT35" s="146"/>
      <c r="PVU35" s="146"/>
      <c r="PVV35" s="146"/>
      <c r="PVW35" s="146"/>
      <c r="PVX35" s="146"/>
      <c r="PVY35" s="146"/>
      <c r="PVZ35" s="146"/>
      <c r="PWA35" s="146"/>
      <c r="PWB35" s="146"/>
      <c r="PWC35" s="146"/>
      <c r="PWD35" s="146"/>
      <c r="PWE35" s="146"/>
      <c r="PWF35" s="146"/>
      <c r="PWG35" s="146"/>
      <c r="PWH35" s="146"/>
      <c r="PWI35" s="146"/>
      <c r="PWJ35" s="146"/>
      <c r="PWK35" s="146"/>
      <c r="PWL35" s="146"/>
      <c r="PWM35" s="146"/>
      <c r="PWN35" s="146"/>
      <c r="PWO35" s="146"/>
      <c r="PWP35" s="146"/>
      <c r="PWQ35" s="146"/>
      <c r="PWR35" s="146"/>
      <c r="PWS35" s="146"/>
      <c r="PWT35" s="146"/>
      <c r="PWU35" s="146"/>
      <c r="PWV35" s="146"/>
      <c r="PWW35" s="146"/>
      <c r="PWX35" s="146"/>
      <c r="PWY35" s="146"/>
      <c r="PWZ35" s="146"/>
      <c r="PXA35" s="146"/>
      <c r="PXB35" s="146"/>
      <c r="PXC35" s="146"/>
      <c r="PXD35" s="146"/>
      <c r="PXE35" s="146"/>
      <c r="PXF35" s="146"/>
      <c r="PXG35" s="146"/>
      <c r="PXH35" s="146"/>
      <c r="PXI35" s="146"/>
      <c r="PXJ35" s="146"/>
      <c r="PXK35" s="146"/>
      <c r="PXL35" s="146"/>
      <c r="PXM35" s="146"/>
      <c r="PXN35" s="146"/>
      <c r="PXO35" s="146"/>
      <c r="PXP35" s="146"/>
      <c r="PXQ35" s="146"/>
      <c r="PXR35" s="146"/>
      <c r="PXS35" s="146"/>
      <c r="PXT35" s="146"/>
      <c r="PXU35" s="146"/>
      <c r="PXV35" s="146"/>
      <c r="PXW35" s="146"/>
      <c r="PXX35" s="146"/>
      <c r="PXY35" s="146"/>
      <c r="PXZ35" s="146"/>
      <c r="PYA35" s="146"/>
      <c r="PYB35" s="146"/>
      <c r="PYC35" s="146"/>
      <c r="PYD35" s="146"/>
      <c r="PYE35" s="146"/>
      <c r="PYF35" s="146"/>
      <c r="PYG35" s="146"/>
      <c r="PYH35" s="146"/>
      <c r="PYI35" s="146"/>
      <c r="PYJ35" s="146"/>
      <c r="PYK35" s="146"/>
      <c r="PYL35" s="146"/>
      <c r="PYM35" s="146"/>
      <c r="PYN35" s="146"/>
      <c r="PYO35" s="146"/>
      <c r="PYP35" s="146"/>
      <c r="PYQ35" s="146"/>
      <c r="PYR35" s="146"/>
      <c r="PYS35" s="146"/>
      <c r="PYT35" s="146"/>
      <c r="PYU35" s="146"/>
      <c r="PYV35" s="146"/>
      <c r="PYW35" s="146"/>
      <c r="PYX35" s="146"/>
      <c r="PYY35" s="146"/>
      <c r="PYZ35" s="146"/>
      <c r="PZA35" s="146"/>
      <c r="PZB35" s="146"/>
      <c r="PZC35" s="146"/>
      <c r="PZD35" s="146"/>
      <c r="PZE35" s="146"/>
      <c r="PZF35" s="146"/>
      <c r="PZG35" s="146"/>
      <c r="PZH35" s="146"/>
      <c r="PZI35" s="146"/>
      <c r="PZJ35" s="146"/>
      <c r="PZK35" s="146"/>
      <c r="PZL35" s="146"/>
      <c r="PZM35" s="146"/>
      <c r="PZN35" s="146"/>
      <c r="PZO35" s="146"/>
      <c r="PZP35" s="146"/>
      <c r="PZQ35" s="146"/>
      <c r="PZR35" s="146"/>
      <c r="PZS35" s="146"/>
      <c r="PZT35" s="146"/>
      <c r="PZU35" s="146"/>
      <c r="PZV35" s="146"/>
      <c r="PZW35" s="146"/>
      <c r="PZX35" s="146"/>
      <c r="PZY35" s="146"/>
      <c r="PZZ35" s="146"/>
      <c r="QAA35" s="146"/>
      <c r="QAB35" s="146"/>
      <c r="QAC35" s="146"/>
      <c r="QAD35" s="146"/>
      <c r="QAE35" s="146"/>
      <c r="QAF35" s="146"/>
      <c r="QAG35" s="146"/>
      <c r="QAH35" s="146"/>
      <c r="QAI35" s="146"/>
      <c r="QAJ35" s="146"/>
      <c r="QAK35" s="146"/>
      <c r="QAL35" s="146"/>
      <c r="QAM35" s="146"/>
      <c r="QAN35" s="146"/>
      <c r="QAO35" s="146"/>
      <c r="QAP35" s="146"/>
      <c r="QAQ35" s="146"/>
      <c r="QAR35" s="146"/>
      <c r="QAS35" s="146"/>
      <c r="QAT35" s="146"/>
      <c r="QAU35" s="146"/>
      <c r="QAV35" s="146"/>
      <c r="QAW35" s="146"/>
      <c r="QAX35" s="146"/>
      <c r="QAY35" s="146"/>
      <c r="QAZ35" s="146"/>
      <c r="QBA35" s="146"/>
      <c r="QBB35" s="146"/>
      <c r="QBC35" s="146"/>
      <c r="QBD35" s="146"/>
      <c r="QBE35" s="146"/>
      <c r="QBF35" s="146"/>
      <c r="QBG35" s="146"/>
      <c r="QBH35" s="146"/>
      <c r="QBI35" s="146"/>
      <c r="QBJ35" s="146"/>
      <c r="QBK35" s="146"/>
      <c r="QBL35" s="146"/>
      <c r="QBM35" s="146"/>
      <c r="QBN35" s="146"/>
      <c r="QBO35" s="146"/>
      <c r="QBP35" s="146"/>
      <c r="QBQ35" s="146"/>
      <c r="QBR35" s="146"/>
      <c r="QBS35" s="146"/>
      <c r="QBT35" s="146"/>
      <c r="QBU35" s="146"/>
      <c r="QBV35" s="146"/>
      <c r="QBW35" s="146"/>
      <c r="QBX35" s="146"/>
      <c r="QBY35" s="146"/>
      <c r="QBZ35" s="146"/>
      <c r="QCA35" s="146"/>
      <c r="QCB35" s="146"/>
      <c r="QCC35" s="146"/>
      <c r="QCD35" s="146"/>
      <c r="QCE35" s="146"/>
      <c r="QCF35" s="146"/>
      <c r="QCG35" s="146"/>
      <c r="QCH35" s="146"/>
      <c r="QCI35" s="146"/>
      <c r="QCJ35" s="146"/>
      <c r="QCK35" s="146"/>
      <c r="QCL35" s="146"/>
      <c r="QCM35" s="146"/>
      <c r="QCN35" s="146"/>
      <c r="QCO35" s="146"/>
      <c r="QCP35" s="146"/>
      <c r="QCQ35" s="146"/>
      <c r="QCR35" s="146"/>
      <c r="QCS35" s="146"/>
      <c r="QCT35" s="146"/>
      <c r="QCU35" s="146"/>
      <c r="QCV35" s="146"/>
      <c r="QCW35" s="146"/>
      <c r="QCX35" s="146"/>
      <c r="QCY35" s="146"/>
      <c r="QCZ35" s="146"/>
      <c r="QDA35" s="146"/>
      <c r="QDB35" s="146"/>
      <c r="QDC35" s="146"/>
      <c r="QDD35" s="146"/>
      <c r="QDE35" s="146"/>
      <c r="QDF35" s="146"/>
      <c r="QDG35" s="146"/>
      <c r="QDH35" s="146"/>
      <c r="QDI35" s="146"/>
      <c r="QDJ35" s="146"/>
      <c r="QDK35" s="146"/>
      <c r="QDL35" s="146"/>
      <c r="QDM35" s="146"/>
      <c r="QDN35" s="146"/>
      <c r="QDO35" s="146"/>
      <c r="QDP35" s="146"/>
      <c r="QDQ35" s="146"/>
      <c r="QDR35" s="146"/>
      <c r="QDS35" s="146"/>
      <c r="QDT35" s="146"/>
      <c r="QDU35" s="146"/>
      <c r="QDV35" s="146"/>
      <c r="QDW35" s="146"/>
      <c r="QDX35" s="146"/>
      <c r="QDY35" s="146"/>
      <c r="QDZ35" s="146"/>
      <c r="QEA35" s="146"/>
      <c r="QEB35" s="146"/>
      <c r="QEC35" s="146"/>
      <c r="QED35" s="146"/>
      <c r="QEE35" s="146"/>
      <c r="QEF35" s="146"/>
      <c r="QEG35" s="146"/>
      <c r="QEH35" s="146"/>
      <c r="QEI35" s="146"/>
      <c r="QEJ35" s="146"/>
      <c r="QEK35" s="146"/>
      <c r="QEL35" s="146"/>
      <c r="QEM35" s="146"/>
      <c r="QEN35" s="146"/>
      <c r="QEO35" s="146"/>
      <c r="QEP35" s="146"/>
      <c r="QEQ35" s="146"/>
      <c r="QER35" s="146"/>
      <c r="QES35" s="146"/>
      <c r="QET35" s="146"/>
      <c r="QEU35" s="146"/>
      <c r="QEV35" s="146"/>
      <c r="QEW35" s="146"/>
      <c r="QEX35" s="146"/>
      <c r="QEY35" s="146"/>
      <c r="QEZ35" s="146"/>
      <c r="QFA35" s="146"/>
      <c r="QFB35" s="146"/>
      <c r="QFC35" s="146"/>
      <c r="QFD35" s="146"/>
      <c r="QFE35" s="146"/>
      <c r="QFF35" s="146"/>
      <c r="QFG35" s="146"/>
      <c r="QFH35" s="146"/>
      <c r="QFI35" s="146"/>
      <c r="QFJ35" s="146"/>
      <c r="QFK35" s="146"/>
      <c r="QFL35" s="146"/>
      <c r="QFM35" s="146"/>
      <c r="QFN35" s="146"/>
      <c r="QFO35" s="146"/>
      <c r="QFP35" s="146"/>
      <c r="QFQ35" s="146"/>
      <c r="QFR35" s="146"/>
      <c r="QFS35" s="146"/>
      <c r="QFT35" s="146"/>
      <c r="QFU35" s="146"/>
      <c r="QFV35" s="146"/>
      <c r="QFW35" s="146"/>
      <c r="QFX35" s="146"/>
      <c r="QFY35" s="146"/>
      <c r="QFZ35" s="146"/>
      <c r="QGA35" s="146"/>
      <c r="QGB35" s="146"/>
      <c r="QGC35" s="146"/>
      <c r="QGD35" s="146"/>
      <c r="QGE35" s="146"/>
      <c r="QGF35" s="146"/>
      <c r="QGG35" s="146"/>
      <c r="QGH35" s="146"/>
      <c r="QGI35" s="146"/>
      <c r="QGJ35" s="146"/>
      <c r="QGK35" s="146"/>
      <c r="QGL35" s="146"/>
      <c r="QGM35" s="146"/>
      <c r="QGN35" s="146"/>
      <c r="QGO35" s="146"/>
      <c r="QGP35" s="146"/>
      <c r="QGQ35" s="146"/>
      <c r="QGR35" s="146"/>
      <c r="QGS35" s="146"/>
      <c r="QGT35" s="146"/>
      <c r="QGU35" s="146"/>
      <c r="QGV35" s="146"/>
      <c r="QGW35" s="146"/>
      <c r="QGX35" s="146"/>
      <c r="QGY35" s="146"/>
      <c r="QGZ35" s="146"/>
      <c r="QHA35" s="146"/>
      <c r="QHB35" s="146"/>
      <c r="QHC35" s="146"/>
      <c r="QHD35" s="146"/>
      <c r="QHE35" s="146"/>
      <c r="QHF35" s="146"/>
      <c r="QHG35" s="146"/>
      <c r="QHH35" s="146"/>
      <c r="QHI35" s="146"/>
      <c r="QHJ35" s="146"/>
      <c r="QHK35" s="146"/>
      <c r="QHL35" s="146"/>
      <c r="QHM35" s="146"/>
      <c r="QHN35" s="146"/>
      <c r="QHO35" s="146"/>
      <c r="QHP35" s="146"/>
      <c r="QHQ35" s="146"/>
      <c r="QHR35" s="146"/>
      <c r="QHS35" s="146"/>
      <c r="QHT35" s="146"/>
      <c r="QHU35" s="146"/>
      <c r="QHV35" s="146"/>
      <c r="QHW35" s="146"/>
      <c r="QHX35" s="146"/>
      <c r="QHY35" s="146"/>
      <c r="QHZ35" s="146"/>
      <c r="QIA35" s="146"/>
      <c r="QIB35" s="146"/>
      <c r="QIC35" s="146"/>
      <c r="QID35" s="146"/>
      <c r="QIE35" s="146"/>
      <c r="QIF35" s="146"/>
      <c r="QIG35" s="146"/>
      <c r="QIH35" s="146"/>
      <c r="QII35" s="146"/>
      <c r="QIJ35" s="146"/>
      <c r="QIK35" s="146"/>
      <c r="QIL35" s="146"/>
      <c r="QIM35" s="146"/>
      <c r="QIN35" s="146"/>
      <c r="QIO35" s="146"/>
      <c r="QIP35" s="146"/>
      <c r="QIQ35" s="146"/>
      <c r="QIR35" s="146"/>
      <c r="QIS35" s="146"/>
      <c r="QIT35" s="146"/>
      <c r="QIU35" s="146"/>
      <c r="QIV35" s="146"/>
      <c r="QIW35" s="146"/>
      <c r="QIX35" s="146"/>
      <c r="QIY35" s="146"/>
      <c r="QIZ35" s="146"/>
      <c r="QJA35" s="146"/>
      <c r="QJB35" s="146"/>
      <c r="QJC35" s="146"/>
      <c r="QJD35" s="146"/>
      <c r="QJE35" s="146"/>
      <c r="QJF35" s="146"/>
      <c r="QJG35" s="146"/>
      <c r="QJH35" s="146"/>
      <c r="QJI35" s="146"/>
      <c r="QJJ35" s="146"/>
      <c r="QJK35" s="146"/>
      <c r="QJL35" s="146"/>
      <c r="QJM35" s="146"/>
      <c r="QJN35" s="146"/>
      <c r="QJO35" s="146"/>
      <c r="QJP35" s="146"/>
      <c r="QJQ35" s="146"/>
      <c r="QJR35" s="146"/>
      <c r="QJS35" s="146"/>
      <c r="QJT35" s="146"/>
      <c r="QJU35" s="146"/>
      <c r="QJV35" s="146"/>
      <c r="QJW35" s="146"/>
      <c r="QJX35" s="146"/>
      <c r="QJY35" s="146"/>
      <c r="QJZ35" s="146"/>
      <c r="QKA35" s="146"/>
      <c r="QKB35" s="146"/>
      <c r="QKC35" s="146"/>
      <c r="QKD35" s="146"/>
      <c r="QKE35" s="146"/>
      <c r="QKF35" s="146"/>
      <c r="QKG35" s="146"/>
      <c r="QKH35" s="146"/>
      <c r="QKI35" s="146"/>
      <c r="QKJ35" s="146"/>
      <c r="QKK35" s="146"/>
      <c r="QKL35" s="146"/>
      <c r="QKM35" s="146"/>
      <c r="QKN35" s="146"/>
      <c r="QKO35" s="146"/>
      <c r="QKP35" s="146"/>
      <c r="QKQ35" s="146"/>
      <c r="QKR35" s="146"/>
      <c r="QKS35" s="146"/>
      <c r="QKT35" s="146"/>
      <c r="QKU35" s="146"/>
      <c r="QKV35" s="146"/>
      <c r="QKW35" s="146"/>
      <c r="QKX35" s="146"/>
      <c r="QKY35" s="146"/>
      <c r="QKZ35" s="146"/>
      <c r="QLA35" s="146"/>
      <c r="QLB35" s="146"/>
      <c r="QLC35" s="146"/>
      <c r="QLD35" s="146"/>
      <c r="QLE35" s="146"/>
      <c r="QLF35" s="146"/>
      <c r="QLG35" s="146"/>
      <c r="QLH35" s="146"/>
      <c r="QLI35" s="146"/>
      <c r="QLJ35" s="146"/>
      <c r="QLK35" s="146"/>
      <c r="QLL35" s="146"/>
      <c r="QLM35" s="146"/>
      <c r="QLN35" s="146"/>
      <c r="QLO35" s="146"/>
      <c r="QLP35" s="146"/>
      <c r="QLQ35" s="146"/>
      <c r="QLR35" s="146"/>
      <c r="QLS35" s="146"/>
      <c r="QLT35" s="146"/>
      <c r="QLU35" s="146"/>
      <c r="QLV35" s="146"/>
      <c r="QLW35" s="146"/>
      <c r="QLX35" s="146"/>
      <c r="QLY35" s="146"/>
      <c r="QLZ35" s="146"/>
      <c r="QMA35" s="146"/>
      <c r="QMB35" s="146"/>
      <c r="QMC35" s="146"/>
      <c r="QMD35" s="146"/>
      <c r="QME35" s="146"/>
      <c r="QMF35" s="146"/>
      <c r="QMG35" s="146"/>
      <c r="QMH35" s="146"/>
      <c r="QMI35" s="146"/>
      <c r="QMJ35" s="146"/>
      <c r="QMK35" s="146"/>
      <c r="QML35" s="146"/>
      <c r="QMM35" s="146"/>
      <c r="QMN35" s="146"/>
      <c r="QMO35" s="146"/>
      <c r="QMP35" s="146"/>
      <c r="QMQ35" s="146"/>
      <c r="QMR35" s="146"/>
      <c r="QMS35" s="146"/>
      <c r="QMT35" s="146"/>
      <c r="QMU35" s="146"/>
      <c r="QMV35" s="146"/>
      <c r="QMW35" s="146"/>
      <c r="QMX35" s="146"/>
      <c r="QMY35" s="146"/>
      <c r="QMZ35" s="146"/>
      <c r="QNA35" s="146"/>
      <c r="QNB35" s="146"/>
      <c r="QNC35" s="146"/>
      <c r="QND35" s="146"/>
      <c r="QNE35" s="146"/>
      <c r="QNF35" s="146"/>
      <c r="QNG35" s="146"/>
      <c r="QNH35" s="146"/>
      <c r="QNI35" s="146"/>
      <c r="QNJ35" s="146"/>
      <c r="QNK35" s="146"/>
      <c r="QNL35" s="146"/>
      <c r="QNM35" s="146"/>
      <c r="QNN35" s="146"/>
      <c r="QNO35" s="146"/>
      <c r="QNP35" s="146"/>
      <c r="QNQ35" s="146"/>
      <c r="QNR35" s="146"/>
      <c r="QNS35" s="146"/>
      <c r="QNT35" s="146"/>
      <c r="QNU35" s="146"/>
      <c r="QNV35" s="146"/>
      <c r="QNW35" s="146"/>
      <c r="QNX35" s="146"/>
      <c r="QNY35" s="146"/>
      <c r="QNZ35" s="146"/>
      <c r="QOA35" s="146"/>
      <c r="QOB35" s="146"/>
      <c r="QOC35" s="146"/>
      <c r="QOD35" s="146"/>
      <c r="QOE35" s="146"/>
      <c r="QOF35" s="146"/>
      <c r="QOG35" s="146"/>
      <c r="QOH35" s="146"/>
      <c r="QOI35" s="146"/>
      <c r="QOJ35" s="146"/>
      <c r="QOK35" s="146"/>
      <c r="QOL35" s="146"/>
      <c r="QOM35" s="146"/>
      <c r="QON35" s="146"/>
      <c r="QOO35" s="146"/>
      <c r="QOP35" s="146"/>
      <c r="QOQ35" s="146"/>
      <c r="QOR35" s="146"/>
      <c r="QOS35" s="146"/>
      <c r="QOT35" s="146"/>
      <c r="QOU35" s="146"/>
      <c r="QOV35" s="146"/>
      <c r="QOW35" s="146"/>
      <c r="QOX35" s="146"/>
      <c r="QOY35" s="146"/>
      <c r="QOZ35" s="146"/>
      <c r="QPA35" s="146"/>
      <c r="QPB35" s="146"/>
      <c r="QPC35" s="146"/>
      <c r="QPD35" s="146"/>
      <c r="QPE35" s="146"/>
      <c r="QPF35" s="146"/>
      <c r="QPG35" s="146"/>
      <c r="QPH35" s="146"/>
      <c r="QPI35" s="146"/>
      <c r="QPJ35" s="146"/>
      <c r="QPK35" s="146"/>
      <c r="QPL35" s="146"/>
      <c r="QPM35" s="146"/>
      <c r="QPN35" s="146"/>
      <c r="QPO35" s="146"/>
      <c r="QPP35" s="146"/>
      <c r="QPQ35" s="146"/>
      <c r="QPR35" s="146"/>
      <c r="QPS35" s="146"/>
      <c r="QPT35" s="146"/>
      <c r="QPU35" s="146"/>
      <c r="QPV35" s="146"/>
      <c r="QPW35" s="146"/>
      <c r="QPX35" s="146"/>
      <c r="QPY35" s="146"/>
      <c r="QPZ35" s="146"/>
      <c r="QQA35" s="146"/>
      <c r="QQB35" s="146"/>
      <c r="QQC35" s="146"/>
      <c r="QQD35" s="146"/>
      <c r="QQE35" s="146"/>
      <c r="QQF35" s="146"/>
      <c r="QQG35" s="146"/>
      <c r="QQH35" s="146"/>
      <c r="QQI35" s="146"/>
      <c r="QQJ35" s="146"/>
      <c r="QQK35" s="146"/>
      <c r="QQL35" s="146"/>
      <c r="QQM35" s="146"/>
      <c r="QQN35" s="146"/>
      <c r="QQO35" s="146"/>
      <c r="QQP35" s="146"/>
      <c r="QQQ35" s="146"/>
      <c r="QQR35" s="146"/>
      <c r="QQS35" s="146"/>
      <c r="QQT35" s="146"/>
      <c r="QQU35" s="146"/>
      <c r="QQV35" s="146"/>
      <c r="QQW35" s="146"/>
      <c r="QQX35" s="146"/>
      <c r="QQY35" s="146"/>
      <c r="QQZ35" s="146"/>
      <c r="QRA35" s="146"/>
      <c r="QRB35" s="146"/>
      <c r="QRC35" s="146"/>
      <c r="QRD35" s="146"/>
      <c r="QRE35" s="146"/>
      <c r="QRF35" s="146"/>
      <c r="QRG35" s="146"/>
      <c r="QRH35" s="146"/>
      <c r="QRI35" s="146"/>
      <c r="QRJ35" s="146"/>
      <c r="QRK35" s="146"/>
      <c r="QRL35" s="146"/>
      <c r="QRM35" s="146"/>
      <c r="QRN35" s="146"/>
      <c r="QRO35" s="146"/>
      <c r="QRP35" s="146"/>
      <c r="QRQ35" s="146"/>
      <c r="QRR35" s="146"/>
      <c r="QRS35" s="146"/>
      <c r="QRT35" s="146"/>
      <c r="QRU35" s="146"/>
      <c r="QRV35" s="146"/>
      <c r="QRW35" s="146"/>
      <c r="QRX35" s="146"/>
      <c r="QRY35" s="146"/>
      <c r="QRZ35" s="146"/>
      <c r="QSA35" s="146"/>
      <c r="QSB35" s="146"/>
      <c r="QSC35" s="146"/>
      <c r="QSD35" s="146"/>
      <c r="QSE35" s="146"/>
      <c r="QSF35" s="146"/>
      <c r="QSG35" s="146"/>
      <c r="QSH35" s="146"/>
      <c r="QSI35" s="146"/>
      <c r="QSJ35" s="146"/>
      <c r="QSK35" s="146"/>
      <c r="QSL35" s="146"/>
      <c r="QSM35" s="146"/>
      <c r="QSN35" s="146"/>
      <c r="QSO35" s="146"/>
      <c r="QSP35" s="146"/>
      <c r="QSQ35" s="146"/>
      <c r="QSR35" s="146"/>
      <c r="QSS35" s="146"/>
      <c r="QST35" s="146"/>
      <c r="QSU35" s="146"/>
      <c r="QSV35" s="146"/>
      <c r="QSW35" s="146"/>
      <c r="QSX35" s="146"/>
      <c r="QSY35" s="146"/>
      <c r="QSZ35" s="146"/>
      <c r="QTA35" s="146"/>
      <c r="QTB35" s="146"/>
      <c r="QTC35" s="146"/>
      <c r="QTD35" s="146"/>
      <c r="QTE35" s="146"/>
      <c r="QTF35" s="146"/>
      <c r="QTG35" s="146"/>
      <c r="QTH35" s="146"/>
      <c r="QTI35" s="146"/>
      <c r="QTJ35" s="146"/>
      <c r="QTK35" s="146"/>
      <c r="QTL35" s="146"/>
      <c r="QTM35" s="146"/>
      <c r="QTN35" s="146"/>
      <c r="QTO35" s="146"/>
      <c r="QTP35" s="146"/>
      <c r="QTQ35" s="146"/>
      <c r="QTR35" s="146"/>
      <c r="QTS35" s="146"/>
      <c r="QTT35" s="146"/>
      <c r="QTU35" s="146"/>
      <c r="QTV35" s="146"/>
      <c r="QTW35" s="146"/>
      <c r="QTX35" s="146"/>
      <c r="QTY35" s="146"/>
      <c r="QTZ35" s="146"/>
      <c r="QUA35" s="146"/>
      <c r="QUB35" s="146"/>
      <c r="QUC35" s="146"/>
      <c r="QUD35" s="146"/>
      <c r="QUE35" s="146"/>
      <c r="QUF35" s="146"/>
      <c r="QUG35" s="146"/>
      <c r="QUH35" s="146"/>
      <c r="QUI35" s="146"/>
      <c r="QUJ35" s="146"/>
      <c r="QUK35" s="146"/>
      <c r="QUL35" s="146"/>
      <c r="QUM35" s="146"/>
      <c r="QUN35" s="146"/>
      <c r="QUO35" s="146"/>
      <c r="QUP35" s="146"/>
      <c r="QUQ35" s="146"/>
      <c r="QUR35" s="146"/>
      <c r="QUS35" s="146"/>
      <c r="QUT35" s="146"/>
      <c r="QUU35" s="146"/>
      <c r="QUV35" s="146"/>
      <c r="QUW35" s="146"/>
      <c r="QUX35" s="146"/>
      <c r="QUY35" s="146"/>
      <c r="QUZ35" s="146"/>
      <c r="QVA35" s="146"/>
      <c r="QVB35" s="146"/>
      <c r="QVC35" s="146"/>
      <c r="QVD35" s="146"/>
      <c r="QVE35" s="146"/>
      <c r="QVF35" s="146"/>
      <c r="QVG35" s="146"/>
      <c r="QVH35" s="146"/>
      <c r="QVI35" s="146"/>
      <c r="QVJ35" s="146"/>
      <c r="QVK35" s="146"/>
      <c r="QVL35" s="146"/>
      <c r="QVM35" s="146"/>
      <c r="QVN35" s="146"/>
      <c r="QVO35" s="146"/>
      <c r="QVP35" s="146"/>
      <c r="QVQ35" s="146"/>
      <c r="QVR35" s="146"/>
      <c r="QVS35" s="146"/>
      <c r="QVT35" s="146"/>
      <c r="QVU35" s="146"/>
      <c r="QVV35" s="146"/>
      <c r="QVW35" s="146"/>
      <c r="QVX35" s="146"/>
      <c r="QVY35" s="146"/>
      <c r="QVZ35" s="146"/>
      <c r="QWA35" s="146"/>
      <c r="QWB35" s="146"/>
      <c r="QWC35" s="146"/>
      <c r="QWD35" s="146"/>
      <c r="QWE35" s="146"/>
      <c r="QWF35" s="146"/>
      <c r="QWG35" s="146"/>
      <c r="QWH35" s="146"/>
      <c r="QWI35" s="146"/>
      <c r="QWJ35" s="146"/>
      <c r="QWK35" s="146"/>
      <c r="QWL35" s="146"/>
      <c r="QWM35" s="146"/>
      <c r="QWN35" s="146"/>
      <c r="QWO35" s="146"/>
      <c r="QWP35" s="146"/>
      <c r="QWQ35" s="146"/>
      <c r="QWR35" s="146"/>
      <c r="QWS35" s="146"/>
      <c r="QWT35" s="146"/>
      <c r="QWU35" s="146"/>
      <c r="QWV35" s="146"/>
      <c r="QWW35" s="146"/>
      <c r="QWX35" s="146"/>
      <c r="QWY35" s="146"/>
      <c r="QWZ35" s="146"/>
      <c r="QXA35" s="146"/>
      <c r="QXB35" s="146"/>
      <c r="QXC35" s="146"/>
      <c r="QXD35" s="146"/>
      <c r="QXE35" s="146"/>
      <c r="QXF35" s="146"/>
      <c r="QXG35" s="146"/>
      <c r="QXH35" s="146"/>
      <c r="QXI35" s="146"/>
      <c r="QXJ35" s="146"/>
      <c r="QXK35" s="146"/>
      <c r="QXL35" s="146"/>
      <c r="QXM35" s="146"/>
      <c r="QXN35" s="146"/>
      <c r="QXO35" s="146"/>
      <c r="QXP35" s="146"/>
      <c r="QXQ35" s="146"/>
      <c r="QXR35" s="146"/>
      <c r="QXS35" s="146"/>
      <c r="QXT35" s="146"/>
      <c r="QXU35" s="146"/>
      <c r="QXV35" s="146"/>
      <c r="QXW35" s="146"/>
      <c r="QXX35" s="146"/>
      <c r="QXY35" s="146"/>
      <c r="QXZ35" s="146"/>
      <c r="QYA35" s="146"/>
      <c r="QYB35" s="146"/>
      <c r="QYC35" s="146"/>
      <c r="QYD35" s="146"/>
      <c r="QYE35" s="146"/>
      <c r="QYF35" s="146"/>
      <c r="QYG35" s="146"/>
      <c r="QYH35" s="146"/>
      <c r="QYI35" s="146"/>
      <c r="QYJ35" s="146"/>
      <c r="QYK35" s="146"/>
      <c r="QYL35" s="146"/>
      <c r="QYM35" s="146"/>
      <c r="QYN35" s="146"/>
      <c r="QYO35" s="146"/>
      <c r="QYP35" s="146"/>
      <c r="QYQ35" s="146"/>
      <c r="QYR35" s="146"/>
      <c r="QYS35" s="146"/>
      <c r="QYT35" s="146"/>
      <c r="QYU35" s="146"/>
      <c r="QYV35" s="146"/>
      <c r="QYW35" s="146"/>
      <c r="QYX35" s="146"/>
      <c r="QYY35" s="146"/>
      <c r="QYZ35" s="146"/>
      <c r="QZA35" s="146"/>
      <c r="QZB35" s="146"/>
      <c r="QZC35" s="146"/>
      <c r="QZD35" s="146"/>
      <c r="QZE35" s="146"/>
      <c r="QZF35" s="146"/>
      <c r="QZG35" s="146"/>
      <c r="QZH35" s="146"/>
      <c r="QZI35" s="146"/>
      <c r="QZJ35" s="146"/>
      <c r="QZK35" s="146"/>
      <c r="QZL35" s="146"/>
      <c r="QZM35" s="146"/>
      <c r="QZN35" s="146"/>
      <c r="QZO35" s="146"/>
      <c r="QZP35" s="146"/>
      <c r="QZQ35" s="146"/>
      <c r="QZR35" s="146"/>
      <c r="QZS35" s="146"/>
      <c r="QZT35" s="146"/>
      <c r="QZU35" s="146"/>
      <c r="QZV35" s="146"/>
      <c r="QZW35" s="146"/>
      <c r="QZX35" s="146"/>
      <c r="QZY35" s="146"/>
      <c r="QZZ35" s="146"/>
      <c r="RAA35" s="146"/>
      <c r="RAB35" s="146"/>
      <c r="RAC35" s="146"/>
      <c r="RAD35" s="146"/>
      <c r="RAE35" s="146"/>
      <c r="RAF35" s="146"/>
      <c r="RAG35" s="146"/>
      <c r="RAH35" s="146"/>
      <c r="RAI35" s="146"/>
      <c r="RAJ35" s="146"/>
      <c r="RAK35" s="146"/>
      <c r="RAL35" s="146"/>
      <c r="RAM35" s="146"/>
      <c r="RAN35" s="146"/>
      <c r="RAO35" s="146"/>
      <c r="RAP35" s="146"/>
      <c r="RAQ35" s="146"/>
      <c r="RAR35" s="146"/>
      <c r="RAS35" s="146"/>
      <c r="RAT35" s="146"/>
      <c r="RAU35" s="146"/>
      <c r="RAV35" s="146"/>
      <c r="RAW35" s="146"/>
      <c r="RAX35" s="146"/>
      <c r="RAY35" s="146"/>
      <c r="RAZ35" s="146"/>
      <c r="RBA35" s="146"/>
      <c r="RBB35" s="146"/>
      <c r="RBC35" s="146"/>
      <c r="RBD35" s="146"/>
      <c r="RBE35" s="146"/>
      <c r="RBF35" s="146"/>
      <c r="RBG35" s="146"/>
      <c r="RBH35" s="146"/>
      <c r="RBI35" s="146"/>
      <c r="RBJ35" s="146"/>
      <c r="RBK35" s="146"/>
      <c r="RBL35" s="146"/>
      <c r="RBM35" s="146"/>
      <c r="RBN35" s="146"/>
      <c r="RBO35" s="146"/>
      <c r="RBP35" s="146"/>
      <c r="RBQ35" s="146"/>
      <c r="RBR35" s="146"/>
      <c r="RBS35" s="146"/>
      <c r="RBT35" s="146"/>
      <c r="RBU35" s="146"/>
      <c r="RBV35" s="146"/>
      <c r="RBW35" s="146"/>
      <c r="RBX35" s="146"/>
      <c r="RBY35" s="146"/>
      <c r="RBZ35" s="146"/>
      <c r="RCA35" s="146"/>
      <c r="RCB35" s="146"/>
      <c r="RCC35" s="146"/>
      <c r="RCD35" s="146"/>
      <c r="RCE35" s="146"/>
      <c r="RCF35" s="146"/>
      <c r="RCG35" s="146"/>
      <c r="RCH35" s="146"/>
      <c r="RCI35" s="146"/>
      <c r="RCJ35" s="146"/>
      <c r="RCK35" s="146"/>
      <c r="RCL35" s="146"/>
      <c r="RCM35" s="146"/>
      <c r="RCN35" s="146"/>
      <c r="RCO35" s="146"/>
      <c r="RCP35" s="146"/>
      <c r="RCQ35" s="146"/>
      <c r="RCR35" s="146"/>
      <c r="RCS35" s="146"/>
      <c r="RCT35" s="146"/>
      <c r="RCU35" s="146"/>
      <c r="RCV35" s="146"/>
      <c r="RCW35" s="146"/>
      <c r="RCX35" s="146"/>
      <c r="RCY35" s="146"/>
      <c r="RCZ35" s="146"/>
      <c r="RDA35" s="146"/>
      <c r="RDB35" s="146"/>
      <c r="RDC35" s="146"/>
      <c r="RDD35" s="146"/>
      <c r="RDE35" s="146"/>
      <c r="RDF35" s="146"/>
      <c r="RDG35" s="146"/>
      <c r="RDH35" s="146"/>
      <c r="RDI35" s="146"/>
      <c r="RDJ35" s="146"/>
      <c r="RDK35" s="146"/>
      <c r="RDL35" s="146"/>
      <c r="RDM35" s="146"/>
      <c r="RDN35" s="146"/>
      <c r="RDO35" s="146"/>
      <c r="RDP35" s="146"/>
      <c r="RDQ35" s="146"/>
      <c r="RDR35" s="146"/>
      <c r="RDS35" s="146"/>
      <c r="RDT35" s="146"/>
      <c r="RDU35" s="146"/>
      <c r="RDV35" s="146"/>
      <c r="RDW35" s="146"/>
      <c r="RDX35" s="146"/>
      <c r="RDY35" s="146"/>
      <c r="RDZ35" s="146"/>
      <c r="REA35" s="146"/>
      <c r="REB35" s="146"/>
      <c r="REC35" s="146"/>
      <c r="RED35" s="146"/>
      <c r="REE35" s="146"/>
      <c r="REF35" s="146"/>
      <c r="REG35" s="146"/>
      <c r="REH35" s="146"/>
      <c r="REI35" s="146"/>
      <c r="REJ35" s="146"/>
      <c r="REK35" s="146"/>
      <c r="REL35" s="146"/>
      <c r="REM35" s="146"/>
      <c r="REN35" s="146"/>
      <c r="REO35" s="146"/>
      <c r="REP35" s="146"/>
      <c r="REQ35" s="146"/>
      <c r="RER35" s="146"/>
      <c r="RES35" s="146"/>
      <c r="RET35" s="146"/>
      <c r="REU35" s="146"/>
      <c r="REV35" s="146"/>
      <c r="REW35" s="146"/>
      <c r="REX35" s="146"/>
      <c r="REY35" s="146"/>
      <c r="REZ35" s="146"/>
      <c r="RFA35" s="146"/>
      <c r="RFB35" s="146"/>
      <c r="RFC35" s="146"/>
      <c r="RFD35" s="146"/>
      <c r="RFE35" s="146"/>
      <c r="RFF35" s="146"/>
      <c r="RFG35" s="146"/>
      <c r="RFH35" s="146"/>
      <c r="RFI35" s="146"/>
      <c r="RFJ35" s="146"/>
      <c r="RFK35" s="146"/>
      <c r="RFL35" s="146"/>
      <c r="RFM35" s="146"/>
      <c r="RFN35" s="146"/>
      <c r="RFO35" s="146"/>
      <c r="RFP35" s="146"/>
      <c r="RFQ35" s="146"/>
      <c r="RFR35" s="146"/>
      <c r="RFS35" s="146"/>
      <c r="RFT35" s="146"/>
      <c r="RFU35" s="146"/>
      <c r="RFV35" s="146"/>
      <c r="RFW35" s="146"/>
      <c r="RFX35" s="146"/>
      <c r="RFY35" s="146"/>
      <c r="RFZ35" s="146"/>
      <c r="RGA35" s="146"/>
      <c r="RGB35" s="146"/>
      <c r="RGC35" s="146"/>
      <c r="RGD35" s="146"/>
      <c r="RGE35" s="146"/>
      <c r="RGF35" s="146"/>
      <c r="RGG35" s="146"/>
      <c r="RGH35" s="146"/>
      <c r="RGI35" s="146"/>
      <c r="RGJ35" s="146"/>
      <c r="RGK35" s="146"/>
      <c r="RGL35" s="146"/>
      <c r="RGM35" s="146"/>
      <c r="RGN35" s="146"/>
      <c r="RGO35" s="146"/>
      <c r="RGP35" s="146"/>
      <c r="RGQ35" s="146"/>
      <c r="RGR35" s="146"/>
      <c r="RGS35" s="146"/>
      <c r="RGT35" s="146"/>
      <c r="RGU35" s="146"/>
      <c r="RGV35" s="146"/>
      <c r="RGW35" s="146"/>
      <c r="RGX35" s="146"/>
      <c r="RGY35" s="146"/>
      <c r="RGZ35" s="146"/>
      <c r="RHA35" s="146"/>
      <c r="RHB35" s="146"/>
      <c r="RHC35" s="146"/>
      <c r="RHD35" s="146"/>
      <c r="RHE35" s="146"/>
      <c r="RHF35" s="146"/>
      <c r="RHG35" s="146"/>
      <c r="RHH35" s="146"/>
      <c r="RHI35" s="146"/>
      <c r="RHJ35" s="146"/>
      <c r="RHK35" s="146"/>
      <c r="RHL35" s="146"/>
      <c r="RHM35" s="146"/>
      <c r="RHN35" s="146"/>
      <c r="RHO35" s="146"/>
      <c r="RHP35" s="146"/>
      <c r="RHQ35" s="146"/>
      <c r="RHR35" s="146"/>
      <c r="RHS35" s="146"/>
      <c r="RHT35" s="146"/>
      <c r="RHU35" s="146"/>
      <c r="RHV35" s="146"/>
      <c r="RHW35" s="146"/>
      <c r="RHX35" s="146"/>
      <c r="RHY35" s="146"/>
      <c r="RHZ35" s="146"/>
      <c r="RIA35" s="146"/>
      <c r="RIB35" s="146"/>
      <c r="RIC35" s="146"/>
      <c r="RID35" s="146"/>
      <c r="RIE35" s="146"/>
      <c r="RIF35" s="146"/>
      <c r="RIG35" s="146"/>
      <c r="RIH35" s="146"/>
      <c r="RII35" s="146"/>
      <c r="RIJ35" s="146"/>
      <c r="RIK35" s="146"/>
      <c r="RIL35" s="146"/>
      <c r="RIM35" s="146"/>
      <c r="RIN35" s="146"/>
      <c r="RIO35" s="146"/>
      <c r="RIP35" s="146"/>
      <c r="RIQ35" s="146"/>
      <c r="RIR35" s="146"/>
      <c r="RIS35" s="146"/>
      <c r="RIT35" s="146"/>
      <c r="RIU35" s="146"/>
      <c r="RIV35" s="146"/>
      <c r="RIW35" s="146"/>
      <c r="RIX35" s="146"/>
      <c r="RIY35" s="146"/>
      <c r="RIZ35" s="146"/>
      <c r="RJA35" s="146"/>
      <c r="RJB35" s="146"/>
      <c r="RJC35" s="146"/>
      <c r="RJD35" s="146"/>
      <c r="RJE35" s="146"/>
      <c r="RJF35" s="146"/>
      <c r="RJG35" s="146"/>
      <c r="RJH35" s="146"/>
      <c r="RJI35" s="146"/>
      <c r="RJJ35" s="146"/>
      <c r="RJK35" s="146"/>
      <c r="RJL35" s="146"/>
      <c r="RJM35" s="146"/>
      <c r="RJN35" s="146"/>
      <c r="RJO35" s="146"/>
      <c r="RJP35" s="146"/>
      <c r="RJQ35" s="146"/>
      <c r="RJR35" s="146"/>
      <c r="RJS35" s="146"/>
      <c r="RJT35" s="146"/>
      <c r="RJU35" s="146"/>
      <c r="RJV35" s="146"/>
      <c r="RJW35" s="146"/>
      <c r="RJX35" s="146"/>
      <c r="RJY35" s="146"/>
      <c r="RJZ35" s="146"/>
      <c r="RKA35" s="146"/>
      <c r="RKB35" s="146"/>
      <c r="RKC35" s="146"/>
      <c r="RKD35" s="146"/>
      <c r="RKE35" s="146"/>
      <c r="RKF35" s="146"/>
      <c r="RKG35" s="146"/>
      <c r="RKH35" s="146"/>
      <c r="RKI35" s="146"/>
      <c r="RKJ35" s="146"/>
      <c r="RKK35" s="146"/>
      <c r="RKL35" s="146"/>
      <c r="RKM35" s="146"/>
      <c r="RKN35" s="146"/>
      <c r="RKO35" s="146"/>
      <c r="RKP35" s="146"/>
      <c r="RKQ35" s="146"/>
      <c r="RKR35" s="146"/>
      <c r="RKS35" s="146"/>
      <c r="RKT35" s="146"/>
      <c r="RKU35" s="146"/>
      <c r="RKV35" s="146"/>
      <c r="RKW35" s="146"/>
      <c r="RKX35" s="146"/>
      <c r="RKY35" s="146"/>
      <c r="RKZ35" s="146"/>
      <c r="RLA35" s="146"/>
      <c r="RLB35" s="146"/>
      <c r="RLC35" s="146"/>
      <c r="RLD35" s="146"/>
      <c r="RLE35" s="146"/>
      <c r="RLF35" s="146"/>
      <c r="RLG35" s="146"/>
      <c r="RLH35" s="146"/>
      <c r="RLI35" s="146"/>
      <c r="RLJ35" s="146"/>
      <c r="RLK35" s="146"/>
      <c r="RLL35" s="146"/>
      <c r="RLM35" s="146"/>
      <c r="RLN35" s="146"/>
      <c r="RLO35" s="146"/>
      <c r="RLP35" s="146"/>
      <c r="RLQ35" s="146"/>
      <c r="RLR35" s="146"/>
      <c r="RLS35" s="146"/>
      <c r="RLT35" s="146"/>
      <c r="RLU35" s="146"/>
      <c r="RLV35" s="146"/>
      <c r="RLW35" s="146"/>
      <c r="RLX35" s="146"/>
      <c r="RLY35" s="146"/>
      <c r="RLZ35" s="146"/>
      <c r="RMA35" s="146"/>
      <c r="RMB35" s="146"/>
      <c r="RMC35" s="146"/>
      <c r="RMD35" s="146"/>
      <c r="RME35" s="146"/>
      <c r="RMF35" s="146"/>
      <c r="RMG35" s="146"/>
      <c r="RMH35" s="146"/>
      <c r="RMI35" s="146"/>
      <c r="RMJ35" s="146"/>
      <c r="RMK35" s="146"/>
      <c r="RML35" s="146"/>
      <c r="RMM35" s="146"/>
      <c r="RMN35" s="146"/>
      <c r="RMO35" s="146"/>
      <c r="RMP35" s="146"/>
      <c r="RMQ35" s="146"/>
      <c r="RMR35" s="146"/>
      <c r="RMS35" s="146"/>
      <c r="RMT35" s="146"/>
      <c r="RMU35" s="146"/>
      <c r="RMV35" s="146"/>
      <c r="RMW35" s="146"/>
      <c r="RMX35" s="146"/>
      <c r="RMY35" s="146"/>
      <c r="RMZ35" s="146"/>
      <c r="RNA35" s="146"/>
      <c r="RNB35" s="146"/>
      <c r="RNC35" s="146"/>
      <c r="RND35" s="146"/>
      <c r="RNE35" s="146"/>
      <c r="RNF35" s="146"/>
      <c r="RNG35" s="146"/>
      <c r="RNH35" s="146"/>
      <c r="RNI35" s="146"/>
      <c r="RNJ35" s="146"/>
      <c r="RNK35" s="146"/>
      <c r="RNL35" s="146"/>
      <c r="RNM35" s="146"/>
      <c r="RNN35" s="146"/>
      <c r="RNO35" s="146"/>
      <c r="RNP35" s="146"/>
      <c r="RNQ35" s="146"/>
      <c r="RNR35" s="146"/>
      <c r="RNS35" s="146"/>
      <c r="RNT35" s="146"/>
      <c r="RNU35" s="146"/>
      <c r="RNV35" s="146"/>
      <c r="RNW35" s="146"/>
      <c r="RNX35" s="146"/>
      <c r="RNY35" s="146"/>
      <c r="RNZ35" s="146"/>
      <c r="ROA35" s="146"/>
      <c r="ROB35" s="146"/>
      <c r="ROC35" s="146"/>
      <c r="ROD35" s="146"/>
      <c r="ROE35" s="146"/>
      <c r="ROF35" s="146"/>
      <c r="ROG35" s="146"/>
      <c r="ROH35" s="146"/>
      <c r="ROI35" s="146"/>
      <c r="ROJ35" s="146"/>
      <c r="ROK35" s="146"/>
      <c r="ROL35" s="146"/>
      <c r="ROM35" s="146"/>
      <c r="RON35" s="146"/>
      <c r="ROO35" s="146"/>
      <c r="ROP35" s="146"/>
      <c r="ROQ35" s="146"/>
      <c r="ROR35" s="146"/>
      <c r="ROS35" s="146"/>
      <c r="ROT35" s="146"/>
      <c r="ROU35" s="146"/>
      <c r="ROV35" s="146"/>
      <c r="ROW35" s="146"/>
      <c r="ROX35" s="146"/>
      <c r="ROY35" s="146"/>
      <c r="ROZ35" s="146"/>
      <c r="RPA35" s="146"/>
      <c r="RPB35" s="146"/>
      <c r="RPC35" s="146"/>
      <c r="RPD35" s="146"/>
      <c r="RPE35" s="146"/>
      <c r="RPF35" s="146"/>
      <c r="RPG35" s="146"/>
      <c r="RPH35" s="146"/>
      <c r="RPI35" s="146"/>
      <c r="RPJ35" s="146"/>
      <c r="RPK35" s="146"/>
      <c r="RPL35" s="146"/>
      <c r="RPM35" s="146"/>
      <c r="RPN35" s="146"/>
      <c r="RPO35" s="146"/>
      <c r="RPP35" s="146"/>
      <c r="RPQ35" s="146"/>
      <c r="RPR35" s="146"/>
      <c r="RPS35" s="146"/>
      <c r="RPT35" s="146"/>
      <c r="RPU35" s="146"/>
      <c r="RPV35" s="146"/>
      <c r="RPW35" s="146"/>
      <c r="RPX35" s="146"/>
      <c r="RPY35" s="146"/>
      <c r="RPZ35" s="146"/>
      <c r="RQA35" s="146"/>
      <c r="RQB35" s="146"/>
      <c r="RQC35" s="146"/>
      <c r="RQD35" s="146"/>
      <c r="RQE35" s="146"/>
      <c r="RQF35" s="146"/>
      <c r="RQG35" s="146"/>
      <c r="RQH35" s="146"/>
      <c r="RQI35" s="146"/>
      <c r="RQJ35" s="146"/>
      <c r="RQK35" s="146"/>
      <c r="RQL35" s="146"/>
      <c r="RQM35" s="146"/>
      <c r="RQN35" s="146"/>
      <c r="RQO35" s="146"/>
      <c r="RQP35" s="146"/>
      <c r="RQQ35" s="146"/>
      <c r="RQR35" s="146"/>
      <c r="RQS35" s="146"/>
      <c r="RQT35" s="146"/>
      <c r="RQU35" s="146"/>
      <c r="RQV35" s="146"/>
      <c r="RQW35" s="146"/>
      <c r="RQX35" s="146"/>
      <c r="RQY35" s="146"/>
      <c r="RQZ35" s="146"/>
      <c r="RRA35" s="146"/>
      <c r="RRB35" s="146"/>
      <c r="RRC35" s="146"/>
      <c r="RRD35" s="146"/>
      <c r="RRE35" s="146"/>
      <c r="RRF35" s="146"/>
      <c r="RRG35" s="146"/>
      <c r="RRH35" s="146"/>
      <c r="RRI35" s="146"/>
      <c r="RRJ35" s="146"/>
      <c r="RRK35" s="146"/>
      <c r="RRL35" s="146"/>
      <c r="RRM35" s="146"/>
      <c r="RRN35" s="146"/>
      <c r="RRO35" s="146"/>
      <c r="RRP35" s="146"/>
      <c r="RRQ35" s="146"/>
      <c r="RRR35" s="146"/>
      <c r="RRS35" s="146"/>
      <c r="RRT35" s="146"/>
      <c r="RRU35" s="146"/>
      <c r="RRV35" s="146"/>
      <c r="RRW35" s="146"/>
      <c r="RRX35" s="146"/>
      <c r="RRY35" s="146"/>
      <c r="RRZ35" s="146"/>
      <c r="RSA35" s="146"/>
      <c r="RSB35" s="146"/>
      <c r="RSC35" s="146"/>
      <c r="RSD35" s="146"/>
      <c r="RSE35" s="146"/>
      <c r="RSF35" s="146"/>
      <c r="RSG35" s="146"/>
      <c r="RSH35" s="146"/>
      <c r="RSI35" s="146"/>
      <c r="RSJ35" s="146"/>
      <c r="RSK35" s="146"/>
      <c r="RSL35" s="146"/>
      <c r="RSM35" s="146"/>
      <c r="RSN35" s="146"/>
      <c r="RSO35" s="146"/>
      <c r="RSP35" s="146"/>
      <c r="RSQ35" s="146"/>
      <c r="RSR35" s="146"/>
      <c r="RSS35" s="146"/>
      <c r="RST35" s="146"/>
      <c r="RSU35" s="146"/>
      <c r="RSV35" s="146"/>
      <c r="RSW35" s="146"/>
      <c r="RSX35" s="146"/>
      <c r="RSY35" s="146"/>
      <c r="RSZ35" s="146"/>
      <c r="RTA35" s="146"/>
      <c r="RTB35" s="146"/>
      <c r="RTC35" s="146"/>
      <c r="RTD35" s="146"/>
      <c r="RTE35" s="146"/>
      <c r="RTF35" s="146"/>
      <c r="RTG35" s="146"/>
      <c r="RTH35" s="146"/>
      <c r="RTI35" s="146"/>
      <c r="RTJ35" s="146"/>
      <c r="RTK35" s="146"/>
      <c r="RTL35" s="146"/>
      <c r="RTM35" s="146"/>
      <c r="RTN35" s="146"/>
      <c r="RTO35" s="146"/>
      <c r="RTP35" s="146"/>
      <c r="RTQ35" s="146"/>
      <c r="RTR35" s="146"/>
      <c r="RTS35" s="146"/>
      <c r="RTT35" s="146"/>
      <c r="RTU35" s="146"/>
      <c r="RTV35" s="146"/>
      <c r="RTW35" s="146"/>
      <c r="RTX35" s="146"/>
      <c r="RTY35" s="146"/>
      <c r="RTZ35" s="146"/>
      <c r="RUA35" s="146"/>
      <c r="RUB35" s="146"/>
      <c r="RUC35" s="146"/>
      <c r="RUD35" s="146"/>
      <c r="RUE35" s="146"/>
      <c r="RUF35" s="146"/>
      <c r="RUG35" s="146"/>
      <c r="RUH35" s="146"/>
      <c r="RUI35" s="146"/>
      <c r="RUJ35" s="146"/>
      <c r="RUK35" s="146"/>
      <c r="RUL35" s="146"/>
      <c r="RUM35" s="146"/>
      <c r="RUN35" s="146"/>
      <c r="RUO35" s="146"/>
      <c r="RUP35" s="146"/>
      <c r="RUQ35" s="146"/>
      <c r="RUR35" s="146"/>
      <c r="RUS35" s="146"/>
      <c r="RUT35" s="146"/>
      <c r="RUU35" s="146"/>
      <c r="RUV35" s="146"/>
      <c r="RUW35" s="146"/>
      <c r="RUX35" s="146"/>
      <c r="RUY35" s="146"/>
      <c r="RUZ35" s="146"/>
      <c r="RVA35" s="146"/>
      <c r="RVB35" s="146"/>
      <c r="RVC35" s="146"/>
      <c r="RVD35" s="146"/>
      <c r="RVE35" s="146"/>
      <c r="RVF35" s="146"/>
      <c r="RVG35" s="146"/>
      <c r="RVH35" s="146"/>
      <c r="RVI35" s="146"/>
      <c r="RVJ35" s="146"/>
      <c r="RVK35" s="146"/>
      <c r="RVL35" s="146"/>
      <c r="RVM35" s="146"/>
      <c r="RVN35" s="146"/>
      <c r="RVO35" s="146"/>
      <c r="RVP35" s="146"/>
      <c r="RVQ35" s="146"/>
      <c r="RVR35" s="146"/>
      <c r="RVS35" s="146"/>
      <c r="RVT35" s="146"/>
      <c r="RVU35" s="146"/>
      <c r="RVV35" s="146"/>
      <c r="RVW35" s="146"/>
      <c r="RVX35" s="146"/>
      <c r="RVY35" s="146"/>
      <c r="RVZ35" s="146"/>
      <c r="RWA35" s="146"/>
      <c r="RWB35" s="146"/>
      <c r="RWC35" s="146"/>
      <c r="RWD35" s="146"/>
      <c r="RWE35" s="146"/>
      <c r="RWF35" s="146"/>
      <c r="RWG35" s="146"/>
      <c r="RWH35" s="146"/>
      <c r="RWI35" s="146"/>
      <c r="RWJ35" s="146"/>
      <c r="RWK35" s="146"/>
      <c r="RWL35" s="146"/>
      <c r="RWM35" s="146"/>
      <c r="RWN35" s="146"/>
      <c r="RWO35" s="146"/>
      <c r="RWP35" s="146"/>
      <c r="RWQ35" s="146"/>
      <c r="RWR35" s="146"/>
      <c r="RWS35" s="146"/>
      <c r="RWT35" s="146"/>
      <c r="RWU35" s="146"/>
      <c r="RWV35" s="146"/>
      <c r="RWW35" s="146"/>
      <c r="RWX35" s="146"/>
      <c r="RWY35" s="146"/>
      <c r="RWZ35" s="146"/>
      <c r="RXA35" s="146"/>
      <c r="RXB35" s="146"/>
      <c r="RXC35" s="146"/>
      <c r="RXD35" s="146"/>
      <c r="RXE35" s="146"/>
      <c r="RXF35" s="146"/>
      <c r="RXG35" s="146"/>
      <c r="RXH35" s="146"/>
      <c r="RXI35" s="146"/>
      <c r="RXJ35" s="146"/>
      <c r="RXK35" s="146"/>
      <c r="RXL35" s="146"/>
      <c r="RXM35" s="146"/>
      <c r="RXN35" s="146"/>
      <c r="RXO35" s="146"/>
      <c r="RXP35" s="146"/>
      <c r="RXQ35" s="146"/>
      <c r="RXR35" s="146"/>
      <c r="RXS35" s="146"/>
      <c r="RXT35" s="146"/>
      <c r="RXU35" s="146"/>
      <c r="RXV35" s="146"/>
      <c r="RXW35" s="146"/>
      <c r="RXX35" s="146"/>
      <c r="RXY35" s="146"/>
      <c r="RXZ35" s="146"/>
      <c r="RYA35" s="146"/>
      <c r="RYB35" s="146"/>
      <c r="RYC35" s="146"/>
      <c r="RYD35" s="146"/>
      <c r="RYE35" s="146"/>
      <c r="RYF35" s="146"/>
      <c r="RYG35" s="146"/>
      <c r="RYH35" s="146"/>
      <c r="RYI35" s="146"/>
      <c r="RYJ35" s="146"/>
      <c r="RYK35" s="146"/>
      <c r="RYL35" s="146"/>
      <c r="RYM35" s="146"/>
      <c r="RYN35" s="146"/>
      <c r="RYO35" s="146"/>
      <c r="RYP35" s="146"/>
      <c r="RYQ35" s="146"/>
      <c r="RYR35" s="146"/>
      <c r="RYS35" s="146"/>
      <c r="RYT35" s="146"/>
      <c r="RYU35" s="146"/>
      <c r="RYV35" s="146"/>
      <c r="RYW35" s="146"/>
      <c r="RYX35" s="146"/>
      <c r="RYY35" s="146"/>
      <c r="RYZ35" s="146"/>
      <c r="RZA35" s="146"/>
      <c r="RZB35" s="146"/>
      <c r="RZC35" s="146"/>
      <c r="RZD35" s="146"/>
      <c r="RZE35" s="146"/>
      <c r="RZF35" s="146"/>
      <c r="RZG35" s="146"/>
      <c r="RZH35" s="146"/>
      <c r="RZI35" s="146"/>
      <c r="RZJ35" s="146"/>
      <c r="RZK35" s="146"/>
      <c r="RZL35" s="146"/>
      <c r="RZM35" s="146"/>
      <c r="RZN35" s="146"/>
      <c r="RZO35" s="146"/>
      <c r="RZP35" s="146"/>
      <c r="RZQ35" s="146"/>
      <c r="RZR35" s="146"/>
      <c r="RZS35" s="146"/>
      <c r="RZT35" s="146"/>
      <c r="RZU35" s="146"/>
      <c r="RZV35" s="146"/>
      <c r="RZW35" s="146"/>
      <c r="RZX35" s="146"/>
      <c r="RZY35" s="146"/>
      <c r="RZZ35" s="146"/>
      <c r="SAA35" s="146"/>
      <c r="SAB35" s="146"/>
      <c r="SAC35" s="146"/>
      <c r="SAD35" s="146"/>
      <c r="SAE35" s="146"/>
      <c r="SAF35" s="146"/>
      <c r="SAG35" s="146"/>
      <c r="SAH35" s="146"/>
      <c r="SAI35" s="146"/>
      <c r="SAJ35" s="146"/>
      <c r="SAK35" s="146"/>
      <c r="SAL35" s="146"/>
      <c r="SAM35" s="146"/>
      <c r="SAN35" s="146"/>
      <c r="SAO35" s="146"/>
      <c r="SAP35" s="146"/>
      <c r="SAQ35" s="146"/>
      <c r="SAR35" s="146"/>
      <c r="SAS35" s="146"/>
      <c r="SAT35" s="146"/>
      <c r="SAU35" s="146"/>
      <c r="SAV35" s="146"/>
      <c r="SAW35" s="146"/>
      <c r="SAX35" s="146"/>
      <c r="SAY35" s="146"/>
      <c r="SAZ35" s="146"/>
      <c r="SBA35" s="146"/>
      <c r="SBB35" s="146"/>
      <c r="SBC35" s="146"/>
      <c r="SBD35" s="146"/>
      <c r="SBE35" s="146"/>
      <c r="SBF35" s="146"/>
      <c r="SBG35" s="146"/>
      <c r="SBH35" s="146"/>
      <c r="SBI35" s="146"/>
      <c r="SBJ35" s="146"/>
      <c r="SBK35" s="146"/>
      <c r="SBL35" s="146"/>
      <c r="SBM35" s="146"/>
      <c r="SBN35" s="146"/>
      <c r="SBO35" s="146"/>
      <c r="SBP35" s="146"/>
      <c r="SBQ35" s="146"/>
      <c r="SBR35" s="146"/>
      <c r="SBS35" s="146"/>
      <c r="SBT35" s="146"/>
      <c r="SBU35" s="146"/>
      <c r="SBV35" s="146"/>
      <c r="SBW35" s="146"/>
      <c r="SBX35" s="146"/>
      <c r="SBY35" s="146"/>
      <c r="SBZ35" s="146"/>
      <c r="SCA35" s="146"/>
      <c r="SCB35" s="146"/>
      <c r="SCC35" s="146"/>
      <c r="SCD35" s="146"/>
      <c r="SCE35" s="146"/>
      <c r="SCF35" s="146"/>
      <c r="SCG35" s="146"/>
      <c r="SCH35" s="146"/>
      <c r="SCI35" s="146"/>
      <c r="SCJ35" s="146"/>
      <c r="SCK35" s="146"/>
      <c r="SCL35" s="146"/>
      <c r="SCM35" s="146"/>
      <c r="SCN35" s="146"/>
      <c r="SCO35" s="146"/>
      <c r="SCP35" s="146"/>
      <c r="SCQ35" s="146"/>
      <c r="SCR35" s="146"/>
      <c r="SCS35" s="146"/>
      <c r="SCT35" s="146"/>
      <c r="SCU35" s="146"/>
      <c r="SCV35" s="146"/>
      <c r="SCW35" s="146"/>
      <c r="SCX35" s="146"/>
      <c r="SCY35" s="146"/>
      <c r="SCZ35" s="146"/>
      <c r="SDA35" s="146"/>
      <c r="SDB35" s="146"/>
      <c r="SDC35" s="146"/>
      <c r="SDD35" s="146"/>
      <c r="SDE35" s="146"/>
      <c r="SDF35" s="146"/>
      <c r="SDG35" s="146"/>
      <c r="SDH35" s="146"/>
      <c r="SDI35" s="146"/>
      <c r="SDJ35" s="146"/>
      <c r="SDK35" s="146"/>
      <c r="SDL35" s="146"/>
      <c r="SDM35" s="146"/>
      <c r="SDN35" s="146"/>
      <c r="SDO35" s="146"/>
      <c r="SDP35" s="146"/>
      <c r="SDQ35" s="146"/>
      <c r="SDR35" s="146"/>
      <c r="SDS35" s="146"/>
      <c r="SDT35" s="146"/>
      <c r="SDU35" s="146"/>
      <c r="SDV35" s="146"/>
      <c r="SDW35" s="146"/>
      <c r="SDX35" s="146"/>
      <c r="SDY35" s="146"/>
      <c r="SDZ35" s="146"/>
      <c r="SEA35" s="146"/>
      <c r="SEB35" s="146"/>
      <c r="SEC35" s="146"/>
      <c r="SED35" s="146"/>
      <c r="SEE35" s="146"/>
      <c r="SEF35" s="146"/>
      <c r="SEG35" s="146"/>
      <c r="SEH35" s="146"/>
      <c r="SEI35" s="146"/>
      <c r="SEJ35" s="146"/>
      <c r="SEK35" s="146"/>
      <c r="SEL35" s="146"/>
      <c r="SEM35" s="146"/>
      <c r="SEN35" s="146"/>
      <c r="SEO35" s="146"/>
      <c r="SEP35" s="146"/>
      <c r="SEQ35" s="146"/>
      <c r="SER35" s="146"/>
      <c r="SES35" s="146"/>
      <c r="SET35" s="146"/>
      <c r="SEU35" s="146"/>
      <c r="SEV35" s="146"/>
      <c r="SEW35" s="146"/>
      <c r="SEX35" s="146"/>
      <c r="SEY35" s="146"/>
      <c r="SEZ35" s="146"/>
      <c r="SFA35" s="146"/>
      <c r="SFB35" s="146"/>
      <c r="SFC35" s="146"/>
      <c r="SFD35" s="146"/>
      <c r="SFE35" s="146"/>
      <c r="SFF35" s="146"/>
      <c r="SFG35" s="146"/>
      <c r="SFH35" s="146"/>
      <c r="SFI35" s="146"/>
      <c r="SFJ35" s="146"/>
      <c r="SFK35" s="146"/>
      <c r="SFL35" s="146"/>
      <c r="SFM35" s="146"/>
      <c r="SFN35" s="146"/>
      <c r="SFO35" s="146"/>
      <c r="SFP35" s="146"/>
      <c r="SFQ35" s="146"/>
      <c r="SFR35" s="146"/>
      <c r="SFS35" s="146"/>
      <c r="SFT35" s="146"/>
      <c r="SFU35" s="146"/>
      <c r="SFV35" s="146"/>
      <c r="SFW35" s="146"/>
      <c r="SFX35" s="146"/>
      <c r="SFY35" s="146"/>
      <c r="SFZ35" s="146"/>
      <c r="SGA35" s="146"/>
      <c r="SGB35" s="146"/>
      <c r="SGC35" s="146"/>
      <c r="SGD35" s="146"/>
      <c r="SGE35" s="146"/>
      <c r="SGF35" s="146"/>
      <c r="SGG35" s="146"/>
      <c r="SGH35" s="146"/>
      <c r="SGI35" s="146"/>
      <c r="SGJ35" s="146"/>
      <c r="SGK35" s="146"/>
      <c r="SGL35" s="146"/>
      <c r="SGM35" s="146"/>
      <c r="SGN35" s="146"/>
      <c r="SGO35" s="146"/>
      <c r="SGP35" s="146"/>
      <c r="SGQ35" s="146"/>
      <c r="SGR35" s="146"/>
      <c r="SGS35" s="146"/>
      <c r="SGT35" s="146"/>
      <c r="SGU35" s="146"/>
      <c r="SGV35" s="146"/>
      <c r="SGW35" s="146"/>
      <c r="SGX35" s="146"/>
      <c r="SGY35" s="146"/>
      <c r="SGZ35" s="146"/>
      <c r="SHA35" s="146"/>
      <c r="SHB35" s="146"/>
      <c r="SHC35" s="146"/>
      <c r="SHD35" s="146"/>
      <c r="SHE35" s="146"/>
      <c r="SHF35" s="146"/>
      <c r="SHG35" s="146"/>
      <c r="SHH35" s="146"/>
      <c r="SHI35" s="146"/>
      <c r="SHJ35" s="146"/>
      <c r="SHK35" s="146"/>
      <c r="SHL35" s="146"/>
      <c r="SHM35" s="146"/>
      <c r="SHN35" s="146"/>
      <c r="SHO35" s="146"/>
      <c r="SHP35" s="146"/>
      <c r="SHQ35" s="146"/>
      <c r="SHR35" s="146"/>
      <c r="SHS35" s="146"/>
      <c r="SHT35" s="146"/>
      <c r="SHU35" s="146"/>
      <c r="SHV35" s="146"/>
      <c r="SHW35" s="146"/>
      <c r="SHX35" s="146"/>
      <c r="SHY35" s="146"/>
      <c r="SHZ35" s="146"/>
      <c r="SIA35" s="146"/>
      <c r="SIB35" s="146"/>
      <c r="SIC35" s="146"/>
      <c r="SID35" s="146"/>
      <c r="SIE35" s="146"/>
      <c r="SIF35" s="146"/>
      <c r="SIG35" s="146"/>
      <c r="SIH35" s="146"/>
      <c r="SII35" s="146"/>
      <c r="SIJ35" s="146"/>
      <c r="SIK35" s="146"/>
      <c r="SIL35" s="146"/>
      <c r="SIM35" s="146"/>
      <c r="SIN35" s="146"/>
      <c r="SIO35" s="146"/>
      <c r="SIP35" s="146"/>
      <c r="SIQ35" s="146"/>
      <c r="SIR35" s="146"/>
      <c r="SIS35" s="146"/>
      <c r="SIT35" s="146"/>
      <c r="SIU35" s="146"/>
      <c r="SIV35" s="146"/>
      <c r="SIW35" s="146"/>
      <c r="SIX35" s="146"/>
      <c r="SIY35" s="146"/>
      <c r="SIZ35" s="146"/>
      <c r="SJA35" s="146"/>
      <c r="SJB35" s="146"/>
      <c r="SJC35" s="146"/>
      <c r="SJD35" s="146"/>
      <c r="SJE35" s="146"/>
      <c r="SJF35" s="146"/>
      <c r="SJG35" s="146"/>
      <c r="SJH35" s="146"/>
      <c r="SJI35" s="146"/>
      <c r="SJJ35" s="146"/>
      <c r="SJK35" s="146"/>
      <c r="SJL35" s="146"/>
      <c r="SJM35" s="146"/>
      <c r="SJN35" s="146"/>
      <c r="SJO35" s="146"/>
      <c r="SJP35" s="146"/>
      <c r="SJQ35" s="146"/>
      <c r="SJR35" s="146"/>
      <c r="SJS35" s="146"/>
      <c r="SJT35" s="146"/>
      <c r="SJU35" s="146"/>
      <c r="SJV35" s="146"/>
      <c r="SJW35" s="146"/>
      <c r="SJX35" s="146"/>
      <c r="SJY35" s="146"/>
      <c r="SJZ35" s="146"/>
      <c r="SKA35" s="146"/>
      <c r="SKB35" s="146"/>
      <c r="SKC35" s="146"/>
      <c r="SKD35" s="146"/>
      <c r="SKE35" s="146"/>
      <c r="SKF35" s="146"/>
      <c r="SKG35" s="146"/>
      <c r="SKH35" s="146"/>
      <c r="SKI35" s="146"/>
      <c r="SKJ35" s="146"/>
      <c r="SKK35" s="146"/>
      <c r="SKL35" s="146"/>
      <c r="SKM35" s="146"/>
      <c r="SKN35" s="146"/>
      <c r="SKO35" s="146"/>
      <c r="SKP35" s="146"/>
      <c r="SKQ35" s="146"/>
      <c r="SKR35" s="146"/>
      <c r="SKS35" s="146"/>
      <c r="SKT35" s="146"/>
      <c r="SKU35" s="146"/>
      <c r="SKV35" s="146"/>
      <c r="SKW35" s="146"/>
      <c r="SKX35" s="146"/>
      <c r="SKY35" s="146"/>
      <c r="SKZ35" s="146"/>
      <c r="SLA35" s="146"/>
      <c r="SLB35" s="146"/>
      <c r="SLC35" s="146"/>
      <c r="SLD35" s="146"/>
      <c r="SLE35" s="146"/>
      <c r="SLF35" s="146"/>
      <c r="SLG35" s="146"/>
      <c r="SLH35" s="146"/>
      <c r="SLI35" s="146"/>
      <c r="SLJ35" s="146"/>
      <c r="SLK35" s="146"/>
      <c r="SLL35" s="146"/>
      <c r="SLM35" s="146"/>
      <c r="SLN35" s="146"/>
      <c r="SLO35" s="146"/>
      <c r="SLP35" s="146"/>
      <c r="SLQ35" s="146"/>
      <c r="SLR35" s="146"/>
      <c r="SLS35" s="146"/>
      <c r="SLT35" s="146"/>
      <c r="SLU35" s="146"/>
      <c r="SLV35" s="146"/>
      <c r="SLW35" s="146"/>
      <c r="SLX35" s="146"/>
      <c r="SLY35" s="146"/>
      <c r="SLZ35" s="146"/>
      <c r="SMA35" s="146"/>
      <c r="SMB35" s="146"/>
      <c r="SMC35" s="146"/>
      <c r="SMD35" s="146"/>
      <c r="SME35" s="146"/>
      <c r="SMF35" s="146"/>
      <c r="SMG35" s="146"/>
      <c r="SMH35" s="146"/>
      <c r="SMI35" s="146"/>
      <c r="SMJ35" s="146"/>
      <c r="SMK35" s="146"/>
      <c r="SML35" s="146"/>
      <c r="SMM35" s="146"/>
      <c r="SMN35" s="146"/>
      <c r="SMO35" s="146"/>
      <c r="SMP35" s="146"/>
      <c r="SMQ35" s="146"/>
      <c r="SMR35" s="146"/>
      <c r="SMS35" s="146"/>
      <c r="SMT35" s="146"/>
      <c r="SMU35" s="146"/>
      <c r="SMV35" s="146"/>
      <c r="SMW35" s="146"/>
      <c r="SMX35" s="146"/>
      <c r="SMY35" s="146"/>
      <c r="SMZ35" s="146"/>
      <c r="SNA35" s="146"/>
      <c r="SNB35" s="146"/>
      <c r="SNC35" s="146"/>
      <c r="SND35" s="146"/>
      <c r="SNE35" s="146"/>
      <c r="SNF35" s="146"/>
      <c r="SNG35" s="146"/>
      <c r="SNH35" s="146"/>
      <c r="SNI35" s="146"/>
      <c r="SNJ35" s="146"/>
      <c r="SNK35" s="146"/>
      <c r="SNL35" s="146"/>
      <c r="SNM35" s="146"/>
      <c r="SNN35" s="146"/>
      <c r="SNO35" s="146"/>
      <c r="SNP35" s="146"/>
      <c r="SNQ35" s="146"/>
      <c r="SNR35" s="146"/>
      <c r="SNS35" s="146"/>
      <c r="SNT35" s="146"/>
      <c r="SNU35" s="146"/>
      <c r="SNV35" s="146"/>
      <c r="SNW35" s="146"/>
      <c r="SNX35" s="146"/>
      <c r="SNY35" s="146"/>
      <c r="SNZ35" s="146"/>
      <c r="SOA35" s="146"/>
      <c r="SOB35" s="146"/>
      <c r="SOC35" s="146"/>
      <c r="SOD35" s="146"/>
      <c r="SOE35" s="146"/>
      <c r="SOF35" s="146"/>
      <c r="SOG35" s="146"/>
      <c r="SOH35" s="146"/>
      <c r="SOI35" s="146"/>
      <c r="SOJ35" s="146"/>
      <c r="SOK35" s="146"/>
      <c r="SOL35" s="146"/>
      <c r="SOM35" s="146"/>
      <c r="SON35" s="146"/>
      <c r="SOO35" s="146"/>
      <c r="SOP35" s="146"/>
      <c r="SOQ35" s="146"/>
      <c r="SOR35" s="146"/>
      <c r="SOS35" s="146"/>
      <c r="SOT35" s="146"/>
      <c r="SOU35" s="146"/>
      <c r="SOV35" s="146"/>
      <c r="SOW35" s="146"/>
      <c r="SOX35" s="146"/>
      <c r="SOY35" s="146"/>
      <c r="SOZ35" s="146"/>
      <c r="SPA35" s="146"/>
      <c r="SPB35" s="146"/>
      <c r="SPC35" s="146"/>
      <c r="SPD35" s="146"/>
      <c r="SPE35" s="146"/>
      <c r="SPF35" s="146"/>
      <c r="SPG35" s="146"/>
      <c r="SPH35" s="146"/>
      <c r="SPI35" s="146"/>
      <c r="SPJ35" s="146"/>
      <c r="SPK35" s="146"/>
      <c r="SPL35" s="146"/>
      <c r="SPM35" s="146"/>
      <c r="SPN35" s="146"/>
      <c r="SPO35" s="146"/>
      <c r="SPP35" s="146"/>
      <c r="SPQ35" s="146"/>
      <c r="SPR35" s="146"/>
      <c r="SPS35" s="146"/>
      <c r="SPT35" s="146"/>
      <c r="SPU35" s="146"/>
      <c r="SPV35" s="146"/>
      <c r="SPW35" s="146"/>
      <c r="SPX35" s="146"/>
      <c r="SPY35" s="146"/>
      <c r="SPZ35" s="146"/>
      <c r="SQA35" s="146"/>
      <c r="SQB35" s="146"/>
      <c r="SQC35" s="146"/>
      <c r="SQD35" s="146"/>
      <c r="SQE35" s="146"/>
      <c r="SQF35" s="146"/>
      <c r="SQG35" s="146"/>
      <c r="SQH35" s="146"/>
      <c r="SQI35" s="146"/>
      <c r="SQJ35" s="146"/>
      <c r="SQK35" s="146"/>
      <c r="SQL35" s="146"/>
      <c r="SQM35" s="146"/>
      <c r="SQN35" s="146"/>
      <c r="SQO35" s="146"/>
      <c r="SQP35" s="146"/>
      <c r="SQQ35" s="146"/>
      <c r="SQR35" s="146"/>
      <c r="SQS35" s="146"/>
      <c r="SQT35" s="146"/>
      <c r="SQU35" s="146"/>
      <c r="SQV35" s="146"/>
      <c r="SQW35" s="146"/>
      <c r="SQX35" s="146"/>
      <c r="SQY35" s="146"/>
      <c r="SQZ35" s="146"/>
      <c r="SRA35" s="146"/>
      <c r="SRB35" s="146"/>
      <c r="SRC35" s="146"/>
      <c r="SRD35" s="146"/>
      <c r="SRE35" s="146"/>
      <c r="SRF35" s="146"/>
      <c r="SRG35" s="146"/>
      <c r="SRH35" s="146"/>
      <c r="SRI35" s="146"/>
      <c r="SRJ35" s="146"/>
      <c r="SRK35" s="146"/>
      <c r="SRL35" s="146"/>
      <c r="SRM35" s="146"/>
      <c r="SRN35" s="146"/>
      <c r="SRO35" s="146"/>
      <c r="SRP35" s="146"/>
      <c r="SRQ35" s="146"/>
      <c r="SRR35" s="146"/>
      <c r="SRS35" s="146"/>
      <c r="SRT35" s="146"/>
      <c r="SRU35" s="146"/>
      <c r="SRV35" s="146"/>
      <c r="SRW35" s="146"/>
      <c r="SRX35" s="146"/>
      <c r="SRY35" s="146"/>
      <c r="SRZ35" s="146"/>
      <c r="SSA35" s="146"/>
      <c r="SSB35" s="146"/>
      <c r="SSC35" s="146"/>
      <c r="SSD35" s="146"/>
      <c r="SSE35" s="146"/>
      <c r="SSF35" s="146"/>
      <c r="SSG35" s="146"/>
      <c r="SSH35" s="146"/>
      <c r="SSI35" s="146"/>
      <c r="SSJ35" s="146"/>
      <c r="SSK35" s="146"/>
      <c r="SSL35" s="146"/>
      <c r="SSM35" s="146"/>
      <c r="SSN35" s="146"/>
      <c r="SSO35" s="146"/>
      <c r="SSP35" s="146"/>
      <c r="SSQ35" s="146"/>
      <c r="SSR35" s="146"/>
      <c r="SSS35" s="146"/>
      <c r="SST35" s="146"/>
      <c r="SSU35" s="146"/>
      <c r="SSV35" s="146"/>
      <c r="SSW35" s="146"/>
      <c r="SSX35" s="146"/>
      <c r="SSY35" s="146"/>
      <c r="SSZ35" s="146"/>
      <c r="STA35" s="146"/>
      <c r="STB35" s="146"/>
      <c r="STC35" s="146"/>
      <c r="STD35" s="146"/>
      <c r="STE35" s="146"/>
      <c r="STF35" s="146"/>
      <c r="STG35" s="146"/>
      <c r="STH35" s="146"/>
      <c r="STI35" s="146"/>
      <c r="STJ35" s="146"/>
      <c r="STK35" s="146"/>
      <c r="STL35" s="146"/>
      <c r="STM35" s="146"/>
      <c r="STN35" s="146"/>
      <c r="STO35" s="146"/>
      <c r="STP35" s="146"/>
      <c r="STQ35" s="146"/>
      <c r="STR35" s="146"/>
      <c r="STS35" s="146"/>
      <c r="STT35" s="146"/>
      <c r="STU35" s="146"/>
      <c r="STV35" s="146"/>
      <c r="STW35" s="146"/>
      <c r="STX35" s="146"/>
      <c r="STY35" s="146"/>
      <c r="STZ35" s="146"/>
      <c r="SUA35" s="146"/>
      <c r="SUB35" s="146"/>
      <c r="SUC35" s="146"/>
      <c r="SUD35" s="146"/>
      <c r="SUE35" s="146"/>
      <c r="SUF35" s="146"/>
      <c r="SUG35" s="146"/>
      <c r="SUH35" s="146"/>
      <c r="SUI35" s="146"/>
      <c r="SUJ35" s="146"/>
      <c r="SUK35" s="146"/>
      <c r="SUL35" s="146"/>
      <c r="SUM35" s="146"/>
      <c r="SUN35" s="146"/>
      <c r="SUO35" s="146"/>
      <c r="SUP35" s="146"/>
      <c r="SUQ35" s="146"/>
      <c r="SUR35" s="146"/>
      <c r="SUS35" s="146"/>
      <c r="SUT35" s="146"/>
      <c r="SUU35" s="146"/>
      <c r="SUV35" s="146"/>
      <c r="SUW35" s="146"/>
      <c r="SUX35" s="146"/>
      <c r="SUY35" s="146"/>
      <c r="SUZ35" s="146"/>
      <c r="SVA35" s="146"/>
      <c r="SVB35" s="146"/>
      <c r="SVC35" s="146"/>
      <c r="SVD35" s="146"/>
      <c r="SVE35" s="146"/>
      <c r="SVF35" s="146"/>
      <c r="SVG35" s="146"/>
      <c r="SVH35" s="146"/>
      <c r="SVI35" s="146"/>
      <c r="SVJ35" s="146"/>
      <c r="SVK35" s="146"/>
      <c r="SVL35" s="146"/>
      <c r="SVM35" s="146"/>
      <c r="SVN35" s="146"/>
      <c r="SVO35" s="146"/>
      <c r="SVP35" s="146"/>
      <c r="SVQ35" s="146"/>
      <c r="SVR35" s="146"/>
      <c r="SVS35" s="146"/>
      <c r="SVT35" s="146"/>
      <c r="SVU35" s="146"/>
      <c r="SVV35" s="146"/>
      <c r="SVW35" s="146"/>
      <c r="SVX35" s="146"/>
      <c r="SVY35" s="146"/>
      <c r="SVZ35" s="146"/>
      <c r="SWA35" s="146"/>
      <c r="SWB35" s="146"/>
      <c r="SWC35" s="146"/>
      <c r="SWD35" s="146"/>
      <c r="SWE35" s="146"/>
      <c r="SWF35" s="146"/>
      <c r="SWG35" s="146"/>
      <c r="SWH35" s="146"/>
      <c r="SWI35" s="146"/>
      <c r="SWJ35" s="146"/>
      <c r="SWK35" s="146"/>
      <c r="SWL35" s="146"/>
      <c r="SWM35" s="146"/>
      <c r="SWN35" s="146"/>
      <c r="SWO35" s="146"/>
      <c r="SWP35" s="146"/>
      <c r="SWQ35" s="146"/>
      <c r="SWR35" s="146"/>
      <c r="SWS35" s="146"/>
      <c r="SWT35" s="146"/>
      <c r="SWU35" s="146"/>
      <c r="SWV35" s="146"/>
      <c r="SWW35" s="146"/>
      <c r="SWX35" s="146"/>
      <c r="SWY35" s="146"/>
      <c r="SWZ35" s="146"/>
      <c r="SXA35" s="146"/>
      <c r="SXB35" s="146"/>
      <c r="SXC35" s="146"/>
      <c r="SXD35" s="146"/>
      <c r="SXE35" s="146"/>
      <c r="SXF35" s="146"/>
      <c r="SXG35" s="146"/>
      <c r="SXH35" s="146"/>
      <c r="SXI35" s="146"/>
      <c r="SXJ35" s="146"/>
      <c r="SXK35" s="146"/>
      <c r="SXL35" s="146"/>
      <c r="SXM35" s="146"/>
      <c r="SXN35" s="146"/>
      <c r="SXO35" s="146"/>
      <c r="SXP35" s="146"/>
      <c r="SXQ35" s="146"/>
      <c r="SXR35" s="146"/>
      <c r="SXS35" s="146"/>
      <c r="SXT35" s="146"/>
      <c r="SXU35" s="146"/>
      <c r="SXV35" s="146"/>
      <c r="SXW35" s="146"/>
      <c r="SXX35" s="146"/>
      <c r="SXY35" s="146"/>
      <c r="SXZ35" s="146"/>
      <c r="SYA35" s="146"/>
      <c r="SYB35" s="146"/>
      <c r="SYC35" s="146"/>
      <c r="SYD35" s="146"/>
      <c r="SYE35" s="146"/>
      <c r="SYF35" s="146"/>
      <c r="SYG35" s="146"/>
      <c r="SYH35" s="146"/>
      <c r="SYI35" s="146"/>
      <c r="SYJ35" s="146"/>
      <c r="SYK35" s="146"/>
      <c r="SYL35" s="146"/>
      <c r="SYM35" s="146"/>
      <c r="SYN35" s="146"/>
      <c r="SYO35" s="146"/>
      <c r="SYP35" s="146"/>
      <c r="SYQ35" s="146"/>
      <c r="SYR35" s="146"/>
      <c r="SYS35" s="146"/>
      <c r="SYT35" s="146"/>
      <c r="SYU35" s="146"/>
      <c r="SYV35" s="146"/>
      <c r="SYW35" s="146"/>
      <c r="SYX35" s="146"/>
      <c r="SYY35" s="146"/>
      <c r="SYZ35" s="146"/>
      <c r="SZA35" s="146"/>
      <c r="SZB35" s="146"/>
      <c r="SZC35" s="146"/>
      <c r="SZD35" s="146"/>
      <c r="SZE35" s="146"/>
      <c r="SZF35" s="146"/>
      <c r="SZG35" s="146"/>
      <c r="SZH35" s="146"/>
      <c r="SZI35" s="146"/>
      <c r="SZJ35" s="146"/>
      <c r="SZK35" s="146"/>
      <c r="SZL35" s="146"/>
      <c r="SZM35" s="146"/>
      <c r="SZN35" s="146"/>
      <c r="SZO35" s="146"/>
      <c r="SZP35" s="146"/>
      <c r="SZQ35" s="146"/>
      <c r="SZR35" s="146"/>
      <c r="SZS35" s="146"/>
      <c r="SZT35" s="146"/>
      <c r="SZU35" s="146"/>
      <c r="SZV35" s="146"/>
      <c r="SZW35" s="146"/>
      <c r="SZX35" s="146"/>
      <c r="SZY35" s="146"/>
      <c r="SZZ35" s="146"/>
      <c r="TAA35" s="146"/>
      <c r="TAB35" s="146"/>
      <c r="TAC35" s="146"/>
      <c r="TAD35" s="146"/>
      <c r="TAE35" s="146"/>
      <c r="TAF35" s="146"/>
      <c r="TAG35" s="146"/>
      <c r="TAH35" s="146"/>
      <c r="TAI35" s="146"/>
      <c r="TAJ35" s="146"/>
      <c r="TAK35" s="146"/>
      <c r="TAL35" s="146"/>
      <c r="TAM35" s="146"/>
      <c r="TAN35" s="146"/>
      <c r="TAO35" s="146"/>
      <c r="TAP35" s="146"/>
      <c r="TAQ35" s="146"/>
      <c r="TAR35" s="146"/>
      <c r="TAS35" s="146"/>
      <c r="TAT35" s="146"/>
      <c r="TAU35" s="146"/>
      <c r="TAV35" s="146"/>
      <c r="TAW35" s="146"/>
      <c r="TAX35" s="146"/>
      <c r="TAY35" s="146"/>
      <c r="TAZ35" s="146"/>
      <c r="TBA35" s="146"/>
      <c r="TBB35" s="146"/>
      <c r="TBC35" s="146"/>
      <c r="TBD35" s="146"/>
      <c r="TBE35" s="146"/>
      <c r="TBF35" s="146"/>
      <c r="TBG35" s="146"/>
      <c r="TBH35" s="146"/>
      <c r="TBI35" s="146"/>
      <c r="TBJ35" s="146"/>
      <c r="TBK35" s="146"/>
      <c r="TBL35" s="146"/>
      <c r="TBM35" s="146"/>
      <c r="TBN35" s="146"/>
      <c r="TBO35" s="146"/>
      <c r="TBP35" s="146"/>
      <c r="TBQ35" s="146"/>
      <c r="TBR35" s="146"/>
      <c r="TBS35" s="146"/>
      <c r="TBT35" s="146"/>
      <c r="TBU35" s="146"/>
      <c r="TBV35" s="146"/>
      <c r="TBW35" s="146"/>
      <c r="TBX35" s="146"/>
      <c r="TBY35" s="146"/>
      <c r="TBZ35" s="146"/>
      <c r="TCA35" s="146"/>
      <c r="TCB35" s="146"/>
      <c r="TCC35" s="146"/>
      <c r="TCD35" s="146"/>
      <c r="TCE35" s="146"/>
      <c r="TCF35" s="146"/>
      <c r="TCG35" s="146"/>
      <c r="TCH35" s="146"/>
      <c r="TCI35" s="146"/>
      <c r="TCJ35" s="146"/>
      <c r="TCK35" s="146"/>
      <c r="TCL35" s="146"/>
      <c r="TCM35" s="146"/>
      <c r="TCN35" s="146"/>
      <c r="TCO35" s="146"/>
      <c r="TCP35" s="146"/>
      <c r="TCQ35" s="146"/>
      <c r="TCR35" s="146"/>
      <c r="TCS35" s="146"/>
      <c r="TCT35" s="146"/>
      <c r="TCU35" s="146"/>
      <c r="TCV35" s="146"/>
      <c r="TCW35" s="146"/>
      <c r="TCX35" s="146"/>
      <c r="TCY35" s="146"/>
      <c r="TCZ35" s="146"/>
      <c r="TDA35" s="146"/>
      <c r="TDB35" s="146"/>
      <c r="TDC35" s="146"/>
      <c r="TDD35" s="146"/>
      <c r="TDE35" s="146"/>
      <c r="TDF35" s="146"/>
      <c r="TDG35" s="146"/>
      <c r="TDH35" s="146"/>
      <c r="TDI35" s="146"/>
      <c r="TDJ35" s="146"/>
      <c r="TDK35" s="146"/>
      <c r="TDL35" s="146"/>
      <c r="TDM35" s="146"/>
      <c r="TDN35" s="146"/>
      <c r="TDO35" s="146"/>
      <c r="TDP35" s="146"/>
      <c r="TDQ35" s="146"/>
      <c r="TDR35" s="146"/>
      <c r="TDS35" s="146"/>
      <c r="TDT35" s="146"/>
      <c r="TDU35" s="146"/>
      <c r="TDV35" s="146"/>
      <c r="TDW35" s="146"/>
      <c r="TDX35" s="146"/>
      <c r="TDY35" s="146"/>
      <c r="TDZ35" s="146"/>
      <c r="TEA35" s="146"/>
      <c r="TEB35" s="146"/>
      <c r="TEC35" s="146"/>
      <c r="TED35" s="146"/>
      <c r="TEE35" s="146"/>
      <c r="TEF35" s="146"/>
      <c r="TEG35" s="146"/>
      <c r="TEH35" s="146"/>
      <c r="TEI35" s="146"/>
      <c r="TEJ35" s="146"/>
      <c r="TEK35" s="146"/>
      <c r="TEL35" s="146"/>
      <c r="TEM35" s="146"/>
      <c r="TEN35" s="146"/>
      <c r="TEO35" s="146"/>
      <c r="TEP35" s="146"/>
      <c r="TEQ35" s="146"/>
      <c r="TER35" s="146"/>
      <c r="TES35" s="146"/>
      <c r="TET35" s="146"/>
      <c r="TEU35" s="146"/>
      <c r="TEV35" s="146"/>
      <c r="TEW35" s="146"/>
      <c r="TEX35" s="146"/>
      <c r="TEY35" s="146"/>
      <c r="TEZ35" s="146"/>
      <c r="TFA35" s="146"/>
      <c r="TFB35" s="146"/>
      <c r="TFC35" s="146"/>
      <c r="TFD35" s="146"/>
      <c r="TFE35" s="146"/>
      <c r="TFF35" s="146"/>
      <c r="TFG35" s="146"/>
      <c r="TFH35" s="146"/>
      <c r="TFI35" s="146"/>
      <c r="TFJ35" s="146"/>
      <c r="TFK35" s="146"/>
      <c r="TFL35" s="146"/>
      <c r="TFM35" s="146"/>
      <c r="TFN35" s="146"/>
      <c r="TFO35" s="146"/>
      <c r="TFP35" s="146"/>
      <c r="TFQ35" s="146"/>
      <c r="TFR35" s="146"/>
      <c r="TFS35" s="146"/>
      <c r="TFT35" s="146"/>
      <c r="TFU35" s="146"/>
      <c r="TFV35" s="146"/>
      <c r="TFW35" s="146"/>
      <c r="TFX35" s="146"/>
      <c r="TFY35" s="146"/>
      <c r="TFZ35" s="146"/>
      <c r="TGA35" s="146"/>
      <c r="TGB35" s="146"/>
      <c r="TGC35" s="146"/>
      <c r="TGD35" s="146"/>
      <c r="TGE35" s="146"/>
      <c r="TGF35" s="146"/>
      <c r="TGG35" s="146"/>
      <c r="TGH35" s="146"/>
      <c r="TGI35" s="146"/>
      <c r="TGJ35" s="146"/>
      <c r="TGK35" s="146"/>
      <c r="TGL35" s="146"/>
      <c r="TGM35" s="146"/>
      <c r="TGN35" s="146"/>
      <c r="TGO35" s="146"/>
      <c r="TGP35" s="146"/>
      <c r="TGQ35" s="146"/>
      <c r="TGR35" s="146"/>
      <c r="TGS35" s="146"/>
      <c r="TGT35" s="146"/>
      <c r="TGU35" s="146"/>
      <c r="TGV35" s="146"/>
      <c r="TGW35" s="146"/>
      <c r="TGX35" s="146"/>
      <c r="TGY35" s="146"/>
      <c r="TGZ35" s="146"/>
      <c r="THA35" s="146"/>
      <c r="THB35" s="146"/>
      <c r="THC35" s="146"/>
      <c r="THD35" s="146"/>
      <c r="THE35" s="146"/>
      <c r="THF35" s="146"/>
      <c r="THG35" s="146"/>
      <c r="THH35" s="146"/>
      <c r="THI35" s="146"/>
      <c r="THJ35" s="146"/>
      <c r="THK35" s="146"/>
      <c r="THL35" s="146"/>
      <c r="THM35" s="146"/>
      <c r="THN35" s="146"/>
      <c r="THO35" s="146"/>
      <c r="THP35" s="146"/>
      <c r="THQ35" s="146"/>
      <c r="THR35" s="146"/>
      <c r="THS35" s="146"/>
      <c r="THT35" s="146"/>
      <c r="THU35" s="146"/>
      <c r="THV35" s="146"/>
      <c r="THW35" s="146"/>
      <c r="THX35" s="146"/>
      <c r="THY35" s="146"/>
      <c r="THZ35" s="146"/>
      <c r="TIA35" s="146"/>
      <c r="TIB35" s="146"/>
      <c r="TIC35" s="146"/>
      <c r="TID35" s="146"/>
      <c r="TIE35" s="146"/>
      <c r="TIF35" s="146"/>
      <c r="TIG35" s="146"/>
      <c r="TIH35" s="146"/>
      <c r="TII35" s="146"/>
      <c r="TIJ35" s="146"/>
      <c r="TIK35" s="146"/>
      <c r="TIL35" s="146"/>
      <c r="TIM35" s="146"/>
      <c r="TIN35" s="146"/>
      <c r="TIO35" s="146"/>
      <c r="TIP35" s="146"/>
      <c r="TIQ35" s="146"/>
      <c r="TIR35" s="146"/>
      <c r="TIS35" s="146"/>
      <c r="TIT35" s="146"/>
      <c r="TIU35" s="146"/>
      <c r="TIV35" s="146"/>
      <c r="TIW35" s="146"/>
      <c r="TIX35" s="146"/>
      <c r="TIY35" s="146"/>
      <c r="TIZ35" s="146"/>
      <c r="TJA35" s="146"/>
      <c r="TJB35" s="146"/>
      <c r="TJC35" s="146"/>
      <c r="TJD35" s="146"/>
      <c r="TJE35" s="146"/>
      <c r="TJF35" s="146"/>
      <c r="TJG35" s="146"/>
      <c r="TJH35" s="146"/>
      <c r="TJI35" s="146"/>
      <c r="TJJ35" s="146"/>
      <c r="TJK35" s="146"/>
      <c r="TJL35" s="146"/>
      <c r="TJM35" s="146"/>
      <c r="TJN35" s="146"/>
      <c r="TJO35" s="146"/>
      <c r="TJP35" s="146"/>
      <c r="TJQ35" s="146"/>
      <c r="TJR35" s="146"/>
      <c r="TJS35" s="146"/>
      <c r="TJT35" s="146"/>
      <c r="TJU35" s="146"/>
      <c r="TJV35" s="146"/>
      <c r="TJW35" s="146"/>
      <c r="TJX35" s="146"/>
      <c r="TJY35" s="146"/>
      <c r="TJZ35" s="146"/>
      <c r="TKA35" s="146"/>
      <c r="TKB35" s="146"/>
      <c r="TKC35" s="146"/>
      <c r="TKD35" s="146"/>
      <c r="TKE35" s="146"/>
      <c r="TKF35" s="146"/>
      <c r="TKG35" s="146"/>
      <c r="TKH35" s="146"/>
      <c r="TKI35" s="146"/>
      <c r="TKJ35" s="146"/>
      <c r="TKK35" s="146"/>
      <c r="TKL35" s="146"/>
      <c r="TKM35" s="146"/>
      <c r="TKN35" s="146"/>
      <c r="TKO35" s="146"/>
      <c r="TKP35" s="146"/>
      <c r="TKQ35" s="146"/>
      <c r="TKR35" s="146"/>
      <c r="TKS35" s="146"/>
      <c r="TKT35" s="146"/>
      <c r="TKU35" s="146"/>
      <c r="TKV35" s="146"/>
      <c r="TKW35" s="146"/>
      <c r="TKX35" s="146"/>
      <c r="TKY35" s="146"/>
      <c r="TKZ35" s="146"/>
      <c r="TLA35" s="146"/>
      <c r="TLB35" s="146"/>
      <c r="TLC35" s="146"/>
      <c r="TLD35" s="146"/>
      <c r="TLE35" s="146"/>
      <c r="TLF35" s="146"/>
      <c r="TLG35" s="146"/>
      <c r="TLH35" s="146"/>
      <c r="TLI35" s="146"/>
      <c r="TLJ35" s="146"/>
      <c r="TLK35" s="146"/>
      <c r="TLL35" s="146"/>
      <c r="TLM35" s="146"/>
      <c r="TLN35" s="146"/>
      <c r="TLO35" s="146"/>
      <c r="TLP35" s="146"/>
      <c r="TLQ35" s="146"/>
      <c r="TLR35" s="146"/>
      <c r="TLS35" s="146"/>
      <c r="TLT35" s="146"/>
      <c r="TLU35" s="146"/>
      <c r="TLV35" s="146"/>
      <c r="TLW35" s="146"/>
      <c r="TLX35" s="146"/>
      <c r="TLY35" s="146"/>
      <c r="TLZ35" s="146"/>
      <c r="TMA35" s="146"/>
      <c r="TMB35" s="146"/>
      <c r="TMC35" s="146"/>
      <c r="TMD35" s="146"/>
      <c r="TME35" s="146"/>
      <c r="TMF35" s="146"/>
      <c r="TMG35" s="146"/>
      <c r="TMH35" s="146"/>
      <c r="TMI35" s="146"/>
      <c r="TMJ35" s="146"/>
      <c r="TMK35" s="146"/>
      <c r="TML35" s="146"/>
      <c r="TMM35" s="146"/>
      <c r="TMN35" s="146"/>
      <c r="TMO35" s="146"/>
      <c r="TMP35" s="146"/>
      <c r="TMQ35" s="146"/>
      <c r="TMR35" s="146"/>
      <c r="TMS35" s="146"/>
      <c r="TMT35" s="146"/>
      <c r="TMU35" s="146"/>
      <c r="TMV35" s="146"/>
      <c r="TMW35" s="146"/>
      <c r="TMX35" s="146"/>
      <c r="TMY35" s="146"/>
      <c r="TMZ35" s="146"/>
      <c r="TNA35" s="146"/>
      <c r="TNB35" s="146"/>
      <c r="TNC35" s="146"/>
      <c r="TND35" s="146"/>
      <c r="TNE35" s="146"/>
      <c r="TNF35" s="146"/>
      <c r="TNG35" s="146"/>
      <c r="TNH35" s="146"/>
      <c r="TNI35" s="146"/>
      <c r="TNJ35" s="146"/>
      <c r="TNK35" s="146"/>
      <c r="TNL35" s="146"/>
      <c r="TNM35" s="146"/>
      <c r="TNN35" s="146"/>
      <c r="TNO35" s="146"/>
      <c r="TNP35" s="146"/>
      <c r="TNQ35" s="146"/>
      <c r="TNR35" s="146"/>
      <c r="TNS35" s="146"/>
      <c r="TNT35" s="146"/>
      <c r="TNU35" s="146"/>
      <c r="TNV35" s="146"/>
      <c r="TNW35" s="146"/>
      <c r="TNX35" s="146"/>
      <c r="TNY35" s="146"/>
      <c r="TNZ35" s="146"/>
      <c r="TOA35" s="146"/>
      <c r="TOB35" s="146"/>
      <c r="TOC35" s="146"/>
      <c r="TOD35" s="146"/>
      <c r="TOE35" s="146"/>
      <c r="TOF35" s="146"/>
      <c r="TOG35" s="146"/>
      <c r="TOH35" s="146"/>
      <c r="TOI35" s="146"/>
      <c r="TOJ35" s="146"/>
      <c r="TOK35" s="146"/>
      <c r="TOL35" s="146"/>
      <c r="TOM35" s="146"/>
      <c r="TON35" s="146"/>
      <c r="TOO35" s="146"/>
      <c r="TOP35" s="146"/>
      <c r="TOQ35" s="146"/>
      <c r="TOR35" s="146"/>
      <c r="TOS35" s="146"/>
      <c r="TOT35" s="146"/>
      <c r="TOU35" s="146"/>
      <c r="TOV35" s="146"/>
      <c r="TOW35" s="146"/>
      <c r="TOX35" s="146"/>
      <c r="TOY35" s="146"/>
      <c r="TOZ35" s="146"/>
      <c r="TPA35" s="146"/>
      <c r="TPB35" s="146"/>
      <c r="TPC35" s="146"/>
      <c r="TPD35" s="146"/>
      <c r="TPE35" s="146"/>
      <c r="TPF35" s="146"/>
      <c r="TPG35" s="146"/>
      <c r="TPH35" s="146"/>
      <c r="TPI35" s="146"/>
      <c r="TPJ35" s="146"/>
      <c r="TPK35" s="146"/>
      <c r="TPL35" s="146"/>
      <c r="TPM35" s="146"/>
      <c r="TPN35" s="146"/>
      <c r="TPO35" s="146"/>
      <c r="TPP35" s="146"/>
      <c r="TPQ35" s="146"/>
      <c r="TPR35" s="146"/>
      <c r="TPS35" s="146"/>
      <c r="TPT35" s="146"/>
      <c r="TPU35" s="146"/>
      <c r="TPV35" s="146"/>
      <c r="TPW35" s="146"/>
      <c r="TPX35" s="146"/>
      <c r="TPY35" s="146"/>
      <c r="TPZ35" s="146"/>
      <c r="TQA35" s="146"/>
      <c r="TQB35" s="146"/>
      <c r="TQC35" s="146"/>
      <c r="TQD35" s="146"/>
      <c r="TQE35" s="146"/>
      <c r="TQF35" s="146"/>
      <c r="TQG35" s="146"/>
      <c r="TQH35" s="146"/>
      <c r="TQI35" s="146"/>
      <c r="TQJ35" s="146"/>
      <c r="TQK35" s="146"/>
      <c r="TQL35" s="146"/>
      <c r="TQM35" s="146"/>
      <c r="TQN35" s="146"/>
      <c r="TQO35" s="146"/>
      <c r="TQP35" s="146"/>
      <c r="TQQ35" s="146"/>
      <c r="TQR35" s="146"/>
      <c r="TQS35" s="146"/>
      <c r="TQT35" s="146"/>
      <c r="TQU35" s="146"/>
      <c r="TQV35" s="146"/>
      <c r="TQW35" s="146"/>
      <c r="TQX35" s="146"/>
      <c r="TQY35" s="146"/>
      <c r="TQZ35" s="146"/>
      <c r="TRA35" s="146"/>
      <c r="TRB35" s="146"/>
      <c r="TRC35" s="146"/>
      <c r="TRD35" s="146"/>
      <c r="TRE35" s="146"/>
      <c r="TRF35" s="146"/>
      <c r="TRG35" s="146"/>
      <c r="TRH35" s="146"/>
      <c r="TRI35" s="146"/>
      <c r="TRJ35" s="146"/>
      <c r="TRK35" s="146"/>
      <c r="TRL35" s="146"/>
      <c r="TRM35" s="146"/>
      <c r="TRN35" s="146"/>
      <c r="TRO35" s="146"/>
      <c r="TRP35" s="146"/>
      <c r="TRQ35" s="146"/>
      <c r="TRR35" s="146"/>
      <c r="TRS35" s="146"/>
      <c r="TRT35" s="146"/>
      <c r="TRU35" s="146"/>
      <c r="TRV35" s="146"/>
      <c r="TRW35" s="146"/>
      <c r="TRX35" s="146"/>
      <c r="TRY35" s="146"/>
      <c r="TRZ35" s="146"/>
      <c r="TSA35" s="146"/>
      <c r="TSB35" s="146"/>
      <c r="TSC35" s="146"/>
      <c r="TSD35" s="146"/>
      <c r="TSE35" s="146"/>
      <c r="TSF35" s="146"/>
      <c r="TSG35" s="146"/>
      <c r="TSH35" s="146"/>
      <c r="TSI35" s="146"/>
      <c r="TSJ35" s="146"/>
      <c r="TSK35" s="146"/>
      <c r="TSL35" s="146"/>
      <c r="TSM35" s="146"/>
      <c r="TSN35" s="146"/>
      <c r="TSO35" s="146"/>
      <c r="TSP35" s="146"/>
      <c r="TSQ35" s="146"/>
      <c r="TSR35" s="146"/>
      <c r="TSS35" s="146"/>
      <c r="TST35" s="146"/>
      <c r="TSU35" s="146"/>
      <c r="TSV35" s="146"/>
      <c r="TSW35" s="146"/>
      <c r="TSX35" s="146"/>
      <c r="TSY35" s="146"/>
      <c r="TSZ35" s="146"/>
      <c r="TTA35" s="146"/>
      <c r="TTB35" s="146"/>
      <c r="TTC35" s="146"/>
      <c r="TTD35" s="146"/>
      <c r="TTE35" s="146"/>
      <c r="TTF35" s="146"/>
      <c r="TTG35" s="146"/>
      <c r="TTH35" s="146"/>
      <c r="TTI35" s="146"/>
      <c r="TTJ35" s="146"/>
      <c r="TTK35" s="146"/>
      <c r="TTL35" s="146"/>
      <c r="TTM35" s="146"/>
      <c r="TTN35" s="146"/>
      <c r="TTO35" s="146"/>
      <c r="TTP35" s="146"/>
      <c r="TTQ35" s="146"/>
      <c r="TTR35" s="146"/>
      <c r="TTS35" s="146"/>
      <c r="TTT35" s="146"/>
      <c r="TTU35" s="146"/>
      <c r="TTV35" s="146"/>
      <c r="TTW35" s="146"/>
      <c r="TTX35" s="146"/>
      <c r="TTY35" s="146"/>
      <c r="TTZ35" s="146"/>
      <c r="TUA35" s="146"/>
      <c r="TUB35" s="146"/>
      <c r="TUC35" s="146"/>
      <c r="TUD35" s="146"/>
      <c r="TUE35" s="146"/>
      <c r="TUF35" s="146"/>
      <c r="TUG35" s="146"/>
      <c r="TUH35" s="146"/>
      <c r="TUI35" s="146"/>
      <c r="TUJ35" s="146"/>
      <c r="TUK35" s="146"/>
      <c r="TUL35" s="146"/>
      <c r="TUM35" s="146"/>
      <c r="TUN35" s="146"/>
      <c r="TUO35" s="146"/>
      <c r="TUP35" s="146"/>
      <c r="TUQ35" s="146"/>
      <c r="TUR35" s="146"/>
      <c r="TUS35" s="146"/>
      <c r="TUT35" s="146"/>
      <c r="TUU35" s="146"/>
      <c r="TUV35" s="146"/>
      <c r="TUW35" s="146"/>
      <c r="TUX35" s="146"/>
      <c r="TUY35" s="146"/>
      <c r="TUZ35" s="146"/>
      <c r="TVA35" s="146"/>
      <c r="TVB35" s="146"/>
      <c r="TVC35" s="146"/>
      <c r="TVD35" s="146"/>
      <c r="TVE35" s="146"/>
      <c r="TVF35" s="146"/>
      <c r="TVG35" s="146"/>
      <c r="TVH35" s="146"/>
      <c r="TVI35" s="146"/>
      <c r="TVJ35" s="146"/>
      <c r="TVK35" s="146"/>
      <c r="TVL35" s="146"/>
      <c r="TVM35" s="146"/>
      <c r="TVN35" s="146"/>
      <c r="TVO35" s="146"/>
      <c r="TVP35" s="146"/>
      <c r="TVQ35" s="146"/>
      <c r="TVR35" s="146"/>
      <c r="TVS35" s="146"/>
      <c r="TVT35" s="146"/>
      <c r="TVU35" s="146"/>
      <c r="TVV35" s="146"/>
      <c r="TVW35" s="146"/>
      <c r="TVX35" s="146"/>
      <c r="TVY35" s="146"/>
      <c r="TVZ35" s="146"/>
      <c r="TWA35" s="146"/>
      <c r="TWB35" s="146"/>
      <c r="TWC35" s="146"/>
      <c r="TWD35" s="146"/>
      <c r="TWE35" s="146"/>
      <c r="TWF35" s="146"/>
      <c r="TWG35" s="146"/>
      <c r="TWH35" s="146"/>
      <c r="TWI35" s="146"/>
      <c r="TWJ35" s="146"/>
      <c r="TWK35" s="146"/>
      <c r="TWL35" s="146"/>
      <c r="TWM35" s="146"/>
      <c r="TWN35" s="146"/>
      <c r="TWO35" s="146"/>
      <c r="TWP35" s="146"/>
      <c r="TWQ35" s="146"/>
      <c r="TWR35" s="146"/>
      <c r="TWS35" s="146"/>
      <c r="TWT35" s="146"/>
      <c r="TWU35" s="146"/>
      <c r="TWV35" s="146"/>
      <c r="TWW35" s="146"/>
      <c r="TWX35" s="146"/>
      <c r="TWY35" s="146"/>
      <c r="TWZ35" s="146"/>
      <c r="TXA35" s="146"/>
      <c r="TXB35" s="146"/>
      <c r="TXC35" s="146"/>
      <c r="TXD35" s="146"/>
      <c r="TXE35" s="146"/>
      <c r="TXF35" s="146"/>
      <c r="TXG35" s="146"/>
      <c r="TXH35" s="146"/>
      <c r="TXI35" s="146"/>
      <c r="TXJ35" s="146"/>
      <c r="TXK35" s="146"/>
      <c r="TXL35" s="146"/>
      <c r="TXM35" s="146"/>
      <c r="TXN35" s="146"/>
      <c r="TXO35" s="146"/>
      <c r="TXP35" s="146"/>
      <c r="TXQ35" s="146"/>
      <c r="TXR35" s="146"/>
      <c r="TXS35" s="146"/>
      <c r="TXT35" s="146"/>
      <c r="TXU35" s="146"/>
      <c r="TXV35" s="146"/>
      <c r="TXW35" s="146"/>
      <c r="TXX35" s="146"/>
      <c r="TXY35" s="146"/>
      <c r="TXZ35" s="146"/>
      <c r="TYA35" s="146"/>
      <c r="TYB35" s="146"/>
      <c r="TYC35" s="146"/>
      <c r="TYD35" s="146"/>
      <c r="TYE35" s="146"/>
      <c r="TYF35" s="146"/>
      <c r="TYG35" s="146"/>
      <c r="TYH35" s="146"/>
      <c r="TYI35" s="146"/>
      <c r="TYJ35" s="146"/>
      <c r="TYK35" s="146"/>
      <c r="TYL35" s="146"/>
      <c r="TYM35" s="146"/>
      <c r="TYN35" s="146"/>
      <c r="TYO35" s="146"/>
      <c r="TYP35" s="146"/>
      <c r="TYQ35" s="146"/>
      <c r="TYR35" s="146"/>
      <c r="TYS35" s="146"/>
      <c r="TYT35" s="146"/>
      <c r="TYU35" s="146"/>
      <c r="TYV35" s="146"/>
      <c r="TYW35" s="146"/>
      <c r="TYX35" s="146"/>
      <c r="TYY35" s="146"/>
      <c r="TYZ35" s="146"/>
      <c r="TZA35" s="146"/>
      <c r="TZB35" s="146"/>
      <c r="TZC35" s="146"/>
      <c r="TZD35" s="146"/>
      <c r="TZE35" s="146"/>
      <c r="TZF35" s="146"/>
      <c r="TZG35" s="146"/>
      <c r="TZH35" s="146"/>
      <c r="TZI35" s="146"/>
      <c r="TZJ35" s="146"/>
      <c r="TZK35" s="146"/>
      <c r="TZL35" s="146"/>
      <c r="TZM35" s="146"/>
      <c r="TZN35" s="146"/>
      <c r="TZO35" s="146"/>
      <c r="TZP35" s="146"/>
      <c r="TZQ35" s="146"/>
      <c r="TZR35" s="146"/>
      <c r="TZS35" s="146"/>
      <c r="TZT35" s="146"/>
      <c r="TZU35" s="146"/>
      <c r="TZV35" s="146"/>
      <c r="TZW35" s="146"/>
      <c r="TZX35" s="146"/>
      <c r="TZY35" s="146"/>
      <c r="TZZ35" s="146"/>
      <c r="UAA35" s="146"/>
      <c r="UAB35" s="146"/>
      <c r="UAC35" s="146"/>
      <c r="UAD35" s="146"/>
      <c r="UAE35" s="146"/>
      <c r="UAF35" s="146"/>
      <c r="UAG35" s="146"/>
      <c r="UAH35" s="146"/>
      <c r="UAI35" s="146"/>
      <c r="UAJ35" s="146"/>
      <c r="UAK35" s="146"/>
      <c r="UAL35" s="146"/>
      <c r="UAM35" s="146"/>
      <c r="UAN35" s="146"/>
      <c r="UAO35" s="146"/>
      <c r="UAP35" s="146"/>
      <c r="UAQ35" s="146"/>
      <c r="UAR35" s="146"/>
      <c r="UAS35" s="146"/>
      <c r="UAT35" s="146"/>
      <c r="UAU35" s="146"/>
      <c r="UAV35" s="146"/>
      <c r="UAW35" s="146"/>
      <c r="UAX35" s="146"/>
      <c r="UAY35" s="146"/>
      <c r="UAZ35" s="146"/>
      <c r="UBA35" s="146"/>
      <c r="UBB35" s="146"/>
      <c r="UBC35" s="146"/>
      <c r="UBD35" s="146"/>
      <c r="UBE35" s="146"/>
      <c r="UBF35" s="146"/>
      <c r="UBG35" s="146"/>
      <c r="UBH35" s="146"/>
      <c r="UBI35" s="146"/>
      <c r="UBJ35" s="146"/>
      <c r="UBK35" s="146"/>
      <c r="UBL35" s="146"/>
      <c r="UBM35" s="146"/>
      <c r="UBN35" s="146"/>
      <c r="UBO35" s="146"/>
      <c r="UBP35" s="146"/>
      <c r="UBQ35" s="146"/>
      <c r="UBR35" s="146"/>
      <c r="UBS35" s="146"/>
      <c r="UBT35" s="146"/>
      <c r="UBU35" s="146"/>
      <c r="UBV35" s="146"/>
      <c r="UBW35" s="146"/>
      <c r="UBX35" s="146"/>
      <c r="UBY35" s="146"/>
      <c r="UBZ35" s="146"/>
      <c r="UCA35" s="146"/>
      <c r="UCB35" s="146"/>
      <c r="UCC35" s="146"/>
      <c r="UCD35" s="146"/>
      <c r="UCE35" s="146"/>
      <c r="UCF35" s="146"/>
      <c r="UCG35" s="146"/>
      <c r="UCH35" s="146"/>
      <c r="UCI35" s="146"/>
      <c r="UCJ35" s="146"/>
      <c r="UCK35" s="146"/>
      <c r="UCL35" s="146"/>
      <c r="UCM35" s="146"/>
      <c r="UCN35" s="146"/>
      <c r="UCO35" s="146"/>
      <c r="UCP35" s="146"/>
      <c r="UCQ35" s="146"/>
      <c r="UCR35" s="146"/>
      <c r="UCS35" s="146"/>
      <c r="UCT35" s="146"/>
      <c r="UCU35" s="146"/>
      <c r="UCV35" s="146"/>
      <c r="UCW35" s="146"/>
      <c r="UCX35" s="146"/>
      <c r="UCY35" s="146"/>
      <c r="UCZ35" s="146"/>
      <c r="UDA35" s="146"/>
      <c r="UDB35" s="146"/>
      <c r="UDC35" s="146"/>
      <c r="UDD35" s="146"/>
      <c r="UDE35" s="146"/>
      <c r="UDF35" s="146"/>
      <c r="UDG35" s="146"/>
      <c r="UDH35" s="146"/>
      <c r="UDI35" s="146"/>
      <c r="UDJ35" s="146"/>
      <c r="UDK35" s="146"/>
      <c r="UDL35" s="146"/>
      <c r="UDM35" s="146"/>
      <c r="UDN35" s="146"/>
      <c r="UDO35" s="146"/>
      <c r="UDP35" s="146"/>
      <c r="UDQ35" s="146"/>
      <c r="UDR35" s="146"/>
      <c r="UDS35" s="146"/>
      <c r="UDT35" s="146"/>
      <c r="UDU35" s="146"/>
      <c r="UDV35" s="146"/>
      <c r="UDW35" s="146"/>
      <c r="UDX35" s="146"/>
      <c r="UDY35" s="146"/>
      <c r="UDZ35" s="146"/>
      <c r="UEA35" s="146"/>
      <c r="UEB35" s="146"/>
      <c r="UEC35" s="146"/>
      <c r="UED35" s="146"/>
      <c r="UEE35" s="146"/>
      <c r="UEF35" s="146"/>
      <c r="UEG35" s="146"/>
      <c r="UEH35" s="146"/>
      <c r="UEI35" s="146"/>
      <c r="UEJ35" s="146"/>
      <c r="UEK35" s="146"/>
      <c r="UEL35" s="146"/>
      <c r="UEM35" s="146"/>
      <c r="UEN35" s="146"/>
      <c r="UEO35" s="146"/>
      <c r="UEP35" s="146"/>
      <c r="UEQ35" s="146"/>
      <c r="UER35" s="146"/>
      <c r="UES35" s="146"/>
      <c r="UET35" s="146"/>
      <c r="UEU35" s="146"/>
      <c r="UEV35" s="146"/>
      <c r="UEW35" s="146"/>
      <c r="UEX35" s="146"/>
      <c r="UEY35" s="146"/>
      <c r="UEZ35" s="146"/>
      <c r="UFA35" s="146"/>
      <c r="UFB35" s="146"/>
      <c r="UFC35" s="146"/>
      <c r="UFD35" s="146"/>
      <c r="UFE35" s="146"/>
      <c r="UFF35" s="146"/>
      <c r="UFG35" s="146"/>
      <c r="UFH35" s="146"/>
      <c r="UFI35" s="146"/>
      <c r="UFJ35" s="146"/>
      <c r="UFK35" s="146"/>
      <c r="UFL35" s="146"/>
      <c r="UFM35" s="146"/>
      <c r="UFN35" s="146"/>
      <c r="UFO35" s="146"/>
      <c r="UFP35" s="146"/>
      <c r="UFQ35" s="146"/>
      <c r="UFR35" s="146"/>
      <c r="UFS35" s="146"/>
      <c r="UFT35" s="146"/>
      <c r="UFU35" s="146"/>
      <c r="UFV35" s="146"/>
      <c r="UFW35" s="146"/>
      <c r="UFX35" s="146"/>
      <c r="UFY35" s="146"/>
      <c r="UFZ35" s="146"/>
      <c r="UGA35" s="146"/>
      <c r="UGB35" s="146"/>
      <c r="UGC35" s="146"/>
      <c r="UGD35" s="146"/>
      <c r="UGE35" s="146"/>
      <c r="UGF35" s="146"/>
      <c r="UGG35" s="146"/>
      <c r="UGH35" s="146"/>
      <c r="UGI35" s="146"/>
      <c r="UGJ35" s="146"/>
      <c r="UGK35" s="146"/>
      <c r="UGL35" s="146"/>
      <c r="UGM35" s="146"/>
      <c r="UGN35" s="146"/>
      <c r="UGO35" s="146"/>
      <c r="UGP35" s="146"/>
      <c r="UGQ35" s="146"/>
      <c r="UGR35" s="146"/>
      <c r="UGS35" s="146"/>
      <c r="UGT35" s="146"/>
      <c r="UGU35" s="146"/>
      <c r="UGV35" s="146"/>
      <c r="UGW35" s="146"/>
      <c r="UGX35" s="146"/>
      <c r="UGY35" s="146"/>
      <c r="UGZ35" s="146"/>
      <c r="UHA35" s="146"/>
      <c r="UHB35" s="146"/>
      <c r="UHC35" s="146"/>
      <c r="UHD35" s="146"/>
      <c r="UHE35" s="146"/>
      <c r="UHF35" s="146"/>
      <c r="UHG35" s="146"/>
      <c r="UHH35" s="146"/>
      <c r="UHI35" s="146"/>
      <c r="UHJ35" s="146"/>
      <c r="UHK35" s="146"/>
      <c r="UHL35" s="146"/>
      <c r="UHM35" s="146"/>
      <c r="UHN35" s="146"/>
      <c r="UHO35" s="146"/>
      <c r="UHP35" s="146"/>
      <c r="UHQ35" s="146"/>
      <c r="UHR35" s="146"/>
      <c r="UHS35" s="146"/>
      <c r="UHT35" s="146"/>
      <c r="UHU35" s="146"/>
      <c r="UHV35" s="146"/>
      <c r="UHW35" s="146"/>
      <c r="UHX35" s="146"/>
      <c r="UHY35" s="146"/>
      <c r="UHZ35" s="146"/>
      <c r="UIA35" s="146"/>
      <c r="UIB35" s="146"/>
      <c r="UIC35" s="146"/>
      <c r="UID35" s="146"/>
      <c r="UIE35" s="146"/>
      <c r="UIF35" s="146"/>
      <c r="UIG35" s="146"/>
      <c r="UIH35" s="146"/>
      <c r="UII35" s="146"/>
      <c r="UIJ35" s="146"/>
      <c r="UIK35" s="146"/>
      <c r="UIL35" s="146"/>
      <c r="UIM35" s="146"/>
      <c r="UIN35" s="146"/>
      <c r="UIO35" s="146"/>
      <c r="UIP35" s="146"/>
      <c r="UIQ35" s="146"/>
      <c r="UIR35" s="146"/>
      <c r="UIS35" s="146"/>
      <c r="UIT35" s="146"/>
      <c r="UIU35" s="146"/>
      <c r="UIV35" s="146"/>
      <c r="UIW35" s="146"/>
      <c r="UIX35" s="146"/>
      <c r="UIY35" s="146"/>
      <c r="UIZ35" s="146"/>
      <c r="UJA35" s="146"/>
      <c r="UJB35" s="146"/>
      <c r="UJC35" s="146"/>
      <c r="UJD35" s="146"/>
      <c r="UJE35" s="146"/>
      <c r="UJF35" s="146"/>
      <c r="UJG35" s="146"/>
      <c r="UJH35" s="146"/>
      <c r="UJI35" s="146"/>
      <c r="UJJ35" s="146"/>
      <c r="UJK35" s="146"/>
      <c r="UJL35" s="146"/>
      <c r="UJM35" s="146"/>
      <c r="UJN35" s="146"/>
      <c r="UJO35" s="146"/>
      <c r="UJP35" s="146"/>
      <c r="UJQ35" s="146"/>
      <c r="UJR35" s="146"/>
      <c r="UJS35" s="146"/>
      <c r="UJT35" s="146"/>
      <c r="UJU35" s="146"/>
      <c r="UJV35" s="146"/>
      <c r="UJW35" s="146"/>
      <c r="UJX35" s="146"/>
      <c r="UJY35" s="146"/>
      <c r="UJZ35" s="146"/>
      <c r="UKA35" s="146"/>
      <c r="UKB35" s="146"/>
      <c r="UKC35" s="146"/>
      <c r="UKD35" s="146"/>
      <c r="UKE35" s="146"/>
      <c r="UKF35" s="146"/>
      <c r="UKG35" s="146"/>
      <c r="UKH35" s="146"/>
      <c r="UKI35" s="146"/>
      <c r="UKJ35" s="146"/>
      <c r="UKK35" s="146"/>
      <c r="UKL35" s="146"/>
      <c r="UKM35" s="146"/>
      <c r="UKN35" s="146"/>
      <c r="UKO35" s="146"/>
      <c r="UKP35" s="146"/>
      <c r="UKQ35" s="146"/>
      <c r="UKR35" s="146"/>
      <c r="UKS35" s="146"/>
      <c r="UKT35" s="146"/>
      <c r="UKU35" s="146"/>
      <c r="UKV35" s="146"/>
      <c r="UKW35" s="146"/>
      <c r="UKX35" s="146"/>
      <c r="UKY35" s="146"/>
      <c r="UKZ35" s="146"/>
      <c r="ULA35" s="146"/>
      <c r="ULB35" s="146"/>
      <c r="ULC35" s="146"/>
      <c r="ULD35" s="146"/>
      <c r="ULE35" s="146"/>
      <c r="ULF35" s="146"/>
      <c r="ULG35" s="146"/>
      <c r="ULH35" s="146"/>
      <c r="ULI35" s="146"/>
      <c r="ULJ35" s="146"/>
      <c r="ULK35" s="146"/>
      <c r="ULL35" s="146"/>
      <c r="ULM35" s="146"/>
      <c r="ULN35" s="146"/>
      <c r="ULO35" s="146"/>
      <c r="ULP35" s="146"/>
      <c r="ULQ35" s="146"/>
      <c r="ULR35" s="146"/>
      <c r="ULS35" s="146"/>
      <c r="ULT35" s="146"/>
      <c r="ULU35" s="146"/>
      <c r="ULV35" s="146"/>
      <c r="ULW35" s="146"/>
      <c r="ULX35" s="146"/>
      <c r="ULY35" s="146"/>
      <c r="ULZ35" s="146"/>
      <c r="UMA35" s="146"/>
      <c r="UMB35" s="146"/>
      <c r="UMC35" s="146"/>
      <c r="UMD35" s="146"/>
      <c r="UME35" s="146"/>
      <c r="UMF35" s="146"/>
      <c r="UMG35" s="146"/>
      <c r="UMH35" s="146"/>
      <c r="UMI35" s="146"/>
      <c r="UMJ35" s="146"/>
      <c r="UMK35" s="146"/>
      <c r="UML35" s="146"/>
      <c r="UMM35" s="146"/>
      <c r="UMN35" s="146"/>
      <c r="UMO35" s="146"/>
      <c r="UMP35" s="146"/>
      <c r="UMQ35" s="146"/>
      <c r="UMR35" s="146"/>
      <c r="UMS35" s="146"/>
      <c r="UMT35" s="146"/>
      <c r="UMU35" s="146"/>
      <c r="UMV35" s="146"/>
      <c r="UMW35" s="146"/>
      <c r="UMX35" s="146"/>
      <c r="UMY35" s="146"/>
      <c r="UMZ35" s="146"/>
      <c r="UNA35" s="146"/>
      <c r="UNB35" s="146"/>
      <c r="UNC35" s="146"/>
      <c r="UND35" s="146"/>
      <c r="UNE35" s="146"/>
      <c r="UNF35" s="146"/>
      <c r="UNG35" s="146"/>
      <c r="UNH35" s="146"/>
      <c r="UNI35" s="146"/>
      <c r="UNJ35" s="146"/>
      <c r="UNK35" s="146"/>
      <c r="UNL35" s="146"/>
      <c r="UNM35" s="146"/>
      <c r="UNN35" s="146"/>
      <c r="UNO35" s="146"/>
      <c r="UNP35" s="146"/>
      <c r="UNQ35" s="146"/>
      <c r="UNR35" s="146"/>
      <c r="UNS35" s="146"/>
      <c r="UNT35" s="146"/>
      <c r="UNU35" s="146"/>
      <c r="UNV35" s="146"/>
      <c r="UNW35" s="146"/>
      <c r="UNX35" s="146"/>
      <c r="UNY35" s="146"/>
      <c r="UNZ35" s="146"/>
      <c r="UOA35" s="146"/>
      <c r="UOB35" s="146"/>
      <c r="UOC35" s="146"/>
      <c r="UOD35" s="146"/>
      <c r="UOE35" s="146"/>
      <c r="UOF35" s="146"/>
      <c r="UOG35" s="146"/>
      <c r="UOH35" s="146"/>
      <c r="UOI35" s="146"/>
      <c r="UOJ35" s="146"/>
      <c r="UOK35" s="146"/>
      <c r="UOL35" s="146"/>
      <c r="UOM35" s="146"/>
      <c r="UON35" s="146"/>
      <c r="UOO35" s="146"/>
      <c r="UOP35" s="146"/>
      <c r="UOQ35" s="146"/>
      <c r="UOR35" s="146"/>
      <c r="UOS35" s="146"/>
      <c r="UOT35" s="146"/>
      <c r="UOU35" s="146"/>
      <c r="UOV35" s="146"/>
      <c r="UOW35" s="146"/>
      <c r="UOX35" s="146"/>
      <c r="UOY35" s="146"/>
      <c r="UOZ35" s="146"/>
      <c r="UPA35" s="146"/>
      <c r="UPB35" s="146"/>
      <c r="UPC35" s="146"/>
      <c r="UPD35" s="146"/>
      <c r="UPE35" s="146"/>
      <c r="UPF35" s="146"/>
      <c r="UPG35" s="146"/>
      <c r="UPH35" s="146"/>
      <c r="UPI35" s="146"/>
      <c r="UPJ35" s="146"/>
      <c r="UPK35" s="146"/>
      <c r="UPL35" s="146"/>
      <c r="UPM35" s="146"/>
      <c r="UPN35" s="146"/>
      <c r="UPO35" s="146"/>
      <c r="UPP35" s="146"/>
      <c r="UPQ35" s="146"/>
      <c r="UPR35" s="146"/>
      <c r="UPS35" s="146"/>
      <c r="UPT35" s="146"/>
      <c r="UPU35" s="146"/>
      <c r="UPV35" s="146"/>
      <c r="UPW35" s="146"/>
      <c r="UPX35" s="146"/>
      <c r="UPY35" s="146"/>
      <c r="UPZ35" s="146"/>
      <c r="UQA35" s="146"/>
      <c r="UQB35" s="146"/>
      <c r="UQC35" s="146"/>
      <c r="UQD35" s="146"/>
      <c r="UQE35" s="146"/>
      <c r="UQF35" s="146"/>
      <c r="UQG35" s="146"/>
      <c r="UQH35" s="146"/>
      <c r="UQI35" s="146"/>
      <c r="UQJ35" s="146"/>
      <c r="UQK35" s="146"/>
      <c r="UQL35" s="146"/>
      <c r="UQM35" s="146"/>
      <c r="UQN35" s="146"/>
      <c r="UQO35" s="146"/>
      <c r="UQP35" s="146"/>
      <c r="UQQ35" s="146"/>
      <c r="UQR35" s="146"/>
      <c r="UQS35" s="146"/>
      <c r="UQT35" s="146"/>
      <c r="UQU35" s="146"/>
      <c r="UQV35" s="146"/>
      <c r="UQW35" s="146"/>
      <c r="UQX35" s="146"/>
      <c r="UQY35" s="146"/>
      <c r="UQZ35" s="146"/>
      <c r="URA35" s="146"/>
      <c r="URB35" s="146"/>
      <c r="URC35" s="146"/>
      <c r="URD35" s="146"/>
      <c r="URE35" s="146"/>
      <c r="URF35" s="146"/>
      <c r="URG35" s="146"/>
      <c r="URH35" s="146"/>
      <c r="URI35" s="146"/>
      <c r="URJ35" s="146"/>
      <c r="URK35" s="146"/>
      <c r="URL35" s="146"/>
      <c r="URM35" s="146"/>
      <c r="URN35" s="146"/>
      <c r="URO35" s="146"/>
      <c r="URP35" s="146"/>
      <c r="URQ35" s="146"/>
      <c r="URR35" s="146"/>
      <c r="URS35" s="146"/>
      <c r="URT35" s="146"/>
      <c r="URU35" s="146"/>
      <c r="URV35" s="146"/>
      <c r="URW35" s="146"/>
      <c r="URX35" s="146"/>
      <c r="URY35" s="146"/>
      <c r="URZ35" s="146"/>
      <c r="USA35" s="146"/>
      <c r="USB35" s="146"/>
      <c r="USC35" s="146"/>
      <c r="USD35" s="146"/>
      <c r="USE35" s="146"/>
      <c r="USF35" s="146"/>
      <c r="USG35" s="146"/>
      <c r="USH35" s="146"/>
      <c r="USI35" s="146"/>
      <c r="USJ35" s="146"/>
      <c r="USK35" s="146"/>
      <c r="USL35" s="146"/>
      <c r="USM35" s="146"/>
      <c r="USN35" s="146"/>
      <c r="USO35" s="146"/>
      <c r="USP35" s="146"/>
      <c r="USQ35" s="146"/>
      <c r="USR35" s="146"/>
      <c r="USS35" s="146"/>
      <c r="UST35" s="146"/>
      <c r="USU35" s="146"/>
      <c r="USV35" s="146"/>
      <c r="USW35" s="146"/>
      <c r="USX35" s="146"/>
      <c r="USY35" s="146"/>
      <c r="USZ35" s="146"/>
      <c r="UTA35" s="146"/>
      <c r="UTB35" s="146"/>
      <c r="UTC35" s="146"/>
      <c r="UTD35" s="146"/>
      <c r="UTE35" s="146"/>
      <c r="UTF35" s="146"/>
      <c r="UTG35" s="146"/>
      <c r="UTH35" s="146"/>
      <c r="UTI35" s="146"/>
      <c r="UTJ35" s="146"/>
      <c r="UTK35" s="146"/>
      <c r="UTL35" s="146"/>
      <c r="UTM35" s="146"/>
      <c r="UTN35" s="146"/>
      <c r="UTO35" s="146"/>
      <c r="UTP35" s="146"/>
      <c r="UTQ35" s="146"/>
      <c r="UTR35" s="146"/>
      <c r="UTS35" s="146"/>
      <c r="UTT35" s="146"/>
      <c r="UTU35" s="146"/>
      <c r="UTV35" s="146"/>
      <c r="UTW35" s="146"/>
      <c r="UTX35" s="146"/>
      <c r="UTY35" s="146"/>
      <c r="UTZ35" s="146"/>
      <c r="UUA35" s="146"/>
      <c r="UUB35" s="146"/>
      <c r="UUC35" s="146"/>
      <c r="UUD35" s="146"/>
      <c r="UUE35" s="146"/>
      <c r="UUF35" s="146"/>
      <c r="UUG35" s="146"/>
      <c r="UUH35" s="146"/>
      <c r="UUI35" s="146"/>
      <c r="UUJ35" s="146"/>
      <c r="UUK35" s="146"/>
      <c r="UUL35" s="146"/>
      <c r="UUM35" s="146"/>
      <c r="UUN35" s="146"/>
      <c r="UUO35" s="146"/>
      <c r="UUP35" s="146"/>
      <c r="UUQ35" s="146"/>
      <c r="UUR35" s="146"/>
      <c r="UUS35" s="146"/>
      <c r="UUT35" s="146"/>
      <c r="UUU35" s="146"/>
      <c r="UUV35" s="146"/>
      <c r="UUW35" s="146"/>
      <c r="UUX35" s="146"/>
      <c r="UUY35" s="146"/>
      <c r="UUZ35" s="146"/>
      <c r="UVA35" s="146"/>
      <c r="UVB35" s="146"/>
      <c r="UVC35" s="146"/>
      <c r="UVD35" s="146"/>
      <c r="UVE35" s="146"/>
      <c r="UVF35" s="146"/>
      <c r="UVG35" s="146"/>
      <c r="UVH35" s="146"/>
      <c r="UVI35" s="146"/>
      <c r="UVJ35" s="146"/>
      <c r="UVK35" s="146"/>
      <c r="UVL35" s="146"/>
      <c r="UVM35" s="146"/>
      <c r="UVN35" s="146"/>
      <c r="UVO35" s="146"/>
      <c r="UVP35" s="146"/>
      <c r="UVQ35" s="146"/>
      <c r="UVR35" s="146"/>
      <c r="UVS35" s="146"/>
      <c r="UVT35" s="146"/>
      <c r="UVU35" s="146"/>
      <c r="UVV35" s="146"/>
      <c r="UVW35" s="146"/>
      <c r="UVX35" s="146"/>
      <c r="UVY35" s="146"/>
      <c r="UVZ35" s="146"/>
      <c r="UWA35" s="146"/>
      <c r="UWB35" s="146"/>
      <c r="UWC35" s="146"/>
      <c r="UWD35" s="146"/>
      <c r="UWE35" s="146"/>
      <c r="UWF35" s="146"/>
      <c r="UWG35" s="146"/>
      <c r="UWH35" s="146"/>
      <c r="UWI35" s="146"/>
      <c r="UWJ35" s="146"/>
      <c r="UWK35" s="146"/>
      <c r="UWL35" s="146"/>
      <c r="UWM35" s="146"/>
      <c r="UWN35" s="146"/>
      <c r="UWO35" s="146"/>
      <c r="UWP35" s="146"/>
      <c r="UWQ35" s="146"/>
      <c r="UWR35" s="146"/>
      <c r="UWS35" s="146"/>
      <c r="UWT35" s="146"/>
      <c r="UWU35" s="146"/>
      <c r="UWV35" s="146"/>
      <c r="UWW35" s="146"/>
      <c r="UWX35" s="146"/>
      <c r="UWY35" s="146"/>
      <c r="UWZ35" s="146"/>
      <c r="UXA35" s="146"/>
      <c r="UXB35" s="146"/>
      <c r="UXC35" s="146"/>
      <c r="UXD35" s="146"/>
      <c r="UXE35" s="146"/>
      <c r="UXF35" s="146"/>
      <c r="UXG35" s="146"/>
      <c r="UXH35" s="146"/>
      <c r="UXI35" s="146"/>
      <c r="UXJ35" s="146"/>
      <c r="UXK35" s="146"/>
      <c r="UXL35" s="146"/>
      <c r="UXM35" s="146"/>
      <c r="UXN35" s="146"/>
      <c r="UXO35" s="146"/>
      <c r="UXP35" s="146"/>
      <c r="UXQ35" s="146"/>
      <c r="UXR35" s="146"/>
      <c r="UXS35" s="146"/>
      <c r="UXT35" s="146"/>
      <c r="UXU35" s="146"/>
      <c r="UXV35" s="146"/>
      <c r="UXW35" s="146"/>
      <c r="UXX35" s="146"/>
      <c r="UXY35" s="146"/>
      <c r="UXZ35" s="146"/>
      <c r="UYA35" s="146"/>
      <c r="UYB35" s="146"/>
      <c r="UYC35" s="146"/>
      <c r="UYD35" s="146"/>
      <c r="UYE35" s="146"/>
      <c r="UYF35" s="146"/>
      <c r="UYG35" s="146"/>
      <c r="UYH35" s="146"/>
      <c r="UYI35" s="146"/>
      <c r="UYJ35" s="146"/>
      <c r="UYK35" s="146"/>
      <c r="UYL35" s="146"/>
      <c r="UYM35" s="146"/>
      <c r="UYN35" s="146"/>
      <c r="UYO35" s="146"/>
      <c r="UYP35" s="146"/>
      <c r="UYQ35" s="146"/>
      <c r="UYR35" s="146"/>
      <c r="UYS35" s="146"/>
      <c r="UYT35" s="146"/>
      <c r="UYU35" s="146"/>
      <c r="UYV35" s="146"/>
      <c r="UYW35" s="146"/>
      <c r="UYX35" s="146"/>
      <c r="UYY35" s="146"/>
      <c r="UYZ35" s="146"/>
      <c r="UZA35" s="146"/>
      <c r="UZB35" s="146"/>
      <c r="UZC35" s="146"/>
      <c r="UZD35" s="146"/>
      <c r="UZE35" s="146"/>
      <c r="UZF35" s="146"/>
      <c r="UZG35" s="146"/>
      <c r="UZH35" s="146"/>
      <c r="UZI35" s="146"/>
      <c r="UZJ35" s="146"/>
      <c r="UZK35" s="146"/>
      <c r="UZL35" s="146"/>
      <c r="UZM35" s="146"/>
      <c r="UZN35" s="146"/>
      <c r="UZO35" s="146"/>
      <c r="UZP35" s="146"/>
      <c r="UZQ35" s="146"/>
      <c r="UZR35" s="146"/>
      <c r="UZS35" s="146"/>
      <c r="UZT35" s="146"/>
      <c r="UZU35" s="146"/>
      <c r="UZV35" s="146"/>
      <c r="UZW35" s="146"/>
      <c r="UZX35" s="146"/>
      <c r="UZY35" s="146"/>
      <c r="UZZ35" s="146"/>
      <c r="VAA35" s="146"/>
      <c r="VAB35" s="146"/>
      <c r="VAC35" s="146"/>
      <c r="VAD35" s="146"/>
      <c r="VAE35" s="146"/>
      <c r="VAF35" s="146"/>
      <c r="VAG35" s="146"/>
      <c r="VAH35" s="146"/>
      <c r="VAI35" s="146"/>
      <c r="VAJ35" s="146"/>
      <c r="VAK35" s="146"/>
      <c r="VAL35" s="146"/>
      <c r="VAM35" s="146"/>
      <c r="VAN35" s="146"/>
      <c r="VAO35" s="146"/>
      <c r="VAP35" s="146"/>
      <c r="VAQ35" s="146"/>
      <c r="VAR35" s="146"/>
      <c r="VAS35" s="146"/>
      <c r="VAT35" s="146"/>
      <c r="VAU35" s="146"/>
      <c r="VAV35" s="146"/>
      <c r="VAW35" s="146"/>
      <c r="VAX35" s="146"/>
      <c r="VAY35" s="146"/>
      <c r="VAZ35" s="146"/>
      <c r="VBA35" s="146"/>
      <c r="VBB35" s="146"/>
      <c r="VBC35" s="146"/>
      <c r="VBD35" s="146"/>
      <c r="VBE35" s="146"/>
      <c r="VBF35" s="146"/>
      <c r="VBG35" s="146"/>
      <c r="VBH35" s="146"/>
      <c r="VBI35" s="146"/>
      <c r="VBJ35" s="146"/>
      <c r="VBK35" s="146"/>
      <c r="VBL35" s="146"/>
      <c r="VBM35" s="146"/>
      <c r="VBN35" s="146"/>
      <c r="VBO35" s="146"/>
      <c r="VBP35" s="146"/>
      <c r="VBQ35" s="146"/>
      <c r="VBR35" s="146"/>
      <c r="VBS35" s="146"/>
      <c r="VBT35" s="146"/>
      <c r="VBU35" s="146"/>
      <c r="VBV35" s="146"/>
      <c r="VBW35" s="146"/>
      <c r="VBX35" s="146"/>
      <c r="VBY35" s="146"/>
      <c r="VBZ35" s="146"/>
      <c r="VCA35" s="146"/>
      <c r="VCB35" s="146"/>
      <c r="VCC35" s="146"/>
      <c r="VCD35" s="146"/>
      <c r="VCE35" s="146"/>
      <c r="VCF35" s="146"/>
      <c r="VCG35" s="146"/>
      <c r="VCH35" s="146"/>
      <c r="VCI35" s="146"/>
      <c r="VCJ35" s="146"/>
      <c r="VCK35" s="146"/>
      <c r="VCL35" s="146"/>
      <c r="VCM35" s="146"/>
      <c r="VCN35" s="146"/>
      <c r="VCO35" s="146"/>
      <c r="VCP35" s="146"/>
      <c r="VCQ35" s="146"/>
      <c r="VCR35" s="146"/>
      <c r="VCS35" s="146"/>
      <c r="VCT35" s="146"/>
      <c r="VCU35" s="146"/>
      <c r="VCV35" s="146"/>
      <c r="VCW35" s="146"/>
      <c r="VCX35" s="146"/>
      <c r="VCY35" s="146"/>
      <c r="VCZ35" s="146"/>
      <c r="VDA35" s="146"/>
      <c r="VDB35" s="146"/>
      <c r="VDC35" s="146"/>
      <c r="VDD35" s="146"/>
      <c r="VDE35" s="146"/>
      <c r="VDF35" s="146"/>
      <c r="VDG35" s="146"/>
      <c r="VDH35" s="146"/>
      <c r="VDI35" s="146"/>
      <c r="VDJ35" s="146"/>
      <c r="VDK35" s="146"/>
      <c r="VDL35" s="146"/>
      <c r="VDM35" s="146"/>
      <c r="VDN35" s="146"/>
      <c r="VDO35" s="146"/>
      <c r="VDP35" s="146"/>
      <c r="VDQ35" s="146"/>
      <c r="VDR35" s="146"/>
      <c r="VDS35" s="146"/>
      <c r="VDT35" s="146"/>
      <c r="VDU35" s="146"/>
      <c r="VDV35" s="146"/>
      <c r="VDW35" s="146"/>
      <c r="VDX35" s="146"/>
      <c r="VDY35" s="146"/>
      <c r="VDZ35" s="146"/>
      <c r="VEA35" s="146"/>
      <c r="VEB35" s="146"/>
      <c r="VEC35" s="146"/>
      <c r="VED35" s="146"/>
      <c r="VEE35" s="146"/>
      <c r="VEF35" s="146"/>
      <c r="VEG35" s="146"/>
      <c r="VEH35" s="146"/>
      <c r="VEI35" s="146"/>
      <c r="VEJ35" s="146"/>
      <c r="VEK35" s="146"/>
      <c r="VEL35" s="146"/>
      <c r="VEM35" s="146"/>
      <c r="VEN35" s="146"/>
      <c r="VEO35" s="146"/>
      <c r="VEP35" s="146"/>
      <c r="VEQ35" s="146"/>
      <c r="VER35" s="146"/>
      <c r="VES35" s="146"/>
      <c r="VET35" s="146"/>
      <c r="VEU35" s="146"/>
      <c r="VEV35" s="146"/>
      <c r="VEW35" s="146"/>
      <c r="VEX35" s="146"/>
      <c r="VEY35" s="146"/>
      <c r="VEZ35" s="146"/>
      <c r="VFA35" s="146"/>
      <c r="VFB35" s="146"/>
      <c r="VFC35" s="146"/>
      <c r="VFD35" s="146"/>
      <c r="VFE35" s="146"/>
      <c r="VFF35" s="146"/>
      <c r="VFG35" s="146"/>
      <c r="VFH35" s="146"/>
      <c r="VFI35" s="146"/>
      <c r="VFJ35" s="146"/>
      <c r="VFK35" s="146"/>
      <c r="VFL35" s="146"/>
      <c r="VFM35" s="146"/>
      <c r="VFN35" s="146"/>
      <c r="VFO35" s="146"/>
      <c r="VFP35" s="146"/>
      <c r="VFQ35" s="146"/>
      <c r="VFR35" s="146"/>
      <c r="VFS35" s="146"/>
      <c r="VFT35" s="146"/>
      <c r="VFU35" s="146"/>
      <c r="VFV35" s="146"/>
      <c r="VFW35" s="146"/>
      <c r="VFX35" s="146"/>
      <c r="VFY35" s="146"/>
      <c r="VFZ35" s="146"/>
      <c r="VGA35" s="146"/>
      <c r="VGB35" s="146"/>
      <c r="VGC35" s="146"/>
      <c r="VGD35" s="146"/>
      <c r="VGE35" s="146"/>
      <c r="VGF35" s="146"/>
      <c r="VGG35" s="146"/>
      <c r="VGH35" s="146"/>
      <c r="VGI35" s="146"/>
      <c r="VGJ35" s="146"/>
      <c r="VGK35" s="146"/>
      <c r="VGL35" s="146"/>
      <c r="VGM35" s="146"/>
      <c r="VGN35" s="146"/>
      <c r="VGO35" s="146"/>
      <c r="VGP35" s="146"/>
      <c r="VGQ35" s="146"/>
      <c r="VGR35" s="146"/>
      <c r="VGS35" s="146"/>
      <c r="VGT35" s="146"/>
      <c r="VGU35" s="146"/>
      <c r="VGV35" s="146"/>
      <c r="VGW35" s="146"/>
      <c r="VGX35" s="146"/>
      <c r="VGY35" s="146"/>
      <c r="VGZ35" s="146"/>
      <c r="VHA35" s="146"/>
      <c r="VHB35" s="146"/>
      <c r="VHC35" s="146"/>
      <c r="VHD35" s="146"/>
      <c r="VHE35" s="146"/>
      <c r="VHF35" s="146"/>
      <c r="VHG35" s="146"/>
      <c r="VHH35" s="146"/>
      <c r="VHI35" s="146"/>
      <c r="VHJ35" s="146"/>
      <c r="VHK35" s="146"/>
      <c r="VHL35" s="146"/>
      <c r="VHM35" s="146"/>
      <c r="VHN35" s="146"/>
      <c r="VHO35" s="146"/>
      <c r="VHP35" s="146"/>
      <c r="VHQ35" s="146"/>
      <c r="VHR35" s="146"/>
      <c r="VHS35" s="146"/>
      <c r="VHT35" s="146"/>
      <c r="VHU35" s="146"/>
      <c r="VHV35" s="146"/>
      <c r="VHW35" s="146"/>
      <c r="VHX35" s="146"/>
      <c r="VHY35" s="146"/>
      <c r="VHZ35" s="146"/>
      <c r="VIA35" s="146"/>
      <c r="VIB35" s="146"/>
      <c r="VIC35" s="146"/>
      <c r="VID35" s="146"/>
      <c r="VIE35" s="146"/>
      <c r="VIF35" s="146"/>
      <c r="VIG35" s="146"/>
      <c r="VIH35" s="146"/>
      <c r="VII35" s="146"/>
      <c r="VIJ35" s="146"/>
      <c r="VIK35" s="146"/>
      <c r="VIL35" s="146"/>
      <c r="VIM35" s="146"/>
      <c r="VIN35" s="146"/>
      <c r="VIO35" s="146"/>
      <c r="VIP35" s="146"/>
      <c r="VIQ35" s="146"/>
      <c r="VIR35" s="146"/>
      <c r="VIS35" s="146"/>
      <c r="VIT35" s="146"/>
      <c r="VIU35" s="146"/>
      <c r="VIV35" s="146"/>
      <c r="VIW35" s="146"/>
      <c r="VIX35" s="146"/>
      <c r="VIY35" s="146"/>
      <c r="VIZ35" s="146"/>
      <c r="VJA35" s="146"/>
      <c r="VJB35" s="146"/>
      <c r="VJC35" s="146"/>
      <c r="VJD35" s="146"/>
      <c r="VJE35" s="146"/>
      <c r="VJF35" s="146"/>
      <c r="VJG35" s="146"/>
      <c r="VJH35" s="146"/>
      <c r="VJI35" s="146"/>
      <c r="VJJ35" s="146"/>
      <c r="VJK35" s="146"/>
      <c r="VJL35" s="146"/>
      <c r="VJM35" s="146"/>
      <c r="VJN35" s="146"/>
      <c r="VJO35" s="146"/>
      <c r="VJP35" s="146"/>
      <c r="VJQ35" s="146"/>
      <c r="VJR35" s="146"/>
      <c r="VJS35" s="146"/>
      <c r="VJT35" s="146"/>
      <c r="VJU35" s="146"/>
      <c r="VJV35" s="146"/>
      <c r="VJW35" s="146"/>
      <c r="VJX35" s="146"/>
      <c r="VJY35" s="146"/>
      <c r="VJZ35" s="146"/>
      <c r="VKA35" s="146"/>
      <c r="VKB35" s="146"/>
      <c r="VKC35" s="146"/>
      <c r="VKD35" s="146"/>
      <c r="VKE35" s="146"/>
      <c r="VKF35" s="146"/>
      <c r="VKG35" s="146"/>
      <c r="VKH35" s="146"/>
      <c r="VKI35" s="146"/>
      <c r="VKJ35" s="146"/>
      <c r="VKK35" s="146"/>
      <c r="VKL35" s="146"/>
      <c r="VKM35" s="146"/>
      <c r="VKN35" s="146"/>
      <c r="VKO35" s="146"/>
      <c r="VKP35" s="146"/>
      <c r="VKQ35" s="146"/>
      <c r="VKR35" s="146"/>
      <c r="VKS35" s="146"/>
      <c r="VKT35" s="146"/>
      <c r="VKU35" s="146"/>
      <c r="VKV35" s="146"/>
      <c r="VKW35" s="146"/>
      <c r="VKX35" s="146"/>
      <c r="VKY35" s="146"/>
      <c r="VKZ35" s="146"/>
      <c r="VLA35" s="146"/>
      <c r="VLB35" s="146"/>
      <c r="VLC35" s="146"/>
      <c r="VLD35" s="146"/>
      <c r="VLE35" s="146"/>
      <c r="VLF35" s="146"/>
      <c r="VLG35" s="146"/>
      <c r="VLH35" s="146"/>
      <c r="VLI35" s="146"/>
      <c r="VLJ35" s="146"/>
      <c r="VLK35" s="146"/>
      <c r="VLL35" s="146"/>
      <c r="VLM35" s="146"/>
      <c r="VLN35" s="146"/>
      <c r="VLO35" s="146"/>
      <c r="VLP35" s="146"/>
      <c r="VLQ35" s="146"/>
      <c r="VLR35" s="146"/>
      <c r="VLS35" s="146"/>
      <c r="VLT35" s="146"/>
      <c r="VLU35" s="146"/>
      <c r="VLV35" s="146"/>
      <c r="VLW35" s="146"/>
      <c r="VLX35" s="146"/>
      <c r="VLY35" s="146"/>
      <c r="VLZ35" s="146"/>
      <c r="VMA35" s="146"/>
      <c r="VMB35" s="146"/>
      <c r="VMC35" s="146"/>
      <c r="VMD35" s="146"/>
      <c r="VME35" s="146"/>
      <c r="VMF35" s="146"/>
      <c r="VMG35" s="146"/>
      <c r="VMH35" s="146"/>
      <c r="VMI35" s="146"/>
      <c r="VMJ35" s="146"/>
      <c r="VMK35" s="146"/>
      <c r="VML35" s="146"/>
      <c r="VMM35" s="146"/>
      <c r="VMN35" s="146"/>
      <c r="VMO35" s="146"/>
      <c r="VMP35" s="146"/>
      <c r="VMQ35" s="146"/>
      <c r="VMR35" s="146"/>
      <c r="VMS35" s="146"/>
      <c r="VMT35" s="146"/>
      <c r="VMU35" s="146"/>
      <c r="VMV35" s="146"/>
      <c r="VMW35" s="146"/>
      <c r="VMX35" s="146"/>
      <c r="VMY35" s="146"/>
      <c r="VMZ35" s="146"/>
      <c r="VNA35" s="146"/>
      <c r="VNB35" s="146"/>
      <c r="VNC35" s="146"/>
      <c r="VND35" s="146"/>
      <c r="VNE35" s="146"/>
      <c r="VNF35" s="146"/>
      <c r="VNG35" s="146"/>
      <c r="VNH35" s="146"/>
      <c r="VNI35" s="146"/>
      <c r="VNJ35" s="146"/>
      <c r="VNK35" s="146"/>
      <c r="VNL35" s="146"/>
      <c r="VNM35" s="146"/>
      <c r="VNN35" s="146"/>
      <c r="VNO35" s="146"/>
      <c r="VNP35" s="146"/>
      <c r="VNQ35" s="146"/>
      <c r="VNR35" s="146"/>
      <c r="VNS35" s="146"/>
      <c r="VNT35" s="146"/>
      <c r="VNU35" s="146"/>
      <c r="VNV35" s="146"/>
      <c r="VNW35" s="146"/>
      <c r="VNX35" s="146"/>
      <c r="VNY35" s="146"/>
      <c r="VNZ35" s="146"/>
      <c r="VOA35" s="146"/>
      <c r="VOB35" s="146"/>
      <c r="VOC35" s="146"/>
      <c r="VOD35" s="146"/>
      <c r="VOE35" s="146"/>
      <c r="VOF35" s="146"/>
      <c r="VOG35" s="146"/>
      <c r="VOH35" s="146"/>
      <c r="VOI35" s="146"/>
      <c r="VOJ35" s="146"/>
      <c r="VOK35" s="146"/>
      <c r="VOL35" s="146"/>
      <c r="VOM35" s="146"/>
      <c r="VON35" s="146"/>
      <c r="VOO35" s="146"/>
      <c r="VOP35" s="146"/>
      <c r="VOQ35" s="146"/>
      <c r="VOR35" s="146"/>
      <c r="VOS35" s="146"/>
      <c r="VOT35" s="146"/>
      <c r="VOU35" s="146"/>
      <c r="VOV35" s="146"/>
      <c r="VOW35" s="146"/>
      <c r="VOX35" s="146"/>
      <c r="VOY35" s="146"/>
      <c r="VOZ35" s="146"/>
      <c r="VPA35" s="146"/>
      <c r="VPB35" s="146"/>
      <c r="VPC35" s="146"/>
      <c r="VPD35" s="146"/>
      <c r="VPE35" s="146"/>
      <c r="VPF35" s="146"/>
      <c r="VPG35" s="146"/>
      <c r="VPH35" s="146"/>
      <c r="VPI35" s="146"/>
      <c r="VPJ35" s="146"/>
      <c r="VPK35" s="146"/>
      <c r="VPL35" s="146"/>
      <c r="VPM35" s="146"/>
      <c r="VPN35" s="146"/>
      <c r="VPO35" s="146"/>
      <c r="VPP35" s="146"/>
      <c r="VPQ35" s="146"/>
      <c r="VPR35" s="146"/>
      <c r="VPS35" s="146"/>
      <c r="VPT35" s="146"/>
      <c r="VPU35" s="146"/>
      <c r="VPV35" s="146"/>
      <c r="VPW35" s="146"/>
      <c r="VPX35" s="146"/>
      <c r="VPY35" s="146"/>
      <c r="VPZ35" s="146"/>
      <c r="VQA35" s="146"/>
      <c r="VQB35" s="146"/>
      <c r="VQC35" s="146"/>
      <c r="VQD35" s="146"/>
      <c r="VQE35" s="146"/>
      <c r="VQF35" s="146"/>
      <c r="VQG35" s="146"/>
      <c r="VQH35" s="146"/>
      <c r="VQI35" s="146"/>
      <c r="VQJ35" s="146"/>
      <c r="VQK35" s="146"/>
      <c r="VQL35" s="146"/>
      <c r="VQM35" s="146"/>
      <c r="VQN35" s="146"/>
      <c r="VQO35" s="146"/>
      <c r="VQP35" s="146"/>
      <c r="VQQ35" s="146"/>
      <c r="VQR35" s="146"/>
      <c r="VQS35" s="146"/>
      <c r="VQT35" s="146"/>
      <c r="VQU35" s="146"/>
      <c r="VQV35" s="146"/>
      <c r="VQW35" s="146"/>
      <c r="VQX35" s="146"/>
      <c r="VQY35" s="146"/>
      <c r="VQZ35" s="146"/>
      <c r="VRA35" s="146"/>
      <c r="VRB35" s="146"/>
      <c r="VRC35" s="146"/>
      <c r="VRD35" s="146"/>
      <c r="VRE35" s="146"/>
      <c r="VRF35" s="146"/>
      <c r="VRG35" s="146"/>
      <c r="VRH35" s="146"/>
      <c r="VRI35" s="146"/>
      <c r="VRJ35" s="146"/>
      <c r="VRK35" s="146"/>
      <c r="VRL35" s="146"/>
      <c r="VRM35" s="146"/>
      <c r="VRN35" s="146"/>
      <c r="VRO35" s="146"/>
      <c r="VRP35" s="146"/>
      <c r="VRQ35" s="146"/>
      <c r="VRR35" s="146"/>
      <c r="VRS35" s="146"/>
      <c r="VRT35" s="146"/>
      <c r="VRU35" s="146"/>
      <c r="VRV35" s="146"/>
      <c r="VRW35" s="146"/>
      <c r="VRX35" s="146"/>
      <c r="VRY35" s="146"/>
      <c r="VRZ35" s="146"/>
      <c r="VSA35" s="146"/>
      <c r="VSB35" s="146"/>
      <c r="VSC35" s="146"/>
      <c r="VSD35" s="146"/>
      <c r="VSE35" s="146"/>
      <c r="VSF35" s="146"/>
      <c r="VSG35" s="146"/>
      <c r="VSH35" s="146"/>
      <c r="VSI35" s="146"/>
      <c r="VSJ35" s="146"/>
      <c r="VSK35" s="146"/>
      <c r="VSL35" s="146"/>
      <c r="VSM35" s="146"/>
      <c r="VSN35" s="146"/>
      <c r="VSO35" s="146"/>
      <c r="VSP35" s="146"/>
      <c r="VSQ35" s="146"/>
      <c r="VSR35" s="146"/>
      <c r="VSS35" s="146"/>
      <c r="VST35" s="146"/>
      <c r="VSU35" s="146"/>
      <c r="VSV35" s="146"/>
      <c r="VSW35" s="146"/>
      <c r="VSX35" s="146"/>
      <c r="VSY35" s="146"/>
      <c r="VSZ35" s="146"/>
      <c r="VTA35" s="146"/>
      <c r="VTB35" s="146"/>
      <c r="VTC35" s="146"/>
      <c r="VTD35" s="146"/>
      <c r="VTE35" s="146"/>
      <c r="VTF35" s="146"/>
      <c r="VTG35" s="146"/>
      <c r="VTH35" s="146"/>
      <c r="VTI35" s="146"/>
      <c r="VTJ35" s="146"/>
      <c r="VTK35" s="146"/>
      <c r="VTL35" s="146"/>
      <c r="VTM35" s="146"/>
      <c r="VTN35" s="146"/>
      <c r="VTO35" s="146"/>
      <c r="VTP35" s="146"/>
      <c r="VTQ35" s="146"/>
      <c r="VTR35" s="146"/>
      <c r="VTS35" s="146"/>
      <c r="VTT35" s="146"/>
      <c r="VTU35" s="146"/>
      <c r="VTV35" s="146"/>
      <c r="VTW35" s="146"/>
      <c r="VTX35" s="146"/>
      <c r="VTY35" s="146"/>
      <c r="VTZ35" s="146"/>
      <c r="VUA35" s="146"/>
      <c r="VUB35" s="146"/>
      <c r="VUC35" s="146"/>
      <c r="VUD35" s="146"/>
      <c r="VUE35" s="146"/>
      <c r="VUF35" s="146"/>
      <c r="VUG35" s="146"/>
      <c r="VUH35" s="146"/>
      <c r="VUI35" s="146"/>
      <c r="VUJ35" s="146"/>
      <c r="VUK35" s="146"/>
      <c r="VUL35" s="146"/>
      <c r="VUM35" s="146"/>
      <c r="VUN35" s="146"/>
      <c r="VUO35" s="146"/>
      <c r="VUP35" s="146"/>
      <c r="VUQ35" s="146"/>
      <c r="VUR35" s="146"/>
      <c r="VUS35" s="146"/>
      <c r="VUT35" s="146"/>
      <c r="VUU35" s="146"/>
      <c r="VUV35" s="146"/>
      <c r="VUW35" s="146"/>
      <c r="VUX35" s="146"/>
      <c r="VUY35" s="146"/>
      <c r="VUZ35" s="146"/>
      <c r="VVA35" s="146"/>
      <c r="VVB35" s="146"/>
      <c r="VVC35" s="146"/>
      <c r="VVD35" s="146"/>
      <c r="VVE35" s="146"/>
      <c r="VVF35" s="146"/>
      <c r="VVG35" s="146"/>
      <c r="VVH35" s="146"/>
      <c r="VVI35" s="146"/>
      <c r="VVJ35" s="146"/>
      <c r="VVK35" s="146"/>
      <c r="VVL35" s="146"/>
      <c r="VVM35" s="146"/>
      <c r="VVN35" s="146"/>
      <c r="VVO35" s="146"/>
      <c r="VVP35" s="146"/>
      <c r="VVQ35" s="146"/>
      <c r="VVR35" s="146"/>
      <c r="VVS35" s="146"/>
      <c r="VVT35" s="146"/>
      <c r="VVU35" s="146"/>
      <c r="VVV35" s="146"/>
      <c r="VVW35" s="146"/>
      <c r="VVX35" s="146"/>
      <c r="VVY35" s="146"/>
      <c r="VVZ35" s="146"/>
      <c r="VWA35" s="146"/>
      <c r="VWB35" s="146"/>
      <c r="VWC35" s="146"/>
      <c r="VWD35" s="146"/>
      <c r="VWE35" s="146"/>
      <c r="VWF35" s="146"/>
      <c r="VWG35" s="146"/>
      <c r="VWH35" s="146"/>
      <c r="VWI35" s="146"/>
      <c r="VWJ35" s="146"/>
      <c r="VWK35" s="146"/>
      <c r="VWL35" s="146"/>
      <c r="VWM35" s="146"/>
      <c r="VWN35" s="146"/>
      <c r="VWO35" s="146"/>
      <c r="VWP35" s="146"/>
      <c r="VWQ35" s="146"/>
      <c r="VWR35" s="146"/>
      <c r="VWS35" s="146"/>
      <c r="VWT35" s="146"/>
      <c r="VWU35" s="146"/>
      <c r="VWV35" s="146"/>
      <c r="VWW35" s="146"/>
      <c r="VWX35" s="146"/>
      <c r="VWY35" s="146"/>
      <c r="VWZ35" s="146"/>
      <c r="VXA35" s="146"/>
      <c r="VXB35" s="146"/>
      <c r="VXC35" s="146"/>
      <c r="VXD35" s="146"/>
      <c r="VXE35" s="146"/>
      <c r="VXF35" s="146"/>
      <c r="VXG35" s="146"/>
      <c r="VXH35" s="146"/>
      <c r="VXI35" s="146"/>
      <c r="VXJ35" s="146"/>
      <c r="VXK35" s="146"/>
      <c r="VXL35" s="146"/>
      <c r="VXM35" s="146"/>
      <c r="VXN35" s="146"/>
      <c r="VXO35" s="146"/>
      <c r="VXP35" s="146"/>
      <c r="VXQ35" s="146"/>
      <c r="VXR35" s="146"/>
      <c r="VXS35" s="146"/>
      <c r="VXT35" s="146"/>
      <c r="VXU35" s="146"/>
      <c r="VXV35" s="146"/>
      <c r="VXW35" s="146"/>
      <c r="VXX35" s="146"/>
      <c r="VXY35" s="146"/>
      <c r="VXZ35" s="146"/>
      <c r="VYA35" s="146"/>
      <c r="VYB35" s="146"/>
      <c r="VYC35" s="146"/>
      <c r="VYD35" s="146"/>
      <c r="VYE35" s="146"/>
      <c r="VYF35" s="146"/>
      <c r="VYG35" s="146"/>
      <c r="VYH35" s="146"/>
      <c r="VYI35" s="146"/>
      <c r="VYJ35" s="146"/>
      <c r="VYK35" s="146"/>
      <c r="VYL35" s="146"/>
      <c r="VYM35" s="146"/>
      <c r="VYN35" s="146"/>
      <c r="VYO35" s="146"/>
      <c r="VYP35" s="146"/>
      <c r="VYQ35" s="146"/>
      <c r="VYR35" s="146"/>
      <c r="VYS35" s="146"/>
      <c r="VYT35" s="146"/>
      <c r="VYU35" s="146"/>
      <c r="VYV35" s="146"/>
      <c r="VYW35" s="146"/>
      <c r="VYX35" s="146"/>
      <c r="VYY35" s="146"/>
      <c r="VYZ35" s="146"/>
      <c r="VZA35" s="146"/>
      <c r="VZB35" s="146"/>
      <c r="VZC35" s="146"/>
      <c r="VZD35" s="146"/>
      <c r="VZE35" s="146"/>
      <c r="VZF35" s="146"/>
      <c r="VZG35" s="146"/>
      <c r="VZH35" s="146"/>
      <c r="VZI35" s="146"/>
      <c r="VZJ35" s="146"/>
      <c r="VZK35" s="146"/>
      <c r="VZL35" s="146"/>
      <c r="VZM35" s="146"/>
      <c r="VZN35" s="146"/>
      <c r="VZO35" s="146"/>
      <c r="VZP35" s="146"/>
      <c r="VZQ35" s="146"/>
      <c r="VZR35" s="146"/>
      <c r="VZS35" s="146"/>
      <c r="VZT35" s="146"/>
      <c r="VZU35" s="146"/>
      <c r="VZV35" s="146"/>
      <c r="VZW35" s="146"/>
      <c r="VZX35" s="146"/>
      <c r="VZY35" s="146"/>
      <c r="VZZ35" s="146"/>
      <c r="WAA35" s="146"/>
      <c r="WAB35" s="146"/>
      <c r="WAC35" s="146"/>
      <c r="WAD35" s="146"/>
      <c r="WAE35" s="146"/>
      <c r="WAF35" s="146"/>
      <c r="WAG35" s="146"/>
      <c r="WAH35" s="146"/>
      <c r="WAI35" s="146"/>
      <c r="WAJ35" s="146"/>
      <c r="WAK35" s="146"/>
      <c r="WAL35" s="146"/>
      <c r="WAM35" s="146"/>
      <c r="WAN35" s="146"/>
      <c r="WAO35" s="146"/>
      <c r="WAP35" s="146"/>
      <c r="WAQ35" s="146"/>
      <c r="WAR35" s="146"/>
      <c r="WAS35" s="146"/>
      <c r="WAT35" s="146"/>
      <c r="WAU35" s="146"/>
      <c r="WAV35" s="146"/>
      <c r="WAW35" s="146"/>
      <c r="WAX35" s="146"/>
      <c r="WAY35" s="146"/>
      <c r="WAZ35" s="146"/>
      <c r="WBA35" s="146"/>
      <c r="WBB35" s="146"/>
      <c r="WBC35" s="146"/>
      <c r="WBD35" s="146"/>
      <c r="WBE35" s="146"/>
      <c r="WBF35" s="146"/>
      <c r="WBG35" s="146"/>
      <c r="WBH35" s="146"/>
      <c r="WBI35" s="146"/>
      <c r="WBJ35" s="146"/>
      <c r="WBK35" s="146"/>
      <c r="WBL35" s="146"/>
      <c r="WBM35" s="146"/>
      <c r="WBN35" s="146"/>
      <c r="WBO35" s="146"/>
      <c r="WBP35" s="146"/>
      <c r="WBQ35" s="146"/>
      <c r="WBR35" s="146"/>
      <c r="WBS35" s="146"/>
      <c r="WBT35" s="146"/>
      <c r="WBU35" s="146"/>
      <c r="WBV35" s="146"/>
      <c r="WBW35" s="146"/>
      <c r="WBX35" s="146"/>
      <c r="WBY35" s="146"/>
      <c r="WBZ35" s="146"/>
      <c r="WCA35" s="146"/>
      <c r="WCB35" s="146"/>
      <c r="WCC35" s="146"/>
      <c r="WCD35" s="146"/>
      <c r="WCE35" s="146"/>
      <c r="WCF35" s="146"/>
      <c r="WCG35" s="146"/>
      <c r="WCH35" s="146"/>
      <c r="WCI35" s="146"/>
      <c r="WCJ35" s="146"/>
      <c r="WCK35" s="146"/>
      <c r="WCL35" s="146"/>
      <c r="WCM35" s="146"/>
      <c r="WCN35" s="146"/>
      <c r="WCO35" s="146"/>
      <c r="WCP35" s="146"/>
      <c r="WCQ35" s="146"/>
      <c r="WCR35" s="146"/>
      <c r="WCS35" s="146"/>
      <c r="WCT35" s="146"/>
      <c r="WCU35" s="146"/>
      <c r="WCV35" s="146"/>
      <c r="WCW35" s="146"/>
      <c r="WCX35" s="146"/>
      <c r="WCY35" s="146"/>
      <c r="WCZ35" s="146"/>
      <c r="WDA35" s="146"/>
      <c r="WDB35" s="146"/>
      <c r="WDC35" s="146"/>
      <c r="WDD35" s="146"/>
      <c r="WDE35" s="146"/>
      <c r="WDF35" s="146"/>
      <c r="WDG35" s="146"/>
      <c r="WDH35" s="146"/>
      <c r="WDI35" s="146"/>
      <c r="WDJ35" s="146"/>
      <c r="WDK35" s="146"/>
      <c r="WDL35" s="146"/>
      <c r="WDM35" s="146"/>
      <c r="WDN35" s="146"/>
      <c r="WDO35" s="146"/>
      <c r="WDP35" s="146"/>
      <c r="WDQ35" s="146"/>
      <c r="WDR35" s="146"/>
      <c r="WDS35" s="146"/>
      <c r="WDT35" s="146"/>
      <c r="WDU35" s="146"/>
      <c r="WDV35" s="146"/>
      <c r="WDW35" s="146"/>
      <c r="WDX35" s="146"/>
      <c r="WDY35" s="146"/>
      <c r="WDZ35" s="146"/>
      <c r="WEA35" s="146"/>
      <c r="WEB35" s="146"/>
      <c r="WEC35" s="146"/>
      <c r="WED35" s="146"/>
      <c r="WEE35" s="146"/>
      <c r="WEF35" s="146"/>
      <c r="WEG35" s="146"/>
      <c r="WEH35" s="146"/>
      <c r="WEI35" s="146"/>
      <c r="WEJ35" s="146"/>
      <c r="WEK35" s="146"/>
      <c r="WEL35" s="146"/>
      <c r="WEM35" s="146"/>
      <c r="WEN35" s="146"/>
      <c r="WEO35" s="146"/>
      <c r="WEP35" s="146"/>
      <c r="WEQ35" s="146"/>
      <c r="WER35" s="146"/>
      <c r="WES35" s="146"/>
      <c r="WET35" s="146"/>
      <c r="WEU35" s="146"/>
      <c r="WEV35" s="146"/>
      <c r="WEW35" s="146"/>
      <c r="WEX35" s="146"/>
      <c r="WEY35" s="146"/>
      <c r="WEZ35" s="146"/>
      <c r="WFA35" s="146"/>
      <c r="WFB35" s="146"/>
      <c r="WFC35" s="146"/>
      <c r="WFD35" s="146"/>
      <c r="WFE35" s="146"/>
      <c r="WFF35" s="146"/>
      <c r="WFG35" s="146"/>
      <c r="WFH35" s="146"/>
      <c r="WFI35" s="146"/>
      <c r="WFJ35" s="146"/>
      <c r="WFK35" s="146"/>
      <c r="WFL35" s="146"/>
      <c r="WFM35" s="146"/>
      <c r="WFN35" s="146"/>
      <c r="WFO35" s="146"/>
      <c r="WFP35" s="146"/>
      <c r="WFQ35" s="146"/>
      <c r="WFR35" s="146"/>
      <c r="WFS35" s="146"/>
      <c r="WFT35" s="146"/>
      <c r="WFU35" s="146"/>
      <c r="WFV35" s="146"/>
      <c r="WFW35" s="146"/>
      <c r="WFX35" s="146"/>
      <c r="WFY35" s="146"/>
      <c r="WFZ35" s="146"/>
      <c r="WGA35" s="146"/>
      <c r="WGB35" s="146"/>
      <c r="WGC35" s="146"/>
      <c r="WGD35" s="146"/>
      <c r="WGE35" s="146"/>
      <c r="WGF35" s="146"/>
      <c r="WGG35" s="146"/>
      <c r="WGH35" s="146"/>
      <c r="WGI35" s="146"/>
      <c r="WGJ35" s="146"/>
      <c r="WGK35" s="146"/>
      <c r="WGL35" s="146"/>
      <c r="WGM35" s="146"/>
      <c r="WGN35" s="146"/>
      <c r="WGO35" s="146"/>
      <c r="WGP35" s="146"/>
      <c r="WGQ35" s="146"/>
      <c r="WGR35" s="146"/>
      <c r="WGS35" s="146"/>
      <c r="WGT35" s="146"/>
      <c r="WGU35" s="146"/>
      <c r="WGV35" s="146"/>
      <c r="WGW35" s="146"/>
      <c r="WGX35" s="146"/>
      <c r="WGY35" s="146"/>
      <c r="WGZ35" s="146"/>
      <c r="WHA35" s="146"/>
      <c r="WHB35" s="146"/>
      <c r="WHC35" s="146"/>
      <c r="WHD35" s="146"/>
      <c r="WHE35" s="146"/>
      <c r="WHF35" s="146"/>
      <c r="WHG35" s="146"/>
      <c r="WHH35" s="146"/>
      <c r="WHI35" s="146"/>
      <c r="WHJ35" s="146"/>
      <c r="WHK35" s="146"/>
      <c r="WHL35" s="146"/>
      <c r="WHM35" s="146"/>
      <c r="WHN35" s="146"/>
      <c r="WHO35" s="146"/>
      <c r="WHP35" s="146"/>
      <c r="WHQ35" s="146"/>
      <c r="WHR35" s="146"/>
      <c r="WHS35" s="146"/>
      <c r="WHT35" s="146"/>
      <c r="WHU35" s="146"/>
      <c r="WHV35" s="146"/>
      <c r="WHW35" s="146"/>
      <c r="WHX35" s="146"/>
      <c r="WHY35" s="146"/>
      <c r="WHZ35" s="146"/>
      <c r="WIA35" s="146"/>
      <c r="WIB35" s="146"/>
      <c r="WIC35" s="146"/>
      <c r="WID35" s="146"/>
      <c r="WIE35" s="146"/>
      <c r="WIF35" s="146"/>
      <c r="WIG35" s="146"/>
      <c r="WIH35" s="146"/>
      <c r="WII35" s="146"/>
      <c r="WIJ35" s="146"/>
      <c r="WIK35" s="146"/>
      <c r="WIL35" s="146"/>
      <c r="WIM35" s="146"/>
      <c r="WIN35" s="146"/>
      <c r="WIO35" s="146"/>
      <c r="WIP35" s="146"/>
      <c r="WIQ35" s="146"/>
      <c r="WIR35" s="146"/>
      <c r="WIS35" s="146"/>
      <c r="WIT35" s="146"/>
      <c r="WIU35" s="146"/>
      <c r="WIV35" s="146"/>
      <c r="WIW35" s="146"/>
      <c r="WIX35" s="146"/>
      <c r="WIY35" s="146"/>
      <c r="WIZ35" s="146"/>
      <c r="WJA35" s="146"/>
      <c r="WJB35" s="146"/>
      <c r="WJC35" s="146"/>
      <c r="WJD35" s="146"/>
      <c r="WJE35" s="146"/>
      <c r="WJF35" s="146"/>
      <c r="WJG35" s="146"/>
      <c r="WJH35" s="146"/>
      <c r="WJI35" s="146"/>
      <c r="WJJ35" s="146"/>
      <c r="WJK35" s="146"/>
      <c r="WJL35" s="146"/>
      <c r="WJM35" s="146"/>
      <c r="WJN35" s="146"/>
      <c r="WJO35" s="146"/>
      <c r="WJP35" s="146"/>
      <c r="WJQ35" s="146"/>
      <c r="WJR35" s="146"/>
      <c r="WJS35" s="146"/>
      <c r="WJT35" s="146"/>
      <c r="WJU35" s="146"/>
      <c r="WJV35" s="146"/>
      <c r="WJW35" s="146"/>
      <c r="WJX35" s="146"/>
      <c r="WJY35" s="146"/>
      <c r="WJZ35" s="146"/>
      <c r="WKA35" s="146"/>
      <c r="WKB35" s="146"/>
      <c r="WKC35" s="146"/>
      <c r="WKD35" s="146"/>
      <c r="WKE35" s="146"/>
      <c r="WKF35" s="146"/>
      <c r="WKG35" s="146"/>
      <c r="WKH35" s="146"/>
      <c r="WKI35" s="146"/>
      <c r="WKJ35" s="146"/>
      <c r="WKK35" s="146"/>
      <c r="WKL35" s="146"/>
      <c r="WKM35" s="146"/>
      <c r="WKN35" s="146"/>
      <c r="WKO35" s="146"/>
      <c r="WKP35" s="146"/>
      <c r="WKQ35" s="146"/>
      <c r="WKR35" s="146"/>
      <c r="WKS35" s="146"/>
      <c r="WKT35" s="146"/>
      <c r="WKU35" s="146"/>
      <c r="WKV35" s="146"/>
      <c r="WKW35" s="146"/>
      <c r="WKX35" s="146"/>
      <c r="WKY35" s="146"/>
      <c r="WKZ35" s="146"/>
      <c r="WLA35" s="146"/>
      <c r="WLB35" s="146"/>
      <c r="WLC35" s="146"/>
      <c r="WLD35" s="146"/>
      <c r="WLE35" s="146"/>
      <c r="WLF35" s="146"/>
      <c r="WLG35" s="146"/>
      <c r="WLH35" s="146"/>
      <c r="WLI35" s="146"/>
      <c r="WLJ35" s="146"/>
      <c r="WLK35" s="146"/>
      <c r="WLL35" s="146"/>
      <c r="WLM35" s="146"/>
      <c r="WLN35" s="146"/>
      <c r="WLO35" s="146"/>
      <c r="WLP35" s="146"/>
      <c r="WLQ35" s="146"/>
      <c r="WLR35" s="146"/>
      <c r="WLS35" s="146"/>
      <c r="WLT35" s="146"/>
      <c r="WLU35" s="146"/>
      <c r="WLV35" s="146"/>
      <c r="WLW35" s="146"/>
      <c r="WLX35" s="146"/>
      <c r="WLY35" s="146"/>
      <c r="WLZ35" s="146"/>
      <c r="WMA35" s="146"/>
      <c r="WMB35" s="146"/>
      <c r="WMC35" s="146"/>
      <c r="WMD35" s="146"/>
      <c r="WME35" s="146"/>
      <c r="WMF35" s="146"/>
      <c r="WMG35" s="146"/>
      <c r="WMH35" s="146"/>
      <c r="WMI35" s="146"/>
      <c r="WMJ35" s="146"/>
      <c r="WMK35" s="146"/>
      <c r="WML35" s="146"/>
      <c r="WMM35" s="146"/>
      <c r="WMN35" s="146"/>
      <c r="WMO35" s="146"/>
      <c r="WMP35" s="146"/>
      <c r="WMQ35" s="146"/>
      <c r="WMR35" s="146"/>
      <c r="WMS35" s="146"/>
      <c r="WMT35" s="146"/>
      <c r="WMU35" s="146"/>
      <c r="WMV35" s="146"/>
      <c r="WMW35" s="146"/>
      <c r="WMX35" s="146"/>
      <c r="WMY35" s="146"/>
      <c r="WMZ35" s="146"/>
      <c r="WNA35" s="146"/>
      <c r="WNB35" s="146"/>
      <c r="WNC35" s="146"/>
      <c r="WND35" s="146"/>
      <c r="WNE35" s="146"/>
      <c r="WNF35" s="146"/>
      <c r="WNG35" s="146"/>
      <c r="WNH35" s="146"/>
      <c r="WNI35" s="146"/>
      <c r="WNJ35" s="146"/>
      <c r="WNK35" s="146"/>
      <c r="WNL35" s="146"/>
      <c r="WNM35" s="146"/>
      <c r="WNN35" s="146"/>
      <c r="WNO35" s="146"/>
      <c r="WNP35" s="146"/>
      <c r="WNQ35" s="146"/>
      <c r="WNR35" s="146"/>
      <c r="WNS35" s="146"/>
      <c r="WNT35" s="146"/>
      <c r="WNU35" s="146"/>
      <c r="WNV35" s="146"/>
      <c r="WNW35" s="146"/>
      <c r="WNX35" s="146"/>
      <c r="WNY35" s="146"/>
      <c r="WNZ35" s="146"/>
      <c r="WOA35" s="146"/>
      <c r="WOB35" s="146"/>
      <c r="WOC35" s="146"/>
      <c r="WOD35" s="146"/>
      <c r="WOE35" s="146"/>
      <c r="WOF35" s="146"/>
      <c r="WOG35" s="146"/>
      <c r="WOH35" s="146"/>
      <c r="WOI35" s="146"/>
      <c r="WOJ35" s="146"/>
      <c r="WOK35" s="146"/>
      <c r="WOL35" s="146"/>
      <c r="WOM35" s="146"/>
      <c r="WON35" s="146"/>
      <c r="WOO35" s="146"/>
      <c r="WOP35" s="146"/>
      <c r="WOQ35" s="146"/>
      <c r="WOR35" s="146"/>
      <c r="WOS35" s="146"/>
      <c r="WOT35" s="146"/>
      <c r="WOU35" s="146"/>
      <c r="WOV35" s="146"/>
      <c r="WOW35" s="146"/>
      <c r="WOX35" s="146"/>
      <c r="WOY35" s="146"/>
      <c r="WOZ35" s="146"/>
      <c r="WPA35" s="146"/>
      <c r="WPB35" s="146"/>
      <c r="WPC35" s="146"/>
      <c r="WPD35" s="146"/>
      <c r="WPE35" s="146"/>
      <c r="WPF35" s="146"/>
      <c r="WPG35" s="146"/>
      <c r="WPH35" s="146"/>
      <c r="WPI35" s="146"/>
      <c r="WPJ35" s="146"/>
      <c r="WPK35" s="146"/>
      <c r="WPL35" s="146"/>
      <c r="WPM35" s="146"/>
      <c r="WPN35" s="146"/>
      <c r="WPO35" s="146"/>
      <c r="WPP35" s="146"/>
      <c r="WPQ35" s="146"/>
      <c r="WPR35" s="146"/>
      <c r="WPS35" s="146"/>
      <c r="WPT35" s="146"/>
      <c r="WPU35" s="146"/>
      <c r="WPV35" s="146"/>
      <c r="WPW35" s="146"/>
      <c r="WPX35" s="146"/>
      <c r="WPY35" s="146"/>
      <c r="WPZ35" s="146"/>
      <c r="WQA35" s="146"/>
      <c r="WQB35" s="146"/>
      <c r="WQC35" s="146"/>
      <c r="WQD35" s="146"/>
      <c r="WQE35" s="146"/>
      <c r="WQF35" s="146"/>
      <c r="WQG35" s="146"/>
      <c r="WQH35" s="146"/>
      <c r="WQI35" s="146"/>
      <c r="WQJ35" s="146"/>
      <c r="WQK35" s="146"/>
      <c r="WQL35" s="146"/>
      <c r="WQM35" s="146"/>
      <c r="WQN35" s="146"/>
      <c r="WQO35" s="146"/>
      <c r="WQP35" s="146"/>
      <c r="WQQ35" s="146"/>
      <c r="WQR35" s="146"/>
      <c r="WQS35" s="146"/>
      <c r="WQT35" s="146"/>
      <c r="WQU35" s="146"/>
      <c r="WQV35" s="146"/>
      <c r="WQW35" s="146"/>
      <c r="WQX35" s="146"/>
      <c r="WQY35" s="146"/>
      <c r="WQZ35" s="146"/>
      <c r="WRA35" s="146"/>
      <c r="WRB35" s="146"/>
      <c r="WRC35" s="146"/>
      <c r="WRD35" s="146"/>
      <c r="WRE35" s="146"/>
      <c r="WRF35" s="146"/>
      <c r="WRG35" s="146"/>
      <c r="WRH35" s="146"/>
      <c r="WRI35" s="146"/>
      <c r="WRJ35" s="146"/>
      <c r="WRK35" s="146"/>
      <c r="WRL35" s="146"/>
      <c r="WRM35" s="146"/>
      <c r="WRN35" s="146"/>
      <c r="WRO35" s="146"/>
      <c r="WRP35" s="146"/>
      <c r="WRQ35" s="146"/>
      <c r="WRR35" s="146"/>
      <c r="WRS35" s="146"/>
      <c r="WRT35" s="146"/>
      <c r="WRU35" s="146"/>
      <c r="WRV35" s="146"/>
      <c r="WRW35" s="146"/>
      <c r="WRX35" s="146"/>
      <c r="WRY35" s="146"/>
      <c r="WRZ35" s="146"/>
      <c r="WSA35" s="146"/>
      <c r="WSB35" s="146"/>
      <c r="WSC35" s="146"/>
      <c r="WSD35" s="146"/>
      <c r="WSE35" s="146"/>
      <c r="WSF35" s="146"/>
      <c r="WSG35" s="146"/>
      <c r="WSH35" s="146"/>
      <c r="WSI35" s="146"/>
      <c r="WSJ35" s="146"/>
      <c r="WSK35" s="146"/>
      <c r="WSL35" s="146"/>
      <c r="WSM35" s="146"/>
      <c r="WSN35" s="146"/>
      <c r="WSO35" s="146"/>
      <c r="WSP35" s="146"/>
      <c r="WSQ35" s="146"/>
      <c r="WSR35" s="146"/>
      <c r="WSS35" s="146"/>
      <c r="WST35" s="146"/>
      <c r="WSU35" s="146"/>
      <c r="WSV35" s="146"/>
      <c r="WSW35" s="146"/>
      <c r="WSX35" s="146"/>
      <c r="WSY35" s="146"/>
      <c r="WSZ35" s="146"/>
      <c r="WTA35" s="146"/>
      <c r="WTB35" s="146"/>
      <c r="WTC35" s="146"/>
      <c r="WTD35" s="146"/>
      <c r="WTE35" s="146"/>
      <c r="WTF35" s="146"/>
      <c r="WTG35" s="146"/>
      <c r="WTH35" s="146"/>
      <c r="WTI35" s="146"/>
      <c r="WTJ35" s="146"/>
      <c r="WTK35" s="146"/>
      <c r="WTL35" s="146"/>
      <c r="WTM35" s="146"/>
      <c r="WTN35" s="146"/>
      <c r="WTO35" s="146"/>
      <c r="WTP35" s="146"/>
      <c r="WTQ35" s="146"/>
      <c r="WTR35" s="146"/>
      <c r="WTS35" s="146"/>
      <c r="WTT35" s="146"/>
      <c r="WTU35" s="146"/>
      <c r="WTV35" s="146"/>
      <c r="WTW35" s="146"/>
      <c r="WTX35" s="146"/>
      <c r="WTY35" s="146"/>
      <c r="WTZ35" s="146"/>
      <c r="WUA35" s="146"/>
      <c r="WUB35" s="146"/>
      <c r="WUC35" s="146"/>
      <c r="WUD35" s="146"/>
      <c r="WUE35" s="146"/>
      <c r="WUF35" s="146"/>
      <c r="WUG35" s="146"/>
      <c r="WUH35" s="146"/>
      <c r="WUI35" s="146"/>
      <c r="WUJ35" s="146"/>
      <c r="WUK35" s="146"/>
      <c r="WUL35" s="146"/>
      <c r="WUM35" s="146"/>
      <c r="WUN35" s="146"/>
      <c r="WUO35" s="146"/>
      <c r="WUP35" s="146"/>
      <c r="WUQ35" s="146"/>
      <c r="WUR35" s="146"/>
      <c r="WUS35" s="146"/>
      <c r="WUT35" s="146"/>
      <c r="WUU35" s="146"/>
      <c r="WUV35" s="146"/>
      <c r="WUW35" s="146"/>
      <c r="WUX35" s="146"/>
      <c r="WUY35" s="146"/>
      <c r="WUZ35" s="146"/>
      <c r="WVA35" s="146"/>
      <c r="WVB35" s="146"/>
      <c r="WVC35" s="146"/>
      <c r="WVD35" s="146"/>
      <c r="WVE35" s="146"/>
      <c r="WVF35" s="146"/>
      <c r="WVG35" s="146"/>
      <c r="WVH35" s="146"/>
      <c r="WVI35" s="146"/>
      <c r="WVJ35" s="146"/>
      <c r="WVK35" s="146"/>
      <c r="WVL35" s="146"/>
      <c r="WVM35" s="146"/>
      <c r="WVN35" s="146"/>
      <c r="WVO35" s="146"/>
      <c r="WVP35" s="146"/>
      <c r="WVQ35" s="146"/>
      <c r="WVR35" s="146"/>
      <c r="WVS35" s="146"/>
      <c r="WVT35" s="146"/>
      <c r="WVU35" s="146"/>
      <c r="WVV35" s="146"/>
      <c r="WVW35" s="146"/>
      <c r="WVX35" s="146"/>
      <c r="WVY35" s="146"/>
      <c r="WVZ35" s="146"/>
      <c r="WWA35" s="146"/>
      <c r="WWB35" s="146"/>
      <c r="WWC35" s="146"/>
      <c r="WWD35" s="146"/>
      <c r="WWE35" s="146"/>
      <c r="WWF35" s="146"/>
      <c r="WWG35" s="146"/>
      <c r="WWH35" s="146"/>
      <c r="WWI35" s="146"/>
      <c r="WWJ35" s="146"/>
      <c r="WWK35" s="146"/>
      <c r="WWL35" s="146"/>
      <c r="WWM35" s="146"/>
      <c r="WWN35" s="146"/>
      <c r="WWO35" s="146"/>
      <c r="WWP35" s="146"/>
      <c r="WWQ35" s="146"/>
      <c r="WWR35" s="146"/>
      <c r="WWS35" s="146"/>
      <c r="WWT35" s="146"/>
      <c r="WWU35" s="146"/>
      <c r="WWV35" s="146"/>
      <c r="WWW35" s="146"/>
      <c r="WWX35" s="146"/>
      <c r="WWY35" s="146"/>
      <c r="WWZ35" s="146"/>
      <c r="WXA35" s="146"/>
      <c r="WXB35" s="146"/>
      <c r="WXC35" s="146"/>
      <c r="WXD35" s="146"/>
      <c r="WXE35" s="146"/>
      <c r="WXF35" s="146"/>
      <c r="WXG35" s="146"/>
      <c r="WXH35" s="146"/>
      <c r="WXI35" s="146"/>
      <c r="WXJ35" s="146"/>
      <c r="WXK35" s="146"/>
      <c r="WXL35" s="146"/>
      <c r="WXM35" s="146"/>
      <c r="WXN35" s="146"/>
      <c r="WXO35" s="146"/>
      <c r="WXP35" s="146"/>
      <c r="WXQ35" s="146"/>
      <c r="WXR35" s="146"/>
      <c r="WXS35" s="146"/>
      <c r="WXT35" s="146"/>
      <c r="WXU35" s="146"/>
      <c r="WXV35" s="146"/>
      <c r="WXW35" s="146"/>
      <c r="WXX35" s="146"/>
      <c r="WXY35" s="146"/>
      <c r="WXZ35" s="146"/>
      <c r="WYA35" s="146"/>
      <c r="WYB35" s="146"/>
      <c r="WYC35" s="146"/>
      <c r="WYD35" s="146"/>
      <c r="WYE35" s="146"/>
      <c r="WYF35" s="146"/>
      <c r="WYG35" s="146"/>
      <c r="WYH35" s="146"/>
      <c r="WYI35" s="146"/>
      <c r="WYJ35" s="146"/>
      <c r="WYK35" s="146"/>
      <c r="WYL35" s="146"/>
      <c r="WYM35" s="146"/>
      <c r="WYN35" s="146"/>
      <c r="WYO35" s="146"/>
      <c r="WYP35" s="146"/>
      <c r="WYQ35" s="146"/>
      <c r="WYR35" s="146"/>
      <c r="WYS35" s="146"/>
      <c r="WYT35" s="146"/>
      <c r="WYU35" s="146"/>
      <c r="WYV35" s="146"/>
      <c r="WYW35" s="146"/>
      <c r="WYX35" s="146"/>
      <c r="WYY35" s="146"/>
      <c r="WYZ35" s="146"/>
      <c r="WZA35" s="146"/>
      <c r="WZB35" s="146"/>
      <c r="WZC35" s="146"/>
      <c r="WZD35" s="146"/>
      <c r="WZE35" s="146"/>
      <c r="WZF35" s="146"/>
      <c r="WZG35" s="146"/>
      <c r="WZH35" s="146"/>
      <c r="WZI35" s="146"/>
      <c r="WZJ35" s="146"/>
      <c r="WZK35" s="146"/>
      <c r="WZL35" s="146"/>
      <c r="WZM35" s="146"/>
      <c r="WZN35" s="146"/>
      <c r="WZO35" s="146"/>
      <c r="WZP35" s="146"/>
      <c r="WZQ35" s="146"/>
      <c r="WZR35" s="146"/>
      <c r="WZS35" s="146"/>
      <c r="WZT35" s="146"/>
      <c r="WZU35" s="146"/>
      <c r="WZV35" s="146"/>
      <c r="WZW35" s="146"/>
      <c r="WZX35" s="146"/>
      <c r="WZY35" s="146"/>
      <c r="WZZ35" s="146"/>
      <c r="XAA35" s="146"/>
      <c r="XAB35" s="146"/>
      <c r="XAC35" s="146"/>
      <c r="XAD35" s="146"/>
      <c r="XAE35" s="146"/>
      <c r="XAF35" s="146"/>
      <c r="XAG35" s="146"/>
      <c r="XAH35" s="146"/>
      <c r="XAI35" s="146"/>
      <c r="XAJ35" s="146"/>
      <c r="XAK35" s="146"/>
      <c r="XAL35" s="146"/>
      <c r="XAM35" s="146"/>
      <c r="XAN35" s="146"/>
      <c r="XAO35" s="146"/>
      <c r="XAP35" s="146"/>
      <c r="XAQ35" s="146"/>
      <c r="XAR35" s="146"/>
      <c r="XAS35" s="146"/>
      <c r="XAT35" s="146"/>
      <c r="XAU35" s="146"/>
      <c r="XAV35" s="146"/>
      <c r="XAW35" s="146"/>
      <c r="XAX35" s="146"/>
      <c r="XAY35" s="146"/>
      <c r="XAZ35" s="146"/>
      <c r="XBA35" s="146"/>
      <c r="XBB35" s="146"/>
      <c r="XBC35" s="146"/>
      <c r="XBD35" s="146"/>
      <c r="XBE35" s="146"/>
      <c r="XBF35" s="146"/>
    </row>
    <row r="36" spans="1:16282" x14ac:dyDescent="0.35">
      <c r="A36" s="140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</row>
    <row r="37" spans="1:16282" x14ac:dyDescent="0.35"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  <c r="CB37" s="144"/>
      <c r="CC37" s="144"/>
      <c r="CD37" s="144"/>
      <c r="CE37" s="144"/>
      <c r="CF37" s="144"/>
      <c r="CG37" s="144"/>
      <c r="CH37" s="144"/>
      <c r="CI37" s="144"/>
      <c r="CJ37" s="144"/>
      <c r="CK37" s="144"/>
      <c r="CL37" s="144"/>
      <c r="CM37" s="144"/>
      <c r="CN37" s="144"/>
      <c r="CO37" s="144"/>
      <c r="CP37" s="144"/>
      <c r="CQ37" s="144"/>
      <c r="CR37" s="144"/>
      <c r="CS37" s="144"/>
      <c r="CT37" s="144"/>
      <c r="CU37" s="144"/>
      <c r="CV37" s="144"/>
      <c r="CW37" s="144"/>
      <c r="CX37" s="144"/>
      <c r="CY37" s="144"/>
      <c r="CZ37" s="144"/>
      <c r="DA37" s="144"/>
      <c r="DB37" s="144"/>
      <c r="DC37" s="144"/>
      <c r="DD37" s="144"/>
    </row>
    <row r="38" spans="1:16282" x14ac:dyDescent="0.35"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44"/>
      <c r="CZ38" s="144"/>
      <c r="DA38" s="144"/>
      <c r="DB38" s="144"/>
      <c r="DC38" s="144"/>
      <c r="DD38" s="144"/>
    </row>
    <row r="39" spans="1:16282" x14ac:dyDescent="0.35">
      <c r="A39" s="137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4"/>
      <c r="DA39" s="144"/>
      <c r="DB39" s="144"/>
      <c r="DC39" s="144"/>
      <c r="DD39" s="144"/>
    </row>
    <row r="40" spans="1:16282" x14ac:dyDescent="0.35"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42"/>
      <c r="X40" s="142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4"/>
      <c r="DA40" s="144"/>
      <c r="DB40" s="144"/>
      <c r="DC40" s="144"/>
      <c r="DD40" s="144"/>
    </row>
    <row r="41" spans="1:16282" x14ac:dyDescent="0.35"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42"/>
      <c r="X41" s="142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4"/>
      <c r="BR41" s="144"/>
      <c r="BS41" s="144"/>
      <c r="BT41" s="144"/>
      <c r="BU41" s="144"/>
      <c r="BV41" s="144"/>
      <c r="BW41" s="144"/>
      <c r="BX41" s="144"/>
      <c r="BY41" s="144"/>
      <c r="BZ41" s="144"/>
      <c r="CA41" s="144"/>
      <c r="CB41" s="144"/>
      <c r="CC41" s="144"/>
      <c r="CD41" s="144"/>
      <c r="CE41" s="144"/>
      <c r="CF41" s="144"/>
      <c r="CG41" s="144"/>
      <c r="CH41" s="144"/>
      <c r="CI41" s="144"/>
      <c r="CJ41" s="144"/>
      <c r="CK41" s="144"/>
      <c r="CL41" s="144"/>
      <c r="CM41" s="144"/>
      <c r="CN41" s="144"/>
      <c r="CO41" s="144"/>
      <c r="CP41" s="144"/>
      <c r="CQ41" s="144"/>
      <c r="CR41" s="144"/>
      <c r="CS41" s="144"/>
      <c r="CT41" s="144"/>
      <c r="CU41" s="144"/>
      <c r="CV41" s="144"/>
      <c r="CW41" s="144"/>
      <c r="CX41" s="144"/>
      <c r="CY41" s="144"/>
      <c r="CZ41" s="144"/>
      <c r="DA41" s="144"/>
      <c r="DB41" s="144"/>
      <c r="DC41" s="144"/>
      <c r="DD41" s="144"/>
    </row>
    <row r="42" spans="1:16282" x14ac:dyDescent="0.35"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42"/>
      <c r="X42" s="142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BY42" s="144"/>
      <c r="BZ42" s="144"/>
      <c r="CA42" s="144"/>
      <c r="CB42" s="144"/>
      <c r="CC42" s="144"/>
      <c r="CD42" s="144"/>
      <c r="CE42" s="144"/>
      <c r="CF42" s="144"/>
      <c r="CG42" s="144"/>
      <c r="CH42" s="144"/>
      <c r="CI42" s="144"/>
      <c r="CJ42" s="144"/>
      <c r="CK42" s="144"/>
      <c r="CL42" s="144"/>
      <c r="CM42" s="144"/>
      <c r="CN42" s="144"/>
      <c r="CO42" s="144"/>
      <c r="CP42" s="144"/>
      <c r="CQ42" s="144"/>
      <c r="CR42" s="144"/>
      <c r="CS42" s="144"/>
      <c r="CT42" s="144"/>
      <c r="CU42" s="144"/>
      <c r="CV42" s="144"/>
      <c r="CW42" s="144"/>
      <c r="CX42" s="144"/>
      <c r="CY42" s="144"/>
      <c r="CZ42" s="144"/>
      <c r="DA42" s="144"/>
      <c r="DB42" s="144"/>
      <c r="DC42" s="144"/>
      <c r="DD42" s="144"/>
    </row>
    <row r="43" spans="1:16282" x14ac:dyDescent="0.35"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42"/>
      <c r="X43" s="142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4"/>
    </row>
    <row r="44" spans="1:16282" x14ac:dyDescent="0.35"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42"/>
      <c r="X44" s="142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144"/>
      <c r="BZ44" s="144"/>
      <c r="CA44" s="144"/>
      <c r="CB44" s="144"/>
      <c r="CC44" s="144"/>
      <c r="CD44" s="144"/>
      <c r="CE44" s="144"/>
      <c r="CF44" s="144"/>
      <c r="CG44" s="144"/>
      <c r="CH44" s="144"/>
      <c r="CI44" s="144"/>
      <c r="CJ44" s="144"/>
      <c r="CK44" s="144"/>
      <c r="CL44" s="144"/>
      <c r="CM44" s="144"/>
      <c r="CN44" s="144"/>
      <c r="CO44" s="144"/>
      <c r="CP44" s="144"/>
      <c r="CQ44" s="144"/>
      <c r="CR44" s="144"/>
      <c r="CS44" s="144"/>
      <c r="CT44" s="144"/>
      <c r="CU44" s="144"/>
      <c r="CV44" s="144"/>
      <c r="CW44" s="144"/>
      <c r="CX44" s="144"/>
      <c r="CY44" s="144"/>
      <c r="CZ44" s="144"/>
      <c r="DA44" s="144"/>
      <c r="DB44" s="144"/>
      <c r="DC44" s="144"/>
      <c r="DD44" s="144"/>
    </row>
    <row r="45" spans="1:16282" x14ac:dyDescent="0.35"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42"/>
      <c r="X45" s="142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4"/>
      <c r="CS45" s="144"/>
      <c r="CT45" s="144"/>
      <c r="CU45" s="144"/>
      <c r="CV45" s="144"/>
      <c r="CW45" s="144"/>
      <c r="CX45" s="144"/>
      <c r="CY45" s="144"/>
      <c r="CZ45" s="144"/>
      <c r="DA45" s="144"/>
      <c r="DB45" s="144"/>
      <c r="DC45" s="144"/>
      <c r="DD45" s="144"/>
    </row>
    <row r="46" spans="1:16282" x14ac:dyDescent="0.35"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42"/>
      <c r="X46" s="142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44"/>
      <c r="BP46" s="144"/>
      <c r="BQ46" s="144"/>
      <c r="BR46" s="144"/>
      <c r="BS46" s="144"/>
      <c r="BT46" s="144"/>
      <c r="BU46" s="144"/>
      <c r="BV46" s="144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4"/>
      <c r="CW46" s="144"/>
      <c r="CX46" s="144"/>
      <c r="CY46" s="144"/>
      <c r="CZ46" s="144"/>
      <c r="DA46" s="144"/>
      <c r="DB46" s="144"/>
      <c r="DC46" s="144"/>
      <c r="DD46" s="144"/>
    </row>
    <row r="47" spans="1:16282" x14ac:dyDescent="0.35"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42"/>
      <c r="X47" s="142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4"/>
      <c r="CS47" s="144"/>
      <c r="CT47" s="144"/>
      <c r="CU47" s="144"/>
      <c r="CV47" s="144"/>
      <c r="CW47" s="144"/>
      <c r="CX47" s="144"/>
      <c r="CY47" s="144"/>
      <c r="CZ47" s="144"/>
      <c r="DA47" s="144"/>
      <c r="DB47" s="144"/>
      <c r="DC47" s="144"/>
      <c r="DD47" s="144"/>
    </row>
    <row r="48" spans="1:16282" x14ac:dyDescent="0.35"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42"/>
      <c r="X48" s="142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  <c r="BM48" s="144"/>
      <c r="BN48" s="144"/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44"/>
      <c r="BZ48" s="144"/>
      <c r="CA48" s="144"/>
      <c r="CB48" s="144"/>
      <c r="CC48" s="144"/>
      <c r="CD48" s="144"/>
      <c r="CE48" s="144"/>
      <c r="CF48" s="144"/>
      <c r="CG48" s="144"/>
      <c r="CH48" s="144"/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  <c r="CU48" s="144"/>
      <c r="CV48" s="144"/>
      <c r="CW48" s="144"/>
      <c r="CX48" s="144"/>
      <c r="CY48" s="144"/>
      <c r="CZ48" s="144"/>
      <c r="DA48" s="144"/>
      <c r="DB48" s="144"/>
      <c r="DC48" s="144"/>
      <c r="DD48" s="144"/>
    </row>
    <row r="49" spans="1:16282" x14ac:dyDescent="0.35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42"/>
      <c r="X49" s="142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4"/>
      <c r="BQ49" s="144"/>
      <c r="BR49" s="144"/>
      <c r="BS49" s="144"/>
      <c r="BT49" s="144"/>
      <c r="BU49" s="144"/>
      <c r="BV49" s="144"/>
      <c r="BW49" s="144"/>
      <c r="BX49" s="144"/>
      <c r="BY49" s="144"/>
      <c r="BZ49" s="144"/>
      <c r="CA49" s="144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  <c r="DD49" s="144"/>
    </row>
    <row r="50" spans="1:16282" x14ac:dyDescent="0.35">
      <c r="A50" s="13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2"/>
      <c r="X50" s="142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141"/>
      <c r="CI50" s="141"/>
      <c r="CJ50" s="141"/>
      <c r="CK50" s="141"/>
      <c r="CL50" s="141"/>
      <c r="CM50" s="141"/>
      <c r="CN50" s="141"/>
      <c r="CO50" s="141"/>
      <c r="CP50" s="141"/>
      <c r="CQ50" s="141"/>
      <c r="CR50" s="141"/>
      <c r="CS50" s="141"/>
      <c r="CT50" s="141"/>
      <c r="CU50" s="141"/>
      <c r="CV50" s="141"/>
      <c r="CW50" s="141"/>
      <c r="CX50" s="141"/>
      <c r="CY50" s="141"/>
      <c r="CZ50" s="141"/>
      <c r="DA50" s="141"/>
      <c r="DB50" s="141"/>
      <c r="DC50" s="141"/>
      <c r="DD50" s="141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33"/>
      <c r="EL50" s="133"/>
      <c r="EM50" s="133"/>
      <c r="EN50" s="133"/>
      <c r="EO50" s="133"/>
      <c r="EP50" s="133"/>
      <c r="EQ50" s="133"/>
      <c r="ER50" s="133"/>
      <c r="ES50" s="133"/>
      <c r="ET50" s="133"/>
      <c r="EU50" s="133"/>
      <c r="EV50" s="133"/>
      <c r="EW50" s="133"/>
      <c r="EX50" s="133"/>
      <c r="EY50" s="133"/>
      <c r="EZ50" s="133"/>
      <c r="FA50" s="133"/>
      <c r="FB50" s="133"/>
      <c r="FC50" s="133"/>
      <c r="FD50" s="133"/>
      <c r="FE50" s="133"/>
      <c r="FF50" s="133"/>
      <c r="FG50" s="133"/>
      <c r="FH50" s="133"/>
      <c r="FI50" s="133"/>
      <c r="FJ50" s="133"/>
      <c r="FK50" s="133"/>
      <c r="FL50" s="133"/>
      <c r="FM50" s="133"/>
      <c r="FN50" s="133"/>
      <c r="FO50" s="133"/>
      <c r="FP50" s="133"/>
      <c r="FQ50" s="133"/>
      <c r="FR50" s="133"/>
      <c r="FS50" s="133"/>
      <c r="FT50" s="133"/>
      <c r="FU50" s="133"/>
      <c r="FV50" s="133"/>
      <c r="FW50" s="133"/>
      <c r="FX50" s="133"/>
      <c r="FY50" s="133"/>
      <c r="FZ50" s="133"/>
      <c r="GA50" s="133"/>
      <c r="GB50" s="133"/>
      <c r="GC50" s="133"/>
      <c r="GD50" s="133"/>
      <c r="GE50" s="133"/>
      <c r="GF50" s="133"/>
      <c r="GG50" s="133"/>
      <c r="GH50" s="133"/>
      <c r="GI50" s="133"/>
      <c r="GJ50" s="133"/>
      <c r="GK50" s="133"/>
      <c r="GL50" s="133"/>
      <c r="GM50" s="133"/>
      <c r="GN50" s="133"/>
      <c r="GO50" s="133"/>
      <c r="GP50" s="133"/>
      <c r="GQ50" s="133"/>
      <c r="GR50" s="133"/>
      <c r="GS50" s="133"/>
      <c r="GT50" s="133"/>
      <c r="GU50" s="133"/>
      <c r="GV50" s="133"/>
      <c r="GW50" s="133"/>
      <c r="GX50" s="133"/>
      <c r="GY50" s="133"/>
      <c r="GZ50" s="133"/>
      <c r="HA50" s="133"/>
      <c r="HB50" s="133"/>
      <c r="HC50" s="133"/>
      <c r="HD50" s="133"/>
      <c r="HE50" s="133"/>
      <c r="HF50" s="133"/>
      <c r="HG50" s="133"/>
      <c r="HH50" s="133"/>
      <c r="HI50" s="133"/>
      <c r="HJ50" s="133"/>
      <c r="HK50" s="133"/>
      <c r="HL50" s="133"/>
      <c r="HM50" s="133"/>
      <c r="HN50" s="133"/>
      <c r="HO50" s="133"/>
      <c r="HP50" s="133"/>
      <c r="HQ50" s="133"/>
      <c r="HR50" s="133"/>
      <c r="HS50" s="133"/>
      <c r="HT50" s="133"/>
      <c r="HU50" s="133"/>
      <c r="HV50" s="133"/>
      <c r="HW50" s="133"/>
      <c r="HX50" s="133"/>
      <c r="HY50" s="133"/>
      <c r="HZ50" s="133"/>
      <c r="IA50" s="133"/>
      <c r="IB50" s="133"/>
      <c r="IC50" s="133"/>
      <c r="ID50" s="133"/>
      <c r="IE50" s="133"/>
      <c r="IF50" s="133"/>
      <c r="IG50" s="133"/>
      <c r="IH50" s="133"/>
      <c r="II50" s="133"/>
      <c r="IJ50" s="133"/>
      <c r="IK50" s="133"/>
      <c r="IL50" s="133"/>
      <c r="IM50" s="133"/>
      <c r="IN50" s="133"/>
      <c r="IO50" s="133"/>
      <c r="IP50" s="133"/>
      <c r="IQ50" s="133"/>
      <c r="IR50" s="133"/>
      <c r="IS50" s="133"/>
      <c r="IT50" s="133"/>
      <c r="IU50" s="133"/>
      <c r="IV50" s="133"/>
      <c r="IW50" s="133"/>
      <c r="IX50" s="133"/>
      <c r="IY50" s="133"/>
      <c r="IZ50" s="133"/>
      <c r="JA50" s="133"/>
      <c r="JB50" s="133"/>
      <c r="JC50" s="133"/>
      <c r="JD50" s="133"/>
      <c r="JE50" s="133"/>
      <c r="JF50" s="133"/>
      <c r="JG50" s="133"/>
      <c r="JH50" s="133"/>
      <c r="JI50" s="133"/>
      <c r="JJ50" s="133"/>
      <c r="JK50" s="133"/>
      <c r="JL50" s="133"/>
      <c r="JM50" s="133"/>
      <c r="JN50" s="133"/>
      <c r="JO50" s="133"/>
      <c r="JP50" s="133"/>
      <c r="JQ50" s="133"/>
      <c r="JR50" s="133"/>
      <c r="JS50" s="133"/>
      <c r="JT50" s="133"/>
      <c r="JU50" s="133"/>
      <c r="JV50" s="133"/>
      <c r="JW50" s="133"/>
      <c r="JX50" s="133"/>
      <c r="JY50" s="133"/>
      <c r="JZ50" s="133"/>
      <c r="KA50" s="133"/>
      <c r="KB50" s="133"/>
      <c r="KC50" s="133"/>
      <c r="KD50" s="133"/>
      <c r="KE50" s="133"/>
      <c r="KF50" s="133"/>
      <c r="KG50" s="133"/>
      <c r="KH50" s="133"/>
      <c r="KI50" s="133"/>
      <c r="KJ50" s="133"/>
      <c r="KK50" s="133"/>
      <c r="KL50" s="133"/>
      <c r="KM50" s="133"/>
      <c r="KN50" s="133"/>
      <c r="KO50" s="133"/>
      <c r="KP50" s="133"/>
      <c r="KQ50" s="133"/>
      <c r="KR50" s="133"/>
      <c r="KS50" s="133"/>
      <c r="KT50" s="133"/>
      <c r="KU50" s="133"/>
      <c r="KV50" s="133"/>
      <c r="KW50" s="133"/>
      <c r="KX50" s="133"/>
      <c r="KY50" s="133"/>
      <c r="KZ50" s="133"/>
      <c r="LA50" s="133"/>
      <c r="LB50" s="133"/>
      <c r="LC50" s="133"/>
      <c r="LD50" s="133"/>
      <c r="LE50" s="133"/>
      <c r="LF50" s="133"/>
      <c r="LG50" s="133"/>
      <c r="LH50" s="133"/>
      <c r="LI50" s="133"/>
      <c r="LJ50" s="133"/>
      <c r="LK50" s="133"/>
      <c r="LL50" s="133"/>
      <c r="LM50" s="133"/>
      <c r="LN50" s="133"/>
      <c r="LO50" s="133"/>
      <c r="LP50" s="133"/>
      <c r="LQ50" s="133"/>
      <c r="LR50" s="133"/>
      <c r="LS50" s="133"/>
      <c r="LT50" s="133"/>
      <c r="LU50" s="133"/>
      <c r="LV50" s="133"/>
      <c r="LW50" s="133"/>
      <c r="LX50" s="133"/>
      <c r="LY50" s="133"/>
      <c r="LZ50" s="133"/>
      <c r="MA50" s="133"/>
      <c r="MB50" s="133"/>
      <c r="MC50" s="133"/>
      <c r="MD50" s="133"/>
      <c r="ME50" s="133"/>
      <c r="MF50" s="133"/>
      <c r="MG50" s="133"/>
      <c r="MH50" s="133"/>
      <c r="MI50" s="133"/>
      <c r="MJ50" s="133"/>
      <c r="MK50" s="133"/>
      <c r="ML50" s="133"/>
      <c r="MM50" s="133"/>
      <c r="MN50" s="133"/>
      <c r="MO50" s="133"/>
      <c r="MP50" s="133"/>
      <c r="MQ50" s="133"/>
      <c r="MR50" s="133"/>
      <c r="MS50" s="133"/>
      <c r="MT50" s="133"/>
      <c r="MU50" s="133"/>
      <c r="MV50" s="133"/>
      <c r="MW50" s="133"/>
      <c r="MX50" s="133"/>
      <c r="MY50" s="133"/>
      <c r="MZ50" s="133"/>
      <c r="NA50" s="133"/>
      <c r="NB50" s="133"/>
      <c r="NC50" s="133"/>
      <c r="ND50" s="133"/>
      <c r="NE50" s="133"/>
      <c r="NF50" s="133"/>
      <c r="NG50" s="133"/>
      <c r="NH50" s="133"/>
      <c r="NI50" s="133"/>
      <c r="NJ50" s="133"/>
      <c r="NK50" s="133"/>
      <c r="NL50" s="133"/>
      <c r="NM50" s="133"/>
      <c r="NN50" s="133"/>
      <c r="NO50" s="133"/>
      <c r="NP50" s="133"/>
      <c r="NQ50" s="133"/>
      <c r="NR50" s="133"/>
      <c r="NS50" s="133"/>
      <c r="NT50" s="133"/>
      <c r="NU50" s="133"/>
      <c r="NV50" s="133"/>
      <c r="NW50" s="133"/>
      <c r="NX50" s="133"/>
      <c r="NY50" s="133"/>
      <c r="NZ50" s="133"/>
      <c r="OA50" s="133"/>
      <c r="OB50" s="133"/>
      <c r="OC50" s="133"/>
      <c r="OD50" s="133"/>
      <c r="OE50" s="133"/>
      <c r="OF50" s="133"/>
      <c r="OG50" s="133"/>
      <c r="OH50" s="133"/>
      <c r="OI50" s="133"/>
      <c r="OJ50" s="133"/>
      <c r="OK50" s="133"/>
      <c r="OL50" s="133"/>
      <c r="OM50" s="133"/>
      <c r="ON50" s="133"/>
      <c r="OO50" s="133"/>
      <c r="OP50" s="133"/>
      <c r="OQ50" s="133"/>
      <c r="OR50" s="133"/>
      <c r="OS50" s="133"/>
      <c r="OT50" s="133"/>
      <c r="OU50" s="133"/>
      <c r="OV50" s="133"/>
      <c r="OW50" s="133"/>
      <c r="OX50" s="133"/>
      <c r="OY50" s="133"/>
      <c r="OZ50" s="133"/>
      <c r="PA50" s="133"/>
      <c r="PB50" s="133"/>
      <c r="PC50" s="133"/>
      <c r="PD50" s="133"/>
      <c r="PE50" s="133"/>
      <c r="PF50" s="133"/>
      <c r="PG50" s="133"/>
      <c r="PH50" s="133"/>
      <c r="PI50" s="133"/>
      <c r="PJ50" s="133"/>
      <c r="PK50" s="133"/>
      <c r="PL50" s="133"/>
      <c r="PM50" s="133"/>
      <c r="PN50" s="133"/>
      <c r="PO50" s="133"/>
      <c r="PP50" s="133"/>
      <c r="PQ50" s="133"/>
      <c r="PR50" s="133"/>
      <c r="PS50" s="133"/>
      <c r="PT50" s="133"/>
      <c r="PU50" s="133"/>
      <c r="PV50" s="133"/>
      <c r="PW50" s="133"/>
      <c r="PX50" s="133"/>
      <c r="PY50" s="133"/>
      <c r="PZ50" s="133"/>
      <c r="QA50" s="133"/>
      <c r="QB50" s="133"/>
      <c r="QC50" s="133"/>
      <c r="QD50" s="133"/>
      <c r="QE50" s="133"/>
      <c r="QF50" s="133"/>
      <c r="QG50" s="133"/>
      <c r="QH50" s="133"/>
      <c r="QI50" s="133"/>
      <c r="QJ50" s="133"/>
      <c r="QK50" s="133"/>
      <c r="QL50" s="133"/>
      <c r="QM50" s="133"/>
      <c r="QN50" s="133"/>
      <c r="QO50" s="133"/>
      <c r="QP50" s="133"/>
      <c r="QQ50" s="133"/>
      <c r="QR50" s="133"/>
      <c r="QS50" s="133"/>
      <c r="QT50" s="133"/>
      <c r="QU50" s="133"/>
      <c r="QV50" s="133"/>
      <c r="QW50" s="133"/>
      <c r="QX50" s="133"/>
      <c r="QY50" s="133"/>
      <c r="QZ50" s="133"/>
      <c r="RA50" s="133"/>
      <c r="RB50" s="133"/>
      <c r="RC50" s="133"/>
      <c r="RD50" s="133"/>
      <c r="RE50" s="133"/>
      <c r="RF50" s="133"/>
      <c r="RG50" s="133"/>
      <c r="RH50" s="133"/>
      <c r="RI50" s="133"/>
      <c r="RJ50" s="133"/>
      <c r="RK50" s="133"/>
      <c r="RL50" s="133"/>
      <c r="RM50" s="133"/>
      <c r="RN50" s="133"/>
      <c r="RO50" s="133"/>
      <c r="RP50" s="133"/>
      <c r="RQ50" s="133"/>
      <c r="RR50" s="133"/>
      <c r="RS50" s="133"/>
      <c r="RT50" s="133"/>
      <c r="RU50" s="133"/>
      <c r="RV50" s="133"/>
      <c r="RW50" s="133"/>
      <c r="RX50" s="133"/>
      <c r="RY50" s="133"/>
      <c r="RZ50" s="133"/>
      <c r="SA50" s="133"/>
      <c r="SB50" s="133"/>
      <c r="SC50" s="133"/>
      <c r="SD50" s="133"/>
      <c r="SE50" s="133"/>
      <c r="SF50" s="133"/>
      <c r="SG50" s="133"/>
      <c r="SH50" s="133"/>
      <c r="SI50" s="133"/>
      <c r="SJ50" s="133"/>
      <c r="SK50" s="133"/>
      <c r="SL50" s="133"/>
      <c r="SM50" s="133"/>
      <c r="SN50" s="133"/>
      <c r="SO50" s="133"/>
      <c r="SP50" s="133"/>
      <c r="SQ50" s="133"/>
      <c r="SR50" s="133"/>
      <c r="SS50" s="133"/>
      <c r="ST50" s="133"/>
      <c r="SU50" s="133"/>
      <c r="SV50" s="133"/>
      <c r="SW50" s="133"/>
      <c r="SX50" s="133"/>
      <c r="SY50" s="133"/>
      <c r="SZ50" s="133"/>
      <c r="TA50" s="133"/>
      <c r="TB50" s="133"/>
      <c r="TC50" s="133"/>
      <c r="TD50" s="133"/>
      <c r="TE50" s="133"/>
      <c r="TF50" s="133"/>
      <c r="TG50" s="133"/>
      <c r="TH50" s="133"/>
      <c r="TI50" s="133"/>
      <c r="TJ50" s="133"/>
      <c r="TK50" s="133"/>
      <c r="TL50" s="133"/>
      <c r="TM50" s="133"/>
      <c r="TN50" s="133"/>
      <c r="TO50" s="133"/>
      <c r="TP50" s="133"/>
      <c r="TQ50" s="133"/>
      <c r="TR50" s="133"/>
      <c r="TS50" s="133"/>
      <c r="TT50" s="133"/>
      <c r="TU50" s="133"/>
      <c r="TV50" s="133"/>
      <c r="TW50" s="133"/>
      <c r="TX50" s="133"/>
      <c r="TY50" s="133"/>
      <c r="TZ50" s="133"/>
      <c r="UA50" s="133"/>
      <c r="UB50" s="133"/>
      <c r="UC50" s="133"/>
      <c r="UD50" s="133"/>
      <c r="UE50" s="133"/>
      <c r="UF50" s="133"/>
      <c r="UG50" s="133"/>
      <c r="UH50" s="133"/>
      <c r="UI50" s="133"/>
      <c r="UJ50" s="133"/>
      <c r="UK50" s="133"/>
      <c r="UL50" s="133"/>
      <c r="UM50" s="133"/>
      <c r="UN50" s="133"/>
      <c r="UO50" s="133"/>
      <c r="UP50" s="133"/>
      <c r="UQ50" s="133"/>
      <c r="UR50" s="133"/>
      <c r="US50" s="133"/>
      <c r="UT50" s="133"/>
      <c r="UU50" s="133"/>
      <c r="UV50" s="133"/>
      <c r="UW50" s="133"/>
      <c r="UX50" s="133"/>
      <c r="UY50" s="133"/>
      <c r="UZ50" s="133"/>
      <c r="VA50" s="133"/>
      <c r="VB50" s="133"/>
      <c r="VC50" s="133"/>
      <c r="VD50" s="133"/>
      <c r="VE50" s="133"/>
      <c r="VF50" s="133"/>
      <c r="VG50" s="133"/>
      <c r="VH50" s="133"/>
      <c r="VI50" s="133"/>
      <c r="VJ50" s="133"/>
      <c r="VK50" s="133"/>
      <c r="VL50" s="133"/>
      <c r="VM50" s="133"/>
      <c r="VN50" s="133"/>
      <c r="VO50" s="133"/>
      <c r="VP50" s="133"/>
      <c r="VQ50" s="133"/>
      <c r="VR50" s="133"/>
      <c r="VS50" s="133"/>
      <c r="VT50" s="133"/>
      <c r="VU50" s="133"/>
      <c r="VV50" s="133"/>
      <c r="VW50" s="133"/>
      <c r="VX50" s="133"/>
      <c r="VY50" s="133"/>
      <c r="VZ50" s="133"/>
      <c r="WA50" s="133"/>
      <c r="WB50" s="133"/>
      <c r="WC50" s="133"/>
      <c r="WD50" s="133"/>
      <c r="WE50" s="133"/>
      <c r="WF50" s="133"/>
      <c r="WG50" s="133"/>
      <c r="WH50" s="133"/>
      <c r="WI50" s="133"/>
      <c r="WJ50" s="133"/>
      <c r="WK50" s="133"/>
      <c r="WL50" s="133"/>
      <c r="WM50" s="133"/>
      <c r="WN50" s="133"/>
      <c r="WO50" s="133"/>
      <c r="WP50" s="133"/>
      <c r="WQ50" s="133"/>
      <c r="WR50" s="133"/>
      <c r="WS50" s="133"/>
      <c r="WT50" s="133"/>
      <c r="WU50" s="133"/>
      <c r="WV50" s="133"/>
      <c r="WW50" s="133"/>
      <c r="WX50" s="133"/>
      <c r="WY50" s="133"/>
      <c r="WZ50" s="133"/>
      <c r="XA50" s="133"/>
      <c r="XB50" s="133"/>
      <c r="XC50" s="133"/>
      <c r="XD50" s="133"/>
      <c r="XE50" s="133"/>
      <c r="XF50" s="133"/>
      <c r="XG50" s="133"/>
      <c r="XH50" s="133"/>
      <c r="XI50" s="133"/>
      <c r="XJ50" s="133"/>
      <c r="XK50" s="133"/>
      <c r="XL50" s="133"/>
      <c r="XM50" s="133"/>
      <c r="XN50" s="133"/>
      <c r="XO50" s="133"/>
      <c r="XP50" s="133"/>
      <c r="XQ50" s="133"/>
      <c r="XR50" s="133"/>
      <c r="XS50" s="133"/>
      <c r="XT50" s="133"/>
      <c r="XU50" s="133"/>
      <c r="XV50" s="133"/>
      <c r="XW50" s="133"/>
      <c r="XX50" s="133"/>
      <c r="XY50" s="133"/>
      <c r="XZ50" s="133"/>
      <c r="YA50" s="133"/>
      <c r="YB50" s="133"/>
      <c r="YC50" s="133"/>
      <c r="YD50" s="133"/>
      <c r="YE50" s="133"/>
      <c r="YF50" s="133"/>
      <c r="YG50" s="133"/>
      <c r="YH50" s="133"/>
      <c r="YI50" s="133"/>
      <c r="YJ50" s="133"/>
      <c r="YK50" s="133"/>
      <c r="YL50" s="133"/>
      <c r="YM50" s="133"/>
      <c r="YN50" s="133"/>
      <c r="YO50" s="133"/>
      <c r="YP50" s="133"/>
      <c r="YQ50" s="133"/>
      <c r="YR50" s="133"/>
      <c r="YS50" s="133"/>
      <c r="YT50" s="133"/>
      <c r="YU50" s="133"/>
      <c r="YV50" s="133"/>
      <c r="YW50" s="133"/>
      <c r="YX50" s="133"/>
      <c r="YY50" s="133"/>
      <c r="YZ50" s="133"/>
      <c r="ZA50" s="133"/>
      <c r="ZB50" s="133"/>
      <c r="ZC50" s="133"/>
      <c r="ZD50" s="133"/>
      <c r="ZE50" s="133"/>
      <c r="ZF50" s="133"/>
      <c r="ZG50" s="133"/>
      <c r="ZH50" s="133"/>
      <c r="ZI50" s="133"/>
      <c r="ZJ50" s="133"/>
      <c r="ZK50" s="133"/>
      <c r="ZL50" s="133"/>
      <c r="ZM50" s="133"/>
      <c r="ZN50" s="133"/>
      <c r="ZO50" s="133"/>
      <c r="ZP50" s="133"/>
      <c r="ZQ50" s="133"/>
      <c r="ZR50" s="133"/>
      <c r="ZS50" s="133"/>
      <c r="ZT50" s="133"/>
      <c r="ZU50" s="133"/>
      <c r="ZV50" s="133"/>
      <c r="ZW50" s="133"/>
      <c r="ZX50" s="133"/>
      <c r="ZY50" s="133"/>
      <c r="ZZ50" s="133"/>
      <c r="AAA50" s="133"/>
      <c r="AAB50" s="133"/>
      <c r="AAC50" s="133"/>
      <c r="AAD50" s="133"/>
      <c r="AAE50" s="133"/>
      <c r="AAF50" s="133"/>
      <c r="AAG50" s="133"/>
      <c r="AAH50" s="133"/>
      <c r="AAI50" s="133"/>
      <c r="AAJ50" s="133"/>
      <c r="AAK50" s="133"/>
      <c r="AAL50" s="133"/>
      <c r="AAM50" s="133"/>
      <c r="AAN50" s="133"/>
      <c r="AAO50" s="133"/>
      <c r="AAP50" s="133"/>
      <c r="AAQ50" s="133"/>
      <c r="AAR50" s="133"/>
      <c r="AAS50" s="133"/>
      <c r="AAT50" s="133"/>
      <c r="AAU50" s="133"/>
      <c r="AAV50" s="133"/>
      <c r="AAW50" s="133"/>
      <c r="AAX50" s="133"/>
      <c r="AAY50" s="133"/>
      <c r="AAZ50" s="133"/>
      <c r="ABA50" s="133"/>
      <c r="ABB50" s="133"/>
      <c r="ABC50" s="133"/>
      <c r="ABD50" s="133"/>
      <c r="ABE50" s="133"/>
      <c r="ABF50" s="133"/>
      <c r="ABG50" s="133"/>
      <c r="ABH50" s="133"/>
      <c r="ABI50" s="133"/>
      <c r="ABJ50" s="133"/>
      <c r="ABK50" s="133"/>
      <c r="ABL50" s="133"/>
      <c r="ABM50" s="133"/>
      <c r="ABN50" s="133"/>
      <c r="ABO50" s="133"/>
      <c r="ABP50" s="133"/>
      <c r="ABQ50" s="133"/>
      <c r="ABR50" s="133"/>
      <c r="ABS50" s="133"/>
      <c r="ABT50" s="133"/>
      <c r="ABU50" s="133"/>
      <c r="ABV50" s="133"/>
      <c r="ABW50" s="133"/>
      <c r="ABX50" s="133"/>
      <c r="ABY50" s="133"/>
      <c r="ABZ50" s="133"/>
      <c r="ACA50" s="133"/>
      <c r="ACB50" s="133"/>
      <c r="ACC50" s="133"/>
      <c r="ACD50" s="133"/>
      <c r="ACE50" s="133"/>
      <c r="ACF50" s="133"/>
      <c r="ACG50" s="133"/>
      <c r="ACH50" s="133"/>
      <c r="ACI50" s="133"/>
      <c r="ACJ50" s="133"/>
      <c r="ACK50" s="133"/>
      <c r="ACL50" s="133"/>
      <c r="ACM50" s="133"/>
      <c r="ACN50" s="133"/>
      <c r="ACO50" s="133"/>
      <c r="ACP50" s="133"/>
      <c r="ACQ50" s="133"/>
      <c r="ACR50" s="133"/>
      <c r="ACS50" s="133"/>
      <c r="ACT50" s="133"/>
      <c r="ACU50" s="133"/>
      <c r="ACV50" s="133"/>
      <c r="ACW50" s="133"/>
      <c r="ACX50" s="133"/>
      <c r="ACY50" s="133"/>
      <c r="ACZ50" s="133"/>
      <c r="ADA50" s="133"/>
      <c r="ADB50" s="133"/>
      <c r="ADC50" s="133"/>
      <c r="ADD50" s="133"/>
      <c r="ADE50" s="133"/>
      <c r="ADF50" s="133"/>
      <c r="ADG50" s="133"/>
      <c r="ADH50" s="133"/>
      <c r="ADI50" s="133"/>
      <c r="ADJ50" s="133"/>
      <c r="ADK50" s="133"/>
      <c r="ADL50" s="133"/>
      <c r="ADM50" s="133"/>
      <c r="ADN50" s="133"/>
      <c r="ADO50" s="133"/>
      <c r="ADP50" s="133"/>
      <c r="ADQ50" s="133"/>
      <c r="ADR50" s="133"/>
      <c r="ADS50" s="133"/>
      <c r="ADT50" s="133"/>
      <c r="ADU50" s="133"/>
      <c r="ADV50" s="133"/>
      <c r="ADW50" s="133"/>
      <c r="ADX50" s="133"/>
      <c r="ADY50" s="133"/>
      <c r="ADZ50" s="133"/>
      <c r="AEA50" s="133"/>
      <c r="AEB50" s="133"/>
      <c r="AEC50" s="133"/>
      <c r="AED50" s="133"/>
      <c r="AEE50" s="133"/>
      <c r="AEF50" s="133"/>
      <c r="AEG50" s="133"/>
      <c r="AEH50" s="133"/>
      <c r="AEI50" s="133"/>
      <c r="AEJ50" s="133"/>
      <c r="AEK50" s="133"/>
      <c r="AEL50" s="133"/>
      <c r="AEM50" s="133"/>
      <c r="AEN50" s="133"/>
      <c r="AEO50" s="133"/>
      <c r="AEP50" s="133"/>
      <c r="AEQ50" s="133"/>
      <c r="AER50" s="133"/>
      <c r="AES50" s="133"/>
      <c r="AET50" s="133"/>
      <c r="AEU50" s="133"/>
      <c r="AEV50" s="133"/>
      <c r="AEW50" s="133"/>
      <c r="AEX50" s="133"/>
      <c r="AEY50" s="133"/>
      <c r="AEZ50" s="133"/>
      <c r="AFA50" s="133"/>
      <c r="AFB50" s="133"/>
      <c r="AFC50" s="133"/>
      <c r="AFD50" s="133"/>
      <c r="AFE50" s="133"/>
      <c r="AFF50" s="133"/>
      <c r="AFG50" s="133"/>
      <c r="AFH50" s="133"/>
      <c r="AFI50" s="133"/>
      <c r="AFJ50" s="133"/>
      <c r="AFK50" s="133"/>
      <c r="AFL50" s="133"/>
      <c r="AFM50" s="133"/>
      <c r="AFN50" s="133"/>
      <c r="AFO50" s="133"/>
      <c r="AFP50" s="133"/>
      <c r="AFQ50" s="133"/>
      <c r="AFR50" s="133"/>
      <c r="AFS50" s="133"/>
      <c r="AFT50" s="133"/>
      <c r="AFU50" s="133"/>
      <c r="AFV50" s="133"/>
      <c r="AFW50" s="133"/>
      <c r="AFX50" s="133"/>
      <c r="AFY50" s="133"/>
      <c r="AFZ50" s="133"/>
      <c r="AGA50" s="133"/>
      <c r="AGB50" s="133"/>
      <c r="AGC50" s="133"/>
      <c r="AGD50" s="133"/>
      <c r="AGE50" s="133"/>
      <c r="AGF50" s="133"/>
      <c r="AGG50" s="133"/>
      <c r="AGH50" s="133"/>
      <c r="AGI50" s="133"/>
      <c r="AGJ50" s="133"/>
      <c r="AGK50" s="133"/>
      <c r="AGL50" s="133"/>
      <c r="AGM50" s="133"/>
      <c r="AGN50" s="133"/>
      <c r="AGO50" s="133"/>
      <c r="AGP50" s="133"/>
      <c r="AGQ50" s="133"/>
      <c r="AGR50" s="133"/>
      <c r="AGS50" s="133"/>
      <c r="AGT50" s="133"/>
      <c r="AGU50" s="133"/>
      <c r="AGV50" s="133"/>
      <c r="AGW50" s="133"/>
      <c r="AGX50" s="133"/>
      <c r="AGY50" s="133"/>
      <c r="AGZ50" s="133"/>
      <c r="AHA50" s="133"/>
      <c r="AHB50" s="133"/>
      <c r="AHC50" s="133"/>
      <c r="AHD50" s="133"/>
      <c r="AHE50" s="133"/>
      <c r="AHF50" s="133"/>
      <c r="AHG50" s="133"/>
      <c r="AHH50" s="133"/>
      <c r="AHI50" s="133"/>
      <c r="AHJ50" s="133"/>
      <c r="AHK50" s="133"/>
      <c r="AHL50" s="133"/>
      <c r="AHM50" s="133"/>
      <c r="AHN50" s="133"/>
      <c r="AHO50" s="133"/>
      <c r="AHP50" s="133"/>
      <c r="AHQ50" s="133"/>
      <c r="AHR50" s="133"/>
      <c r="AHS50" s="133"/>
      <c r="AHT50" s="133"/>
      <c r="AHU50" s="133"/>
      <c r="AHV50" s="133"/>
      <c r="AHW50" s="133"/>
      <c r="AHX50" s="133"/>
      <c r="AHY50" s="133"/>
      <c r="AHZ50" s="133"/>
      <c r="AIA50" s="133"/>
      <c r="AIB50" s="133"/>
      <c r="AIC50" s="133"/>
      <c r="AID50" s="133"/>
      <c r="AIE50" s="133"/>
      <c r="AIF50" s="133"/>
      <c r="AIG50" s="133"/>
      <c r="AIH50" s="133"/>
      <c r="AII50" s="133"/>
      <c r="AIJ50" s="133"/>
      <c r="AIK50" s="133"/>
      <c r="AIL50" s="133"/>
      <c r="AIM50" s="133"/>
      <c r="AIN50" s="133"/>
      <c r="AIO50" s="133"/>
      <c r="AIP50" s="133"/>
      <c r="AIQ50" s="133"/>
      <c r="AIR50" s="133"/>
      <c r="AIS50" s="133"/>
      <c r="AIT50" s="133"/>
      <c r="AIU50" s="133"/>
      <c r="AIV50" s="133"/>
      <c r="AIW50" s="133"/>
      <c r="AIX50" s="133"/>
      <c r="AIY50" s="133"/>
      <c r="AIZ50" s="133"/>
      <c r="AJA50" s="133"/>
      <c r="AJB50" s="133"/>
      <c r="AJC50" s="133"/>
      <c r="AJD50" s="133"/>
      <c r="AJE50" s="133"/>
      <c r="AJF50" s="133"/>
      <c r="AJG50" s="133"/>
      <c r="AJH50" s="133"/>
      <c r="AJI50" s="133"/>
      <c r="AJJ50" s="133"/>
      <c r="AJK50" s="133"/>
      <c r="AJL50" s="133"/>
      <c r="AJM50" s="133"/>
      <c r="AJN50" s="133"/>
      <c r="AJO50" s="133"/>
      <c r="AJP50" s="133"/>
      <c r="AJQ50" s="133"/>
      <c r="AJR50" s="133"/>
      <c r="AJS50" s="133"/>
      <c r="AJT50" s="133"/>
      <c r="AJU50" s="133"/>
      <c r="AJV50" s="133"/>
      <c r="AJW50" s="133"/>
      <c r="AJX50" s="133"/>
      <c r="AJY50" s="133"/>
      <c r="AJZ50" s="133"/>
      <c r="AKA50" s="133"/>
      <c r="AKB50" s="133"/>
      <c r="AKC50" s="133"/>
      <c r="AKD50" s="133"/>
      <c r="AKE50" s="133"/>
      <c r="AKF50" s="133"/>
      <c r="AKG50" s="133"/>
      <c r="AKH50" s="133"/>
      <c r="AKI50" s="133"/>
      <c r="AKJ50" s="133"/>
      <c r="AKK50" s="133"/>
      <c r="AKL50" s="133"/>
      <c r="AKM50" s="133"/>
      <c r="AKN50" s="133"/>
      <c r="AKO50" s="133"/>
      <c r="AKP50" s="133"/>
      <c r="AKQ50" s="133"/>
      <c r="AKR50" s="133"/>
      <c r="AKS50" s="133"/>
      <c r="AKT50" s="133"/>
      <c r="AKU50" s="133"/>
      <c r="AKV50" s="133"/>
      <c r="AKW50" s="133"/>
      <c r="AKX50" s="133"/>
      <c r="AKY50" s="133"/>
      <c r="AKZ50" s="133"/>
      <c r="ALA50" s="133"/>
      <c r="ALB50" s="133"/>
      <c r="ALC50" s="133"/>
      <c r="ALD50" s="133"/>
      <c r="ALE50" s="133"/>
      <c r="ALF50" s="133"/>
      <c r="ALG50" s="133"/>
      <c r="ALH50" s="133"/>
      <c r="ALI50" s="133"/>
      <c r="ALJ50" s="133"/>
      <c r="ALK50" s="133"/>
      <c r="ALL50" s="133"/>
      <c r="ALM50" s="133"/>
      <c r="ALN50" s="133"/>
      <c r="ALO50" s="133"/>
      <c r="ALP50" s="133"/>
      <c r="ALQ50" s="133"/>
      <c r="ALR50" s="133"/>
      <c r="ALS50" s="133"/>
      <c r="ALT50" s="133"/>
      <c r="ALU50" s="133"/>
      <c r="ALV50" s="133"/>
      <c r="ALW50" s="133"/>
      <c r="ALX50" s="133"/>
      <c r="ALY50" s="133"/>
      <c r="ALZ50" s="133"/>
      <c r="AMA50" s="133"/>
      <c r="AMB50" s="133"/>
      <c r="AMC50" s="133"/>
      <c r="AMD50" s="133"/>
      <c r="AME50" s="133"/>
      <c r="AMF50" s="133"/>
      <c r="AMG50" s="133"/>
      <c r="AMH50" s="133"/>
      <c r="AMI50" s="133"/>
      <c r="AMJ50" s="133"/>
      <c r="AMK50" s="133"/>
      <c r="AML50" s="133"/>
      <c r="AMM50" s="133"/>
      <c r="AMN50" s="133"/>
      <c r="AMO50" s="133"/>
      <c r="AMP50" s="133"/>
      <c r="AMQ50" s="133"/>
      <c r="AMR50" s="133"/>
      <c r="AMS50" s="133"/>
      <c r="AMT50" s="133"/>
      <c r="AMU50" s="133"/>
      <c r="AMV50" s="133"/>
      <c r="AMW50" s="133"/>
      <c r="AMX50" s="133"/>
      <c r="AMY50" s="133"/>
      <c r="AMZ50" s="133"/>
      <c r="ANA50" s="133"/>
      <c r="ANB50" s="133"/>
      <c r="ANC50" s="133"/>
      <c r="AND50" s="133"/>
      <c r="ANE50" s="133"/>
      <c r="ANF50" s="133"/>
      <c r="ANG50" s="133"/>
      <c r="ANH50" s="133"/>
      <c r="ANI50" s="133"/>
      <c r="ANJ50" s="133"/>
      <c r="ANK50" s="133"/>
      <c r="ANL50" s="133"/>
      <c r="ANM50" s="133"/>
      <c r="ANN50" s="133"/>
      <c r="ANO50" s="133"/>
      <c r="ANP50" s="133"/>
      <c r="ANQ50" s="133"/>
      <c r="ANR50" s="133"/>
      <c r="ANS50" s="133"/>
      <c r="ANT50" s="133"/>
      <c r="ANU50" s="133"/>
      <c r="ANV50" s="133"/>
      <c r="ANW50" s="133"/>
      <c r="ANX50" s="133"/>
      <c r="ANY50" s="133"/>
      <c r="ANZ50" s="133"/>
      <c r="AOA50" s="133"/>
      <c r="AOB50" s="133"/>
      <c r="AOC50" s="133"/>
      <c r="AOD50" s="133"/>
      <c r="AOE50" s="133"/>
      <c r="AOF50" s="133"/>
      <c r="AOG50" s="133"/>
      <c r="AOH50" s="133"/>
      <c r="AOI50" s="133"/>
      <c r="AOJ50" s="133"/>
      <c r="AOK50" s="133"/>
      <c r="AOL50" s="133"/>
      <c r="AOM50" s="133"/>
      <c r="AON50" s="133"/>
      <c r="AOO50" s="133"/>
      <c r="AOP50" s="133"/>
      <c r="AOQ50" s="133"/>
      <c r="AOR50" s="133"/>
      <c r="AOS50" s="133"/>
      <c r="AOT50" s="133"/>
      <c r="AOU50" s="133"/>
      <c r="AOV50" s="133"/>
      <c r="AOW50" s="133"/>
      <c r="AOX50" s="133"/>
      <c r="AOY50" s="133"/>
      <c r="AOZ50" s="133"/>
      <c r="APA50" s="133"/>
      <c r="APB50" s="133"/>
      <c r="APC50" s="133"/>
      <c r="APD50" s="133"/>
      <c r="APE50" s="133"/>
      <c r="APF50" s="133"/>
      <c r="APG50" s="133"/>
      <c r="APH50" s="133"/>
      <c r="API50" s="133"/>
      <c r="APJ50" s="133"/>
      <c r="APK50" s="133"/>
      <c r="APL50" s="133"/>
      <c r="APM50" s="133"/>
      <c r="APN50" s="133"/>
      <c r="APO50" s="133"/>
      <c r="APP50" s="133"/>
      <c r="APQ50" s="133"/>
      <c r="APR50" s="133"/>
      <c r="APS50" s="133"/>
      <c r="APT50" s="133"/>
      <c r="APU50" s="133"/>
      <c r="APV50" s="133"/>
      <c r="APW50" s="133"/>
      <c r="APX50" s="133"/>
      <c r="APY50" s="133"/>
      <c r="APZ50" s="133"/>
      <c r="AQA50" s="133"/>
      <c r="AQB50" s="133"/>
      <c r="AQC50" s="133"/>
      <c r="AQD50" s="133"/>
      <c r="AQE50" s="133"/>
      <c r="AQF50" s="133"/>
      <c r="AQG50" s="133"/>
      <c r="AQH50" s="133"/>
      <c r="AQI50" s="133"/>
      <c r="AQJ50" s="133"/>
      <c r="AQK50" s="133"/>
      <c r="AQL50" s="133"/>
      <c r="AQM50" s="133"/>
      <c r="AQN50" s="133"/>
      <c r="AQO50" s="133"/>
      <c r="AQP50" s="133"/>
      <c r="AQQ50" s="133"/>
      <c r="AQR50" s="133"/>
      <c r="AQS50" s="133"/>
      <c r="AQT50" s="133"/>
      <c r="AQU50" s="133"/>
      <c r="AQV50" s="133"/>
      <c r="AQW50" s="133"/>
      <c r="AQX50" s="133"/>
      <c r="AQY50" s="133"/>
      <c r="AQZ50" s="133"/>
      <c r="ARA50" s="133"/>
      <c r="ARB50" s="133"/>
      <c r="ARC50" s="133"/>
      <c r="ARD50" s="133"/>
      <c r="ARE50" s="133"/>
      <c r="ARF50" s="133"/>
      <c r="ARG50" s="133"/>
      <c r="ARH50" s="133"/>
      <c r="ARI50" s="133"/>
      <c r="ARJ50" s="133"/>
      <c r="ARK50" s="133"/>
      <c r="ARL50" s="133"/>
      <c r="ARM50" s="133"/>
      <c r="ARN50" s="133"/>
      <c r="ARO50" s="133"/>
      <c r="ARP50" s="133"/>
      <c r="ARQ50" s="133"/>
      <c r="ARR50" s="133"/>
      <c r="ARS50" s="133"/>
      <c r="ART50" s="133"/>
      <c r="ARU50" s="133"/>
      <c r="ARV50" s="133"/>
      <c r="ARW50" s="133"/>
      <c r="ARX50" s="133"/>
      <c r="ARY50" s="133"/>
      <c r="ARZ50" s="133"/>
      <c r="ASA50" s="133"/>
      <c r="ASB50" s="133"/>
      <c r="ASC50" s="133"/>
      <c r="ASD50" s="133"/>
      <c r="ASE50" s="133"/>
      <c r="ASF50" s="133"/>
      <c r="ASG50" s="133"/>
      <c r="ASH50" s="133"/>
      <c r="ASI50" s="133"/>
      <c r="ASJ50" s="133"/>
      <c r="ASK50" s="133"/>
      <c r="ASL50" s="133"/>
      <c r="ASM50" s="133"/>
      <c r="ASN50" s="133"/>
      <c r="ASO50" s="133"/>
      <c r="ASP50" s="133"/>
      <c r="ASQ50" s="133"/>
      <c r="ASR50" s="133"/>
      <c r="ASS50" s="133"/>
      <c r="AST50" s="133"/>
      <c r="ASU50" s="133"/>
      <c r="ASV50" s="133"/>
      <c r="ASW50" s="133"/>
      <c r="ASX50" s="133"/>
      <c r="ASY50" s="133"/>
      <c r="ASZ50" s="133"/>
      <c r="ATA50" s="133"/>
      <c r="ATB50" s="133"/>
      <c r="ATC50" s="133"/>
      <c r="ATD50" s="133"/>
      <c r="ATE50" s="133"/>
      <c r="ATF50" s="133"/>
      <c r="ATG50" s="133"/>
      <c r="ATH50" s="133"/>
      <c r="ATI50" s="133"/>
      <c r="ATJ50" s="133"/>
      <c r="ATK50" s="133"/>
      <c r="ATL50" s="133"/>
      <c r="ATM50" s="133"/>
      <c r="ATN50" s="133"/>
      <c r="ATO50" s="133"/>
      <c r="ATP50" s="133"/>
      <c r="ATQ50" s="133"/>
      <c r="ATR50" s="133"/>
      <c r="ATS50" s="133"/>
      <c r="ATT50" s="133"/>
      <c r="ATU50" s="133"/>
      <c r="ATV50" s="133"/>
      <c r="ATW50" s="133"/>
      <c r="ATX50" s="133"/>
      <c r="ATY50" s="133"/>
      <c r="ATZ50" s="133"/>
      <c r="AUA50" s="133"/>
      <c r="AUB50" s="133"/>
      <c r="AUC50" s="133"/>
      <c r="AUD50" s="133"/>
      <c r="AUE50" s="133"/>
      <c r="AUF50" s="133"/>
      <c r="AUG50" s="133"/>
      <c r="AUH50" s="133"/>
      <c r="AUI50" s="133"/>
      <c r="AUJ50" s="133"/>
      <c r="AUK50" s="133"/>
      <c r="AUL50" s="133"/>
      <c r="AUM50" s="133"/>
      <c r="AUN50" s="133"/>
      <c r="AUO50" s="133"/>
      <c r="AUP50" s="133"/>
      <c r="AUQ50" s="133"/>
      <c r="AUR50" s="133"/>
      <c r="AUS50" s="133"/>
      <c r="AUT50" s="133"/>
      <c r="AUU50" s="133"/>
      <c r="AUV50" s="133"/>
      <c r="AUW50" s="133"/>
      <c r="AUX50" s="133"/>
      <c r="AUY50" s="133"/>
      <c r="AUZ50" s="133"/>
      <c r="AVA50" s="133"/>
      <c r="AVB50" s="133"/>
      <c r="AVC50" s="133"/>
      <c r="AVD50" s="133"/>
      <c r="AVE50" s="133"/>
      <c r="AVF50" s="133"/>
      <c r="AVG50" s="133"/>
      <c r="AVH50" s="133"/>
      <c r="AVI50" s="133"/>
      <c r="AVJ50" s="133"/>
      <c r="AVK50" s="133"/>
      <c r="AVL50" s="133"/>
      <c r="AVM50" s="133"/>
      <c r="AVN50" s="133"/>
      <c r="AVO50" s="133"/>
      <c r="AVP50" s="133"/>
      <c r="AVQ50" s="133"/>
      <c r="AVR50" s="133"/>
      <c r="AVS50" s="133"/>
      <c r="AVT50" s="133"/>
      <c r="AVU50" s="133"/>
      <c r="AVV50" s="133"/>
      <c r="AVW50" s="133"/>
      <c r="AVX50" s="133"/>
      <c r="AVY50" s="133"/>
      <c r="AVZ50" s="133"/>
      <c r="AWA50" s="133"/>
      <c r="AWB50" s="133"/>
      <c r="AWC50" s="133"/>
      <c r="AWD50" s="133"/>
      <c r="AWE50" s="133"/>
      <c r="AWF50" s="133"/>
      <c r="AWG50" s="133"/>
      <c r="AWH50" s="133"/>
      <c r="AWI50" s="133"/>
      <c r="AWJ50" s="133"/>
      <c r="AWK50" s="133"/>
      <c r="AWL50" s="133"/>
      <c r="AWM50" s="133"/>
      <c r="AWN50" s="133"/>
      <c r="AWO50" s="133"/>
      <c r="AWP50" s="133"/>
      <c r="AWQ50" s="133"/>
      <c r="AWR50" s="133"/>
      <c r="AWS50" s="133"/>
      <c r="AWT50" s="133"/>
      <c r="AWU50" s="133"/>
      <c r="AWV50" s="133"/>
      <c r="AWW50" s="133"/>
      <c r="AWX50" s="133"/>
      <c r="AWY50" s="133"/>
      <c r="AWZ50" s="133"/>
      <c r="AXA50" s="133"/>
      <c r="AXB50" s="133"/>
      <c r="AXC50" s="133"/>
      <c r="AXD50" s="133"/>
      <c r="AXE50" s="133"/>
      <c r="AXF50" s="133"/>
      <c r="AXG50" s="133"/>
      <c r="AXH50" s="133"/>
      <c r="AXI50" s="133"/>
      <c r="AXJ50" s="133"/>
      <c r="AXK50" s="133"/>
      <c r="AXL50" s="133"/>
      <c r="AXM50" s="133"/>
      <c r="AXN50" s="133"/>
      <c r="AXO50" s="133"/>
      <c r="AXP50" s="133"/>
      <c r="AXQ50" s="133"/>
      <c r="AXR50" s="133"/>
      <c r="AXS50" s="133"/>
      <c r="AXT50" s="133"/>
      <c r="AXU50" s="133"/>
      <c r="AXV50" s="133"/>
      <c r="AXW50" s="133"/>
      <c r="AXX50" s="133"/>
      <c r="AXY50" s="133"/>
      <c r="AXZ50" s="133"/>
      <c r="AYA50" s="133"/>
      <c r="AYB50" s="133"/>
      <c r="AYC50" s="133"/>
      <c r="AYD50" s="133"/>
      <c r="AYE50" s="133"/>
      <c r="AYF50" s="133"/>
      <c r="AYG50" s="133"/>
      <c r="AYH50" s="133"/>
      <c r="AYI50" s="133"/>
      <c r="AYJ50" s="133"/>
      <c r="AYK50" s="133"/>
      <c r="AYL50" s="133"/>
      <c r="AYM50" s="133"/>
      <c r="AYN50" s="133"/>
      <c r="AYO50" s="133"/>
      <c r="AYP50" s="133"/>
      <c r="AYQ50" s="133"/>
      <c r="AYR50" s="133"/>
      <c r="AYS50" s="133"/>
      <c r="AYT50" s="133"/>
      <c r="AYU50" s="133"/>
      <c r="AYV50" s="133"/>
      <c r="AYW50" s="133"/>
      <c r="AYX50" s="133"/>
      <c r="AYY50" s="133"/>
      <c r="AYZ50" s="133"/>
      <c r="AZA50" s="133"/>
      <c r="AZB50" s="133"/>
      <c r="AZC50" s="133"/>
      <c r="AZD50" s="133"/>
      <c r="AZE50" s="133"/>
      <c r="AZF50" s="133"/>
      <c r="AZG50" s="133"/>
      <c r="AZH50" s="133"/>
      <c r="AZI50" s="133"/>
      <c r="AZJ50" s="133"/>
      <c r="AZK50" s="133"/>
      <c r="AZL50" s="133"/>
      <c r="AZM50" s="133"/>
      <c r="AZN50" s="133"/>
      <c r="AZO50" s="133"/>
      <c r="AZP50" s="133"/>
      <c r="AZQ50" s="133"/>
      <c r="AZR50" s="133"/>
      <c r="AZS50" s="133"/>
      <c r="AZT50" s="133"/>
      <c r="AZU50" s="133"/>
      <c r="AZV50" s="133"/>
      <c r="AZW50" s="133"/>
      <c r="AZX50" s="133"/>
      <c r="AZY50" s="133"/>
      <c r="AZZ50" s="133"/>
      <c r="BAA50" s="133"/>
      <c r="BAB50" s="133"/>
      <c r="BAC50" s="133"/>
      <c r="BAD50" s="133"/>
      <c r="BAE50" s="133"/>
      <c r="BAF50" s="133"/>
      <c r="BAG50" s="133"/>
      <c r="BAH50" s="133"/>
      <c r="BAI50" s="133"/>
      <c r="BAJ50" s="133"/>
      <c r="BAK50" s="133"/>
      <c r="BAL50" s="133"/>
      <c r="BAM50" s="133"/>
      <c r="BAN50" s="133"/>
      <c r="BAO50" s="133"/>
      <c r="BAP50" s="133"/>
      <c r="BAQ50" s="133"/>
      <c r="BAR50" s="133"/>
      <c r="BAS50" s="133"/>
      <c r="BAT50" s="133"/>
      <c r="BAU50" s="133"/>
      <c r="BAV50" s="133"/>
      <c r="BAW50" s="133"/>
      <c r="BAX50" s="133"/>
      <c r="BAY50" s="133"/>
      <c r="BAZ50" s="133"/>
      <c r="BBA50" s="133"/>
      <c r="BBB50" s="133"/>
      <c r="BBC50" s="133"/>
      <c r="BBD50" s="133"/>
      <c r="BBE50" s="133"/>
      <c r="BBF50" s="133"/>
      <c r="BBG50" s="133"/>
      <c r="BBH50" s="133"/>
      <c r="BBI50" s="133"/>
      <c r="BBJ50" s="133"/>
      <c r="BBK50" s="133"/>
      <c r="BBL50" s="133"/>
      <c r="BBM50" s="133"/>
      <c r="BBN50" s="133"/>
      <c r="BBO50" s="133"/>
      <c r="BBP50" s="133"/>
      <c r="BBQ50" s="133"/>
      <c r="BBR50" s="133"/>
      <c r="BBS50" s="133"/>
      <c r="BBT50" s="133"/>
      <c r="BBU50" s="133"/>
      <c r="BBV50" s="133"/>
      <c r="BBW50" s="133"/>
      <c r="BBX50" s="133"/>
      <c r="BBY50" s="133"/>
      <c r="BBZ50" s="133"/>
      <c r="BCA50" s="133"/>
      <c r="BCB50" s="133"/>
      <c r="BCC50" s="133"/>
      <c r="BCD50" s="133"/>
      <c r="BCE50" s="133"/>
      <c r="BCF50" s="133"/>
      <c r="BCG50" s="133"/>
      <c r="BCH50" s="133"/>
      <c r="BCI50" s="133"/>
      <c r="BCJ50" s="133"/>
      <c r="BCK50" s="133"/>
      <c r="BCL50" s="133"/>
      <c r="BCM50" s="133"/>
      <c r="BCN50" s="133"/>
      <c r="BCO50" s="133"/>
      <c r="BCP50" s="133"/>
      <c r="BCQ50" s="133"/>
      <c r="BCR50" s="133"/>
      <c r="BCS50" s="133"/>
      <c r="BCT50" s="133"/>
      <c r="BCU50" s="133"/>
      <c r="BCV50" s="133"/>
      <c r="BCW50" s="133"/>
      <c r="BCX50" s="133"/>
      <c r="BCY50" s="133"/>
      <c r="BCZ50" s="133"/>
      <c r="BDA50" s="133"/>
      <c r="BDB50" s="133"/>
      <c r="BDC50" s="133"/>
      <c r="BDD50" s="133"/>
      <c r="BDE50" s="133"/>
      <c r="BDF50" s="133"/>
      <c r="BDG50" s="133"/>
      <c r="BDH50" s="133"/>
      <c r="BDI50" s="133"/>
      <c r="BDJ50" s="133"/>
      <c r="BDK50" s="133"/>
      <c r="BDL50" s="133"/>
      <c r="BDM50" s="133"/>
      <c r="BDN50" s="133"/>
      <c r="BDO50" s="133"/>
      <c r="BDP50" s="133"/>
      <c r="BDQ50" s="133"/>
      <c r="BDR50" s="133"/>
      <c r="BDS50" s="133"/>
      <c r="BDT50" s="133"/>
      <c r="BDU50" s="133"/>
      <c r="BDV50" s="133"/>
      <c r="BDW50" s="133"/>
      <c r="BDX50" s="133"/>
      <c r="BDY50" s="133"/>
      <c r="BDZ50" s="133"/>
      <c r="BEA50" s="133"/>
      <c r="BEB50" s="133"/>
      <c r="BEC50" s="133"/>
      <c r="BED50" s="133"/>
      <c r="BEE50" s="133"/>
      <c r="BEF50" s="133"/>
      <c r="BEG50" s="133"/>
      <c r="BEH50" s="133"/>
      <c r="BEI50" s="133"/>
      <c r="BEJ50" s="133"/>
      <c r="BEK50" s="133"/>
      <c r="BEL50" s="133"/>
      <c r="BEM50" s="133"/>
      <c r="BEN50" s="133"/>
      <c r="BEO50" s="133"/>
      <c r="BEP50" s="133"/>
      <c r="BEQ50" s="133"/>
      <c r="BER50" s="133"/>
      <c r="BES50" s="133"/>
      <c r="BET50" s="133"/>
      <c r="BEU50" s="133"/>
      <c r="BEV50" s="133"/>
      <c r="BEW50" s="133"/>
      <c r="BEX50" s="133"/>
      <c r="BEY50" s="133"/>
      <c r="BEZ50" s="133"/>
      <c r="BFA50" s="133"/>
      <c r="BFB50" s="133"/>
      <c r="BFC50" s="133"/>
      <c r="BFD50" s="133"/>
      <c r="BFE50" s="133"/>
      <c r="BFF50" s="133"/>
      <c r="BFG50" s="133"/>
      <c r="BFH50" s="133"/>
      <c r="BFI50" s="133"/>
      <c r="BFJ50" s="133"/>
      <c r="BFK50" s="133"/>
      <c r="BFL50" s="133"/>
      <c r="BFM50" s="133"/>
      <c r="BFN50" s="133"/>
      <c r="BFO50" s="133"/>
      <c r="BFP50" s="133"/>
      <c r="BFQ50" s="133"/>
      <c r="BFR50" s="133"/>
      <c r="BFS50" s="133"/>
      <c r="BFT50" s="133"/>
      <c r="BFU50" s="133"/>
      <c r="BFV50" s="133"/>
      <c r="BFW50" s="133"/>
      <c r="BFX50" s="133"/>
      <c r="BFY50" s="133"/>
      <c r="BFZ50" s="133"/>
      <c r="BGA50" s="133"/>
      <c r="BGB50" s="133"/>
      <c r="BGC50" s="133"/>
      <c r="BGD50" s="133"/>
      <c r="BGE50" s="133"/>
      <c r="BGF50" s="133"/>
      <c r="BGG50" s="133"/>
      <c r="BGH50" s="133"/>
      <c r="BGI50" s="133"/>
      <c r="BGJ50" s="133"/>
      <c r="BGK50" s="133"/>
      <c r="BGL50" s="133"/>
      <c r="BGM50" s="133"/>
      <c r="BGN50" s="133"/>
      <c r="BGO50" s="133"/>
      <c r="BGP50" s="133"/>
      <c r="BGQ50" s="133"/>
      <c r="BGR50" s="133"/>
      <c r="BGS50" s="133"/>
      <c r="BGT50" s="133"/>
      <c r="BGU50" s="133"/>
      <c r="BGV50" s="133"/>
      <c r="BGW50" s="133"/>
      <c r="BGX50" s="133"/>
      <c r="BGY50" s="133"/>
      <c r="BGZ50" s="133"/>
      <c r="BHA50" s="133"/>
      <c r="BHB50" s="133"/>
      <c r="BHC50" s="133"/>
      <c r="BHD50" s="133"/>
      <c r="BHE50" s="133"/>
      <c r="BHF50" s="133"/>
      <c r="BHG50" s="133"/>
      <c r="BHH50" s="133"/>
      <c r="BHI50" s="133"/>
      <c r="BHJ50" s="133"/>
      <c r="BHK50" s="133"/>
      <c r="BHL50" s="133"/>
      <c r="BHM50" s="133"/>
      <c r="BHN50" s="133"/>
      <c r="BHO50" s="133"/>
      <c r="BHP50" s="133"/>
      <c r="BHQ50" s="133"/>
      <c r="BHR50" s="133"/>
      <c r="BHS50" s="133"/>
      <c r="BHT50" s="133"/>
      <c r="BHU50" s="133"/>
      <c r="BHV50" s="133"/>
      <c r="BHW50" s="133"/>
      <c r="BHX50" s="133"/>
      <c r="BHY50" s="133"/>
      <c r="BHZ50" s="133"/>
      <c r="BIA50" s="133"/>
      <c r="BIB50" s="133"/>
      <c r="BIC50" s="133"/>
      <c r="BID50" s="133"/>
      <c r="BIE50" s="133"/>
      <c r="BIF50" s="133"/>
      <c r="BIG50" s="133"/>
      <c r="BIH50" s="133"/>
      <c r="BII50" s="133"/>
      <c r="BIJ50" s="133"/>
      <c r="BIK50" s="133"/>
      <c r="BIL50" s="133"/>
      <c r="BIM50" s="133"/>
      <c r="BIN50" s="133"/>
      <c r="BIO50" s="133"/>
      <c r="BIP50" s="133"/>
      <c r="BIQ50" s="133"/>
      <c r="BIR50" s="133"/>
      <c r="BIS50" s="133"/>
      <c r="BIT50" s="133"/>
      <c r="BIU50" s="133"/>
      <c r="BIV50" s="133"/>
      <c r="BIW50" s="133"/>
      <c r="BIX50" s="133"/>
      <c r="BIY50" s="133"/>
      <c r="BIZ50" s="133"/>
      <c r="BJA50" s="133"/>
      <c r="BJB50" s="133"/>
      <c r="BJC50" s="133"/>
      <c r="BJD50" s="133"/>
      <c r="BJE50" s="133"/>
      <c r="BJF50" s="133"/>
      <c r="BJG50" s="133"/>
      <c r="BJH50" s="133"/>
      <c r="BJI50" s="133"/>
      <c r="BJJ50" s="133"/>
      <c r="BJK50" s="133"/>
      <c r="BJL50" s="133"/>
      <c r="BJM50" s="133"/>
      <c r="BJN50" s="133"/>
      <c r="BJO50" s="133"/>
      <c r="BJP50" s="133"/>
      <c r="BJQ50" s="133"/>
      <c r="BJR50" s="133"/>
      <c r="BJS50" s="133"/>
      <c r="BJT50" s="133"/>
      <c r="BJU50" s="133"/>
      <c r="BJV50" s="133"/>
      <c r="BJW50" s="133"/>
      <c r="BJX50" s="133"/>
      <c r="BJY50" s="133"/>
      <c r="BJZ50" s="133"/>
      <c r="BKA50" s="133"/>
      <c r="BKB50" s="133"/>
      <c r="BKC50" s="133"/>
      <c r="BKD50" s="133"/>
      <c r="BKE50" s="133"/>
      <c r="BKF50" s="133"/>
      <c r="BKG50" s="133"/>
      <c r="BKH50" s="133"/>
      <c r="BKI50" s="133"/>
      <c r="BKJ50" s="133"/>
      <c r="BKK50" s="133"/>
      <c r="BKL50" s="133"/>
      <c r="BKM50" s="133"/>
      <c r="BKN50" s="133"/>
      <c r="BKO50" s="133"/>
      <c r="BKP50" s="133"/>
      <c r="BKQ50" s="133"/>
      <c r="BKR50" s="133"/>
      <c r="BKS50" s="133"/>
      <c r="BKT50" s="133"/>
      <c r="BKU50" s="133"/>
      <c r="BKV50" s="133"/>
      <c r="BKW50" s="133"/>
      <c r="BKX50" s="133"/>
      <c r="BKY50" s="133"/>
      <c r="BKZ50" s="133"/>
      <c r="BLA50" s="133"/>
      <c r="BLB50" s="133"/>
      <c r="BLC50" s="133"/>
      <c r="BLD50" s="133"/>
      <c r="BLE50" s="133"/>
      <c r="BLF50" s="133"/>
      <c r="BLG50" s="133"/>
      <c r="BLH50" s="133"/>
      <c r="BLI50" s="133"/>
      <c r="BLJ50" s="133"/>
      <c r="BLK50" s="133"/>
      <c r="BLL50" s="133"/>
      <c r="BLM50" s="133"/>
      <c r="BLN50" s="133"/>
      <c r="BLO50" s="133"/>
      <c r="BLP50" s="133"/>
      <c r="BLQ50" s="133"/>
      <c r="BLR50" s="133"/>
      <c r="BLS50" s="133"/>
      <c r="BLT50" s="133"/>
      <c r="BLU50" s="133"/>
      <c r="BLV50" s="133"/>
      <c r="BLW50" s="133"/>
      <c r="BLX50" s="133"/>
      <c r="BLY50" s="133"/>
      <c r="BLZ50" s="133"/>
      <c r="BMA50" s="133"/>
      <c r="BMB50" s="133"/>
      <c r="BMC50" s="133"/>
      <c r="BMD50" s="133"/>
      <c r="BME50" s="133"/>
      <c r="BMF50" s="133"/>
      <c r="BMG50" s="133"/>
      <c r="BMH50" s="133"/>
      <c r="BMI50" s="133"/>
      <c r="BMJ50" s="133"/>
      <c r="BMK50" s="133"/>
      <c r="BML50" s="133"/>
      <c r="BMM50" s="133"/>
      <c r="BMN50" s="133"/>
      <c r="BMO50" s="133"/>
      <c r="BMP50" s="133"/>
      <c r="BMQ50" s="133"/>
      <c r="BMR50" s="133"/>
      <c r="BMS50" s="133"/>
      <c r="BMT50" s="133"/>
      <c r="BMU50" s="133"/>
      <c r="BMV50" s="133"/>
      <c r="BMW50" s="133"/>
      <c r="BMX50" s="133"/>
      <c r="BMY50" s="133"/>
      <c r="BMZ50" s="133"/>
      <c r="BNA50" s="133"/>
      <c r="BNB50" s="133"/>
      <c r="BNC50" s="133"/>
      <c r="BND50" s="133"/>
      <c r="BNE50" s="133"/>
      <c r="BNF50" s="133"/>
      <c r="BNG50" s="133"/>
      <c r="BNH50" s="133"/>
      <c r="BNI50" s="133"/>
      <c r="BNJ50" s="133"/>
      <c r="BNK50" s="133"/>
      <c r="BNL50" s="133"/>
      <c r="BNM50" s="133"/>
      <c r="BNN50" s="133"/>
      <c r="BNO50" s="133"/>
      <c r="BNP50" s="133"/>
      <c r="BNQ50" s="133"/>
      <c r="BNR50" s="133"/>
      <c r="BNS50" s="133"/>
      <c r="BNT50" s="133"/>
      <c r="BNU50" s="133"/>
      <c r="BNV50" s="133"/>
      <c r="BNW50" s="133"/>
      <c r="BNX50" s="133"/>
      <c r="BNY50" s="133"/>
      <c r="BNZ50" s="133"/>
      <c r="BOA50" s="133"/>
      <c r="BOB50" s="133"/>
      <c r="BOC50" s="133"/>
      <c r="BOD50" s="133"/>
      <c r="BOE50" s="133"/>
      <c r="BOF50" s="133"/>
      <c r="BOG50" s="133"/>
      <c r="BOH50" s="133"/>
      <c r="BOI50" s="133"/>
      <c r="BOJ50" s="133"/>
      <c r="BOK50" s="133"/>
      <c r="BOL50" s="133"/>
      <c r="BOM50" s="133"/>
      <c r="BON50" s="133"/>
      <c r="BOO50" s="133"/>
      <c r="BOP50" s="133"/>
      <c r="BOQ50" s="133"/>
      <c r="BOR50" s="133"/>
      <c r="BOS50" s="133"/>
      <c r="BOT50" s="133"/>
      <c r="BOU50" s="133"/>
      <c r="BOV50" s="133"/>
      <c r="BOW50" s="133"/>
      <c r="BOX50" s="133"/>
      <c r="BOY50" s="133"/>
      <c r="BOZ50" s="133"/>
      <c r="BPA50" s="133"/>
      <c r="BPB50" s="133"/>
      <c r="BPC50" s="133"/>
      <c r="BPD50" s="133"/>
      <c r="BPE50" s="133"/>
      <c r="BPF50" s="133"/>
      <c r="BPG50" s="133"/>
      <c r="BPH50" s="133"/>
      <c r="BPI50" s="133"/>
      <c r="BPJ50" s="133"/>
      <c r="BPK50" s="133"/>
      <c r="BPL50" s="133"/>
      <c r="BPM50" s="133"/>
      <c r="BPN50" s="133"/>
      <c r="BPO50" s="133"/>
      <c r="BPP50" s="133"/>
      <c r="BPQ50" s="133"/>
      <c r="BPR50" s="133"/>
      <c r="BPS50" s="133"/>
      <c r="BPT50" s="133"/>
      <c r="BPU50" s="133"/>
      <c r="BPV50" s="133"/>
      <c r="BPW50" s="133"/>
      <c r="BPX50" s="133"/>
      <c r="BPY50" s="133"/>
      <c r="BPZ50" s="133"/>
      <c r="BQA50" s="133"/>
      <c r="BQB50" s="133"/>
      <c r="BQC50" s="133"/>
      <c r="BQD50" s="133"/>
      <c r="BQE50" s="133"/>
      <c r="BQF50" s="133"/>
      <c r="BQG50" s="133"/>
      <c r="BQH50" s="133"/>
      <c r="BQI50" s="133"/>
      <c r="BQJ50" s="133"/>
      <c r="BQK50" s="133"/>
      <c r="BQL50" s="133"/>
      <c r="BQM50" s="133"/>
      <c r="BQN50" s="133"/>
      <c r="BQO50" s="133"/>
      <c r="BQP50" s="133"/>
      <c r="BQQ50" s="133"/>
      <c r="BQR50" s="133"/>
      <c r="BQS50" s="133"/>
      <c r="BQT50" s="133"/>
      <c r="BQU50" s="133"/>
      <c r="BQV50" s="133"/>
      <c r="BQW50" s="133"/>
      <c r="BQX50" s="133"/>
      <c r="BQY50" s="133"/>
      <c r="BQZ50" s="133"/>
      <c r="BRA50" s="133"/>
      <c r="BRB50" s="133"/>
      <c r="BRC50" s="133"/>
      <c r="BRD50" s="133"/>
      <c r="BRE50" s="133"/>
      <c r="BRF50" s="133"/>
      <c r="BRG50" s="133"/>
      <c r="BRH50" s="133"/>
      <c r="BRI50" s="133"/>
      <c r="BRJ50" s="133"/>
      <c r="BRK50" s="133"/>
      <c r="BRL50" s="133"/>
      <c r="BRM50" s="133"/>
      <c r="BRN50" s="133"/>
      <c r="BRO50" s="133"/>
      <c r="BRP50" s="133"/>
      <c r="BRQ50" s="133"/>
      <c r="BRR50" s="133"/>
      <c r="BRS50" s="133"/>
      <c r="BRT50" s="133"/>
      <c r="BRU50" s="133"/>
      <c r="BRV50" s="133"/>
      <c r="BRW50" s="133"/>
      <c r="BRX50" s="133"/>
      <c r="BRY50" s="133"/>
      <c r="BRZ50" s="133"/>
      <c r="BSA50" s="133"/>
      <c r="BSB50" s="133"/>
      <c r="BSC50" s="133"/>
      <c r="BSD50" s="133"/>
      <c r="BSE50" s="133"/>
      <c r="BSF50" s="133"/>
      <c r="BSG50" s="133"/>
      <c r="BSH50" s="133"/>
      <c r="BSI50" s="133"/>
      <c r="BSJ50" s="133"/>
      <c r="BSK50" s="133"/>
      <c r="BSL50" s="133"/>
      <c r="BSM50" s="133"/>
      <c r="BSN50" s="133"/>
      <c r="BSO50" s="133"/>
      <c r="BSP50" s="133"/>
      <c r="BSQ50" s="133"/>
      <c r="BSR50" s="133"/>
      <c r="BSS50" s="133"/>
      <c r="BST50" s="133"/>
      <c r="BSU50" s="133"/>
      <c r="BSV50" s="133"/>
      <c r="BSW50" s="133"/>
      <c r="BSX50" s="133"/>
      <c r="BSY50" s="133"/>
      <c r="BSZ50" s="133"/>
      <c r="BTA50" s="133"/>
      <c r="BTB50" s="133"/>
      <c r="BTC50" s="133"/>
      <c r="BTD50" s="133"/>
      <c r="BTE50" s="133"/>
      <c r="BTF50" s="133"/>
      <c r="BTG50" s="133"/>
      <c r="BTH50" s="133"/>
      <c r="BTI50" s="133"/>
      <c r="BTJ50" s="133"/>
      <c r="BTK50" s="133"/>
      <c r="BTL50" s="133"/>
      <c r="BTM50" s="133"/>
      <c r="BTN50" s="133"/>
      <c r="BTO50" s="133"/>
      <c r="BTP50" s="133"/>
      <c r="BTQ50" s="133"/>
      <c r="BTR50" s="133"/>
      <c r="BTS50" s="133"/>
      <c r="BTT50" s="133"/>
      <c r="BTU50" s="133"/>
      <c r="BTV50" s="133"/>
      <c r="BTW50" s="133"/>
      <c r="BTX50" s="133"/>
      <c r="BTY50" s="133"/>
      <c r="BTZ50" s="133"/>
      <c r="BUA50" s="133"/>
      <c r="BUB50" s="133"/>
      <c r="BUC50" s="133"/>
      <c r="BUD50" s="133"/>
      <c r="BUE50" s="133"/>
      <c r="BUF50" s="133"/>
      <c r="BUG50" s="133"/>
      <c r="BUH50" s="133"/>
      <c r="BUI50" s="133"/>
      <c r="BUJ50" s="133"/>
      <c r="BUK50" s="133"/>
      <c r="BUL50" s="133"/>
      <c r="BUM50" s="133"/>
      <c r="BUN50" s="133"/>
      <c r="BUO50" s="133"/>
      <c r="BUP50" s="133"/>
      <c r="BUQ50" s="133"/>
      <c r="BUR50" s="133"/>
      <c r="BUS50" s="133"/>
      <c r="BUT50" s="133"/>
      <c r="BUU50" s="133"/>
      <c r="BUV50" s="133"/>
      <c r="BUW50" s="133"/>
      <c r="BUX50" s="133"/>
      <c r="BUY50" s="133"/>
      <c r="BUZ50" s="133"/>
      <c r="BVA50" s="133"/>
      <c r="BVB50" s="133"/>
      <c r="BVC50" s="133"/>
      <c r="BVD50" s="133"/>
      <c r="BVE50" s="133"/>
      <c r="BVF50" s="133"/>
      <c r="BVG50" s="133"/>
      <c r="BVH50" s="133"/>
      <c r="BVI50" s="133"/>
      <c r="BVJ50" s="133"/>
      <c r="BVK50" s="133"/>
      <c r="BVL50" s="133"/>
      <c r="BVM50" s="133"/>
      <c r="BVN50" s="133"/>
      <c r="BVO50" s="133"/>
      <c r="BVP50" s="133"/>
      <c r="BVQ50" s="133"/>
      <c r="BVR50" s="133"/>
      <c r="BVS50" s="133"/>
      <c r="BVT50" s="133"/>
      <c r="BVU50" s="133"/>
      <c r="BVV50" s="133"/>
      <c r="BVW50" s="133"/>
      <c r="BVX50" s="133"/>
      <c r="BVY50" s="133"/>
      <c r="BVZ50" s="133"/>
      <c r="BWA50" s="133"/>
      <c r="BWB50" s="133"/>
      <c r="BWC50" s="133"/>
      <c r="BWD50" s="133"/>
      <c r="BWE50" s="133"/>
      <c r="BWF50" s="133"/>
      <c r="BWG50" s="133"/>
      <c r="BWH50" s="133"/>
      <c r="BWI50" s="133"/>
      <c r="BWJ50" s="133"/>
      <c r="BWK50" s="133"/>
      <c r="BWL50" s="133"/>
      <c r="BWM50" s="133"/>
      <c r="BWN50" s="133"/>
      <c r="BWO50" s="133"/>
      <c r="BWP50" s="133"/>
      <c r="BWQ50" s="133"/>
      <c r="BWR50" s="133"/>
      <c r="BWS50" s="133"/>
      <c r="BWT50" s="133"/>
      <c r="BWU50" s="133"/>
      <c r="BWV50" s="133"/>
      <c r="BWW50" s="133"/>
      <c r="BWX50" s="133"/>
      <c r="BWY50" s="133"/>
      <c r="BWZ50" s="133"/>
      <c r="BXA50" s="133"/>
      <c r="BXB50" s="133"/>
      <c r="BXC50" s="133"/>
      <c r="BXD50" s="133"/>
      <c r="BXE50" s="133"/>
      <c r="BXF50" s="133"/>
      <c r="BXG50" s="133"/>
      <c r="BXH50" s="133"/>
      <c r="BXI50" s="133"/>
      <c r="BXJ50" s="133"/>
      <c r="BXK50" s="133"/>
      <c r="BXL50" s="133"/>
      <c r="BXM50" s="133"/>
      <c r="BXN50" s="133"/>
      <c r="BXO50" s="133"/>
      <c r="BXP50" s="133"/>
      <c r="BXQ50" s="133"/>
      <c r="BXR50" s="133"/>
      <c r="BXS50" s="133"/>
      <c r="BXT50" s="133"/>
      <c r="BXU50" s="133"/>
      <c r="BXV50" s="133"/>
      <c r="BXW50" s="133"/>
      <c r="BXX50" s="133"/>
      <c r="BXY50" s="133"/>
      <c r="BXZ50" s="133"/>
      <c r="BYA50" s="133"/>
      <c r="BYB50" s="133"/>
      <c r="BYC50" s="133"/>
      <c r="BYD50" s="133"/>
      <c r="BYE50" s="133"/>
      <c r="BYF50" s="133"/>
      <c r="BYG50" s="133"/>
      <c r="BYH50" s="133"/>
      <c r="BYI50" s="133"/>
      <c r="BYJ50" s="133"/>
      <c r="BYK50" s="133"/>
      <c r="BYL50" s="133"/>
      <c r="BYM50" s="133"/>
      <c r="BYN50" s="133"/>
      <c r="BYO50" s="133"/>
      <c r="BYP50" s="133"/>
      <c r="BYQ50" s="133"/>
      <c r="BYR50" s="133"/>
      <c r="BYS50" s="133"/>
      <c r="BYT50" s="133"/>
      <c r="BYU50" s="133"/>
      <c r="BYV50" s="133"/>
      <c r="BYW50" s="133"/>
      <c r="BYX50" s="133"/>
      <c r="BYY50" s="133"/>
      <c r="BYZ50" s="133"/>
      <c r="BZA50" s="133"/>
      <c r="BZB50" s="133"/>
      <c r="BZC50" s="133"/>
      <c r="BZD50" s="133"/>
      <c r="BZE50" s="133"/>
      <c r="BZF50" s="133"/>
      <c r="BZG50" s="133"/>
      <c r="BZH50" s="133"/>
      <c r="BZI50" s="133"/>
      <c r="BZJ50" s="133"/>
      <c r="BZK50" s="133"/>
      <c r="BZL50" s="133"/>
      <c r="BZM50" s="133"/>
      <c r="BZN50" s="133"/>
      <c r="BZO50" s="133"/>
      <c r="BZP50" s="133"/>
      <c r="BZQ50" s="133"/>
      <c r="BZR50" s="133"/>
      <c r="BZS50" s="133"/>
      <c r="BZT50" s="133"/>
      <c r="BZU50" s="133"/>
      <c r="BZV50" s="133"/>
      <c r="BZW50" s="133"/>
      <c r="BZX50" s="133"/>
      <c r="BZY50" s="133"/>
      <c r="BZZ50" s="133"/>
      <c r="CAA50" s="133"/>
      <c r="CAB50" s="133"/>
      <c r="CAC50" s="133"/>
      <c r="CAD50" s="133"/>
      <c r="CAE50" s="133"/>
      <c r="CAF50" s="133"/>
      <c r="CAG50" s="133"/>
      <c r="CAH50" s="133"/>
      <c r="CAI50" s="133"/>
      <c r="CAJ50" s="133"/>
      <c r="CAK50" s="133"/>
      <c r="CAL50" s="133"/>
      <c r="CAM50" s="133"/>
      <c r="CAN50" s="133"/>
      <c r="CAO50" s="133"/>
      <c r="CAP50" s="133"/>
      <c r="CAQ50" s="133"/>
      <c r="CAR50" s="133"/>
      <c r="CAS50" s="133"/>
      <c r="CAT50" s="133"/>
      <c r="CAU50" s="133"/>
      <c r="CAV50" s="133"/>
      <c r="CAW50" s="133"/>
      <c r="CAX50" s="133"/>
      <c r="CAY50" s="133"/>
      <c r="CAZ50" s="133"/>
      <c r="CBA50" s="133"/>
      <c r="CBB50" s="133"/>
      <c r="CBC50" s="133"/>
      <c r="CBD50" s="133"/>
      <c r="CBE50" s="133"/>
      <c r="CBF50" s="133"/>
      <c r="CBG50" s="133"/>
      <c r="CBH50" s="133"/>
      <c r="CBI50" s="133"/>
      <c r="CBJ50" s="133"/>
      <c r="CBK50" s="133"/>
      <c r="CBL50" s="133"/>
      <c r="CBM50" s="133"/>
      <c r="CBN50" s="133"/>
      <c r="CBO50" s="133"/>
      <c r="CBP50" s="133"/>
      <c r="CBQ50" s="133"/>
      <c r="CBR50" s="133"/>
      <c r="CBS50" s="133"/>
      <c r="CBT50" s="133"/>
      <c r="CBU50" s="133"/>
      <c r="CBV50" s="133"/>
      <c r="CBW50" s="133"/>
      <c r="CBX50" s="133"/>
      <c r="CBY50" s="133"/>
      <c r="CBZ50" s="133"/>
      <c r="CCA50" s="133"/>
      <c r="CCB50" s="133"/>
      <c r="CCC50" s="133"/>
      <c r="CCD50" s="133"/>
      <c r="CCE50" s="133"/>
      <c r="CCF50" s="133"/>
      <c r="CCG50" s="133"/>
      <c r="CCH50" s="133"/>
      <c r="CCI50" s="133"/>
      <c r="CCJ50" s="133"/>
      <c r="CCK50" s="133"/>
      <c r="CCL50" s="133"/>
      <c r="CCM50" s="133"/>
      <c r="CCN50" s="133"/>
      <c r="CCO50" s="133"/>
      <c r="CCP50" s="133"/>
      <c r="CCQ50" s="133"/>
      <c r="CCR50" s="133"/>
      <c r="CCS50" s="133"/>
      <c r="CCT50" s="133"/>
      <c r="CCU50" s="133"/>
      <c r="CCV50" s="133"/>
      <c r="CCW50" s="133"/>
      <c r="CCX50" s="133"/>
      <c r="CCY50" s="133"/>
      <c r="CCZ50" s="133"/>
      <c r="CDA50" s="133"/>
      <c r="CDB50" s="133"/>
      <c r="CDC50" s="133"/>
      <c r="CDD50" s="133"/>
      <c r="CDE50" s="133"/>
      <c r="CDF50" s="133"/>
      <c r="CDG50" s="133"/>
      <c r="CDH50" s="133"/>
      <c r="CDI50" s="133"/>
      <c r="CDJ50" s="133"/>
      <c r="CDK50" s="133"/>
      <c r="CDL50" s="133"/>
      <c r="CDM50" s="133"/>
      <c r="CDN50" s="133"/>
      <c r="CDO50" s="133"/>
      <c r="CDP50" s="133"/>
      <c r="CDQ50" s="133"/>
      <c r="CDR50" s="133"/>
      <c r="CDS50" s="133"/>
      <c r="CDT50" s="133"/>
      <c r="CDU50" s="133"/>
      <c r="CDV50" s="133"/>
      <c r="CDW50" s="133"/>
      <c r="CDX50" s="133"/>
      <c r="CDY50" s="133"/>
      <c r="CDZ50" s="133"/>
      <c r="CEA50" s="133"/>
      <c r="CEB50" s="133"/>
      <c r="CEC50" s="133"/>
      <c r="CED50" s="133"/>
      <c r="CEE50" s="133"/>
      <c r="CEF50" s="133"/>
      <c r="CEG50" s="133"/>
      <c r="CEH50" s="133"/>
      <c r="CEI50" s="133"/>
      <c r="CEJ50" s="133"/>
      <c r="CEK50" s="133"/>
      <c r="CEL50" s="133"/>
      <c r="CEM50" s="133"/>
      <c r="CEN50" s="133"/>
      <c r="CEO50" s="133"/>
      <c r="CEP50" s="133"/>
      <c r="CEQ50" s="133"/>
      <c r="CER50" s="133"/>
      <c r="CES50" s="133"/>
      <c r="CET50" s="133"/>
      <c r="CEU50" s="133"/>
      <c r="CEV50" s="133"/>
      <c r="CEW50" s="133"/>
      <c r="CEX50" s="133"/>
      <c r="CEY50" s="133"/>
      <c r="CEZ50" s="133"/>
      <c r="CFA50" s="133"/>
      <c r="CFB50" s="133"/>
      <c r="CFC50" s="133"/>
      <c r="CFD50" s="133"/>
      <c r="CFE50" s="133"/>
      <c r="CFF50" s="133"/>
      <c r="CFG50" s="133"/>
      <c r="CFH50" s="133"/>
      <c r="CFI50" s="133"/>
      <c r="CFJ50" s="133"/>
      <c r="CFK50" s="133"/>
      <c r="CFL50" s="133"/>
      <c r="CFM50" s="133"/>
      <c r="CFN50" s="133"/>
      <c r="CFO50" s="133"/>
      <c r="CFP50" s="133"/>
      <c r="CFQ50" s="133"/>
      <c r="CFR50" s="133"/>
      <c r="CFS50" s="133"/>
      <c r="CFT50" s="133"/>
      <c r="CFU50" s="133"/>
      <c r="CFV50" s="133"/>
      <c r="CFW50" s="133"/>
      <c r="CFX50" s="133"/>
      <c r="CFY50" s="133"/>
      <c r="CFZ50" s="133"/>
      <c r="CGA50" s="133"/>
      <c r="CGB50" s="133"/>
      <c r="CGC50" s="133"/>
      <c r="CGD50" s="133"/>
      <c r="CGE50" s="133"/>
      <c r="CGF50" s="133"/>
      <c r="CGG50" s="133"/>
      <c r="CGH50" s="133"/>
      <c r="CGI50" s="133"/>
      <c r="CGJ50" s="133"/>
      <c r="CGK50" s="133"/>
      <c r="CGL50" s="133"/>
      <c r="CGM50" s="133"/>
      <c r="CGN50" s="133"/>
      <c r="CGO50" s="133"/>
      <c r="CGP50" s="133"/>
      <c r="CGQ50" s="133"/>
      <c r="CGR50" s="133"/>
      <c r="CGS50" s="133"/>
      <c r="CGT50" s="133"/>
      <c r="CGU50" s="133"/>
      <c r="CGV50" s="133"/>
      <c r="CGW50" s="133"/>
      <c r="CGX50" s="133"/>
      <c r="CGY50" s="133"/>
      <c r="CGZ50" s="133"/>
      <c r="CHA50" s="133"/>
      <c r="CHB50" s="133"/>
      <c r="CHC50" s="133"/>
      <c r="CHD50" s="133"/>
      <c r="CHE50" s="133"/>
      <c r="CHF50" s="133"/>
      <c r="CHG50" s="133"/>
      <c r="CHH50" s="133"/>
      <c r="CHI50" s="133"/>
      <c r="CHJ50" s="133"/>
      <c r="CHK50" s="133"/>
      <c r="CHL50" s="133"/>
      <c r="CHM50" s="133"/>
      <c r="CHN50" s="133"/>
      <c r="CHO50" s="133"/>
      <c r="CHP50" s="133"/>
      <c r="CHQ50" s="133"/>
      <c r="CHR50" s="133"/>
      <c r="CHS50" s="133"/>
      <c r="CHT50" s="133"/>
      <c r="CHU50" s="133"/>
      <c r="CHV50" s="133"/>
      <c r="CHW50" s="133"/>
      <c r="CHX50" s="133"/>
      <c r="CHY50" s="133"/>
      <c r="CHZ50" s="133"/>
      <c r="CIA50" s="133"/>
      <c r="CIB50" s="133"/>
      <c r="CIC50" s="133"/>
      <c r="CID50" s="133"/>
      <c r="CIE50" s="133"/>
      <c r="CIF50" s="133"/>
      <c r="CIG50" s="133"/>
      <c r="CIH50" s="133"/>
      <c r="CII50" s="133"/>
      <c r="CIJ50" s="133"/>
      <c r="CIK50" s="133"/>
      <c r="CIL50" s="133"/>
      <c r="CIM50" s="133"/>
      <c r="CIN50" s="133"/>
      <c r="CIO50" s="133"/>
      <c r="CIP50" s="133"/>
      <c r="CIQ50" s="133"/>
      <c r="CIR50" s="133"/>
      <c r="CIS50" s="133"/>
      <c r="CIT50" s="133"/>
      <c r="CIU50" s="133"/>
      <c r="CIV50" s="133"/>
      <c r="CIW50" s="133"/>
      <c r="CIX50" s="133"/>
      <c r="CIY50" s="133"/>
      <c r="CIZ50" s="133"/>
      <c r="CJA50" s="133"/>
      <c r="CJB50" s="133"/>
      <c r="CJC50" s="133"/>
      <c r="CJD50" s="133"/>
      <c r="CJE50" s="133"/>
      <c r="CJF50" s="133"/>
      <c r="CJG50" s="133"/>
      <c r="CJH50" s="133"/>
      <c r="CJI50" s="133"/>
      <c r="CJJ50" s="133"/>
      <c r="CJK50" s="133"/>
      <c r="CJL50" s="133"/>
      <c r="CJM50" s="133"/>
      <c r="CJN50" s="133"/>
      <c r="CJO50" s="133"/>
      <c r="CJP50" s="133"/>
      <c r="CJQ50" s="133"/>
      <c r="CJR50" s="133"/>
      <c r="CJS50" s="133"/>
      <c r="CJT50" s="133"/>
      <c r="CJU50" s="133"/>
      <c r="CJV50" s="133"/>
      <c r="CJW50" s="133"/>
      <c r="CJX50" s="133"/>
      <c r="CJY50" s="133"/>
      <c r="CJZ50" s="133"/>
      <c r="CKA50" s="133"/>
      <c r="CKB50" s="133"/>
      <c r="CKC50" s="133"/>
      <c r="CKD50" s="133"/>
      <c r="CKE50" s="133"/>
      <c r="CKF50" s="133"/>
      <c r="CKG50" s="133"/>
      <c r="CKH50" s="133"/>
      <c r="CKI50" s="133"/>
      <c r="CKJ50" s="133"/>
      <c r="CKK50" s="133"/>
      <c r="CKL50" s="133"/>
      <c r="CKM50" s="133"/>
      <c r="CKN50" s="133"/>
      <c r="CKO50" s="133"/>
      <c r="CKP50" s="133"/>
      <c r="CKQ50" s="133"/>
      <c r="CKR50" s="133"/>
      <c r="CKS50" s="133"/>
      <c r="CKT50" s="133"/>
      <c r="CKU50" s="133"/>
      <c r="CKV50" s="133"/>
      <c r="CKW50" s="133"/>
      <c r="CKX50" s="133"/>
      <c r="CKY50" s="133"/>
      <c r="CKZ50" s="133"/>
      <c r="CLA50" s="133"/>
      <c r="CLB50" s="133"/>
      <c r="CLC50" s="133"/>
      <c r="CLD50" s="133"/>
      <c r="CLE50" s="133"/>
      <c r="CLF50" s="133"/>
      <c r="CLG50" s="133"/>
      <c r="CLH50" s="133"/>
      <c r="CLI50" s="133"/>
      <c r="CLJ50" s="133"/>
      <c r="CLK50" s="133"/>
      <c r="CLL50" s="133"/>
      <c r="CLM50" s="133"/>
      <c r="CLN50" s="133"/>
      <c r="CLO50" s="133"/>
      <c r="CLP50" s="133"/>
      <c r="CLQ50" s="133"/>
      <c r="CLR50" s="133"/>
      <c r="CLS50" s="133"/>
      <c r="CLT50" s="133"/>
      <c r="CLU50" s="133"/>
      <c r="CLV50" s="133"/>
      <c r="CLW50" s="133"/>
      <c r="CLX50" s="133"/>
      <c r="CLY50" s="133"/>
      <c r="CLZ50" s="133"/>
      <c r="CMA50" s="133"/>
      <c r="CMB50" s="133"/>
      <c r="CMC50" s="133"/>
      <c r="CMD50" s="133"/>
      <c r="CME50" s="133"/>
      <c r="CMF50" s="133"/>
      <c r="CMG50" s="133"/>
      <c r="CMH50" s="133"/>
      <c r="CMI50" s="133"/>
      <c r="CMJ50" s="133"/>
      <c r="CMK50" s="133"/>
      <c r="CML50" s="133"/>
      <c r="CMM50" s="133"/>
      <c r="CMN50" s="133"/>
      <c r="CMO50" s="133"/>
      <c r="CMP50" s="133"/>
      <c r="CMQ50" s="133"/>
      <c r="CMR50" s="133"/>
      <c r="CMS50" s="133"/>
      <c r="CMT50" s="133"/>
      <c r="CMU50" s="133"/>
      <c r="CMV50" s="133"/>
      <c r="CMW50" s="133"/>
      <c r="CMX50" s="133"/>
      <c r="CMY50" s="133"/>
      <c r="CMZ50" s="133"/>
      <c r="CNA50" s="133"/>
      <c r="CNB50" s="133"/>
      <c r="CNC50" s="133"/>
      <c r="CND50" s="133"/>
      <c r="CNE50" s="133"/>
      <c r="CNF50" s="133"/>
      <c r="CNG50" s="133"/>
      <c r="CNH50" s="133"/>
      <c r="CNI50" s="133"/>
      <c r="CNJ50" s="133"/>
      <c r="CNK50" s="133"/>
      <c r="CNL50" s="133"/>
      <c r="CNM50" s="133"/>
      <c r="CNN50" s="133"/>
      <c r="CNO50" s="133"/>
      <c r="CNP50" s="133"/>
      <c r="CNQ50" s="133"/>
      <c r="CNR50" s="133"/>
      <c r="CNS50" s="133"/>
      <c r="CNT50" s="133"/>
      <c r="CNU50" s="133"/>
      <c r="CNV50" s="133"/>
      <c r="CNW50" s="133"/>
      <c r="CNX50" s="133"/>
      <c r="CNY50" s="133"/>
      <c r="CNZ50" s="133"/>
      <c r="COA50" s="133"/>
      <c r="COB50" s="133"/>
      <c r="COC50" s="133"/>
      <c r="COD50" s="133"/>
      <c r="COE50" s="133"/>
      <c r="COF50" s="133"/>
      <c r="COG50" s="133"/>
      <c r="COH50" s="133"/>
      <c r="COI50" s="133"/>
      <c r="COJ50" s="133"/>
      <c r="COK50" s="133"/>
      <c r="COL50" s="133"/>
      <c r="COM50" s="133"/>
      <c r="CON50" s="133"/>
      <c r="COO50" s="133"/>
      <c r="COP50" s="133"/>
      <c r="COQ50" s="133"/>
      <c r="COR50" s="133"/>
      <c r="COS50" s="133"/>
      <c r="COT50" s="133"/>
      <c r="COU50" s="133"/>
      <c r="COV50" s="133"/>
      <c r="COW50" s="133"/>
      <c r="COX50" s="133"/>
      <c r="COY50" s="133"/>
      <c r="COZ50" s="133"/>
      <c r="CPA50" s="133"/>
      <c r="CPB50" s="133"/>
      <c r="CPC50" s="133"/>
      <c r="CPD50" s="133"/>
      <c r="CPE50" s="133"/>
      <c r="CPF50" s="133"/>
      <c r="CPG50" s="133"/>
      <c r="CPH50" s="133"/>
      <c r="CPI50" s="133"/>
      <c r="CPJ50" s="133"/>
      <c r="CPK50" s="133"/>
      <c r="CPL50" s="133"/>
      <c r="CPM50" s="133"/>
      <c r="CPN50" s="133"/>
      <c r="CPO50" s="133"/>
      <c r="CPP50" s="133"/>
      <c r="CPQ50" s="133"/>
      <c r="CPR50" s="133"/>
      <c r="CPS50" s="133"/>
      <c r="CPT50" s="133"/>
      <c r="CPU50" s="133"/>
      <c r="CPV50" s="133"/>
      <c r="CPW50" s="133"/>
      <c r="CPX50" s="133"/>
      <c r="CPY50" s="133"/>
      <c r="CPZ50" s="133"/>
      <c r="CQA50" s="133"/>
      <c r="CQB50" s="133"/>
      <c r="CQC50" s="133"/>
      <c r="CQD50" s="133"/>
      <c r="CQE50" s="133"/>
      <c r="CQF50" s="133"/>
      <c r="CQG50" s="133"/>
      <c r="CQH50" s="133"/>
      <c r="CQI50" s="133"/>
      <c r="CQJ50" s="133"/>
      <c r="CQK50" s="133"/>
      <c r="CQL50" s="133"/>
      <c r="CQM50" s="133"/>
      <c r="CQN50" s="133"/>
      <c r="CQO50" s="133"/>
      <c r="CQP50" s="133"/>
      <c r="CQQ50" s="133"/>
      <c r="CQR50" s="133"/>
      <c r="CQS50" s="133"/>
      <c r="CQT50" s="133"/>
      <c r="CQU50" s="133"/>
      <c r="CQV50" s="133"/>
      <c r="CQW50" s="133"/>
      <c r="CQX50" s="133"/>
      <c r="CQY50" s="133"/>
      <c r="CQZ50" s="133"/>
      <c r="CRA50" s="133"/>
      <c r="CRB50" s="133"/>
      <c r="CRC50" s="133"/>
      <c r="CRD50" s="133"/>
      <c r="CRE50" s="133"/>
      <c r="CRF50" s="133"/>
      <c r="CRG50" s="133"/>
      <c r="CRH50" s="133"/>
      <c r="CRI50" s="133"/>
      <c r="CRJ50" s="133"/>
      <c r="CRK50" s="133"/>
      <c r="CRL50" s="133"/>
      <c r="CRM50" s="133"/>
      <c r="CRN50" s="133"/>
      <c r="CRO50" s="133"/>
      <c r="CRP50" s="133"/>
      <c r="CRQ50" s="133"/>
      <c r="CRR50" s="133"/>
      <c r="CRS50" s="133"/>
      <c r="CRT50" s="133"/>
      <c r="CRU50" s="133"/>
      <c r="CRV50" s="133"/>
      <c r="CRW50" s="133"/>
      <c r="CRX50" s="133"/>
      <c r="CRY50" s="133"/>
      <c r="CRZ50" s="133"/>
      <c r="CSA50" s="133"/>
      <c r="CSB50" s="133"/>
      <c r="CSC50" s="133"/>
      <c r="CSD50" s="133"/>
      <c r="CSE50" s="133"/>
      <c r="CSF50" s="133"/>
      <c r="CSG50" s="133"/>
      <c r="CSH50" s="133"/>
      <c r="CSI50" s="133"/>
      <c r="CSJ50" s="133"/>
      <c r="CSK50" s="133"/>
      <c r="CSL50" s="133"/>
      <c r="CSM50" s="133"/>
      <c r="CSN50" s="133"/>
      <c r="CSO50" s="133"/>
      <c r="CSP50" s="133"/>
      <c r="CSQ50" s="133"/>
      <c r="CSR50" s="133"/>
      <c r="CSS50" s="133"/>
      <c r="CST50" s="133"/>
      <c r="CSU50" s="133"/>
      <c r="CSV50" s="133"/>
      <c r="CSW50" s="133"/>
      <c r="CSX50" s="133"/>
      <c r="CSY50" s="133"/>
      <c r="CSZ50" s="133"/>
      <c r="CTA50" s="133"/>
      <c r="CTB50" s="133"/>
      <c r="CTC50" s="133"/>
      <c r="CTD50" s="133"/>
      <c r="CTE50" s="133"/>
      <c r="CTF50" s="133"/>
      <c r="CTG50" s="133"/>
      <c r="CTH50" s="133"/>
      <c r="CTI50" s="133"/>
      <c r="CTJ50" s="133"/>
      <c r="CTK50" s="133"/>
      <c r="CTL50" s="133"/>
      <c r="CTM50" s="133"/>
      <c r="CTN50" s="133"/>
      <c r="CTO50" s="133"/>
      <c r="CTP50" s="133"/>
      <c r="CTQ50" s="133"/>
      <c r="CTR50" s="133"/>
      <c r="CTS50" s="133"/>
      <c r="CTT50" s="133"/>
      <c r="CTU50" s="133"/>
      <c r="CTV50" s="133"/>
      <c r="CTW50" s="133"/>
      <c r="CTX50" s="133"/>
      <c r="CTY50" s="133"/>
      <c r="CTZ50" s="133"/>
      <c r="CUA50" s="133"/>
      <c r="CUB50" s="133"/>
      <c r="CUC50" s="133"/>
      <c r="CUD50" s="133"/>
      <c r="CUE50" s="133"/>
      <c r="CUF50" s="133"/>
      <c r="CUG50" s="133"/>
      <c r="CUH50" s="133"/>
      <c r="CUI50" s="133"/>
      <c r="CUJ50" s="133"/>
      <c r="CUK50" s="133"/>
      <c r="CUL50" s="133"/>
      <c r="CUM50" s="133"/>
      <c r="CUN50" s="133"/>
      <c r="CUO50" s="133"/>
      <c r="CUP50" s="133"/>
      <c r="CUQ50" s="133"/>
      <c r="CUR50" s="133"/>
      <c r="CUS50" s="133"/>
      <c r="CUT50" s="133"/>
      <c r="CUU50" s="133"/>
      <c r="CUV50" s="133"/>
      <c r="CUW50" s="133"/>
      <c r="CUX50" s="133"/>
      <c r="CUY50" s="133"/>
      <c r="CUZ50" s="133"/>
      <c r="CVA50" s="133"/>
      <c r="CVB50" s="133"/>
      <c r="CVC50" s="133"/>
      <c r="CVD50" s="133"/>
      <c r="CVE50" s="133"/>
      <c r="CVF50" s="133"/>
      <c r="CVG50" s="133"/>
      <c r="CVH50" s="133"/>
      <c r="CVI50" s="133"/>
      <c r="CVJ50" s="133"/>
      <c r="CVK50" s="133"/>
      <c r="CVL50" s="133"/>
      <c r="CVM50" s="133"/>
      <c r="CVN50" s="133"/>
      <c r="CVO50" s="133"/>
      <c r="CVP50" s="133"/>
      <c r="CVQ50" s="133"/>
      <c r="CVR50" s="133"/>
      <c r="CVS50" s="133"/>
      <c r="CVT50" s="133"/>
      <c r="CVU50" s="133"/>
      <c r="CVV50" s="133"/>
      <c r="CVW50" s="133"/>
      <c r="CVX50" s="133"/>
      <c r="CVY50" s="133"/>
      <c r="CVZ50" s="133"/>
      <c r="CWA50" s="133"/>
      <c r="CWB50" s="133"/>
      <c r="CWC50" s="133"/>
      <c r="CWD50" s="133"/>
      <c r="CWE50" s="133"/>
      <c r="CWF50" s="133"/>
      <c r="CWG50" s="133"/>
      <c r="CWH50" s="133"/>
      <c r="CWI50" s="133"/>
      <c r="CWJ50" s="133"/>
      <c r="CWK50" s="133"/>
      <c r="CWL50" s="133"/>
      <c r="CWM50" s="133"/>
      <c r="CWN50" s="133"/>
      <c r="CWO50" s="133"/>
      <c r="CWP50" s="133"/>
      <c r="CWQ50" s="133"/>
      <c r="CWR50" s="133"/>
      <c r="CWS50" s="133"/>
      <c r="CWT50" s="133"/>
      <c r="CWU50" s="133"/>
      <c r="CWV50" s="133"/>
      <c r="CWW50" s="133"/>
      <c r="CWX50" s="133"/>
      <c r="CWY50" s="133"/>
      <c r="CWZ50" s="133"/>
      <c r="CXA50" s="133"/>
      <c r="CXB50" s="133"/>
      <c r="CXC50" s="133"/>
      <c r="CXD50" s="133"/>
      <c r="CXE50" s="133"/>
      <c r="CXF50" s="133"/>
      <c r="CXG50" s="133"/>
      <c r="CXH50" s="133"/>
      <c r="CXI50" s="133"/>
      <c r="CXJ50" s="133"/>
      <c r="CXK50" s="133"/>
      <c r="CXL50" s="133"/>
      <c r="CXM50" s="133"/>
      <c r="CXN50" s="133"/>
      <c r="CXO50" s="133"/>
      <c r="CXP50" s="133"/>
      <c r="CXQ50" s="133"/>
      <c r="CXR50" s="133"/>
      <c r="CXS50" s="133"/>
      <c r="CXT50" s="133"/>
      <c r="CXU50" s="133"/>
      <c r="CXV50" s="133"/>
      <c r="CXW50" s="133"/>
      <c r="CXX50" s="133"/>
      <c r="CXY50" s="133"/>
      <c r="CXZ50" s="133"/>
      <c r="CYA50" s="133"/>
      <c r="CYB50" s="133"/>
      <c r="CYC50" s="133"/>
      <c r="CYD50" s="133"/>
      <c r="CYE50" s="133"/>
      <c r="CYF50" s="133"/>
      <c r="CYG50" s="133"/>
      <c r="CYH50" s="133"/>
      <c r="CYI50" s="133"/>
      <c r="CYJ50" s="133"/>
      <c r="CYK50" s="133"/>
      <c r="CYL50" s="133"/>
      <c r="CYM50" s="133"/>
      <c r="CYN50" s="133"/>
      <c r="CYO50" s="133"/>
      <c r="CYP50" s="133"/>
      <c r="CYQ50" s="133"/>
      <c r="CYR50" s="133"/>
      <c r="CYS50" s="133"/>
      <c r="CYT50" s="133"/>
      <c r="CYU50" s="133"/>
      <c r="CYV50" s="133"/>
      <c r="CYW50" s="133"/>
      <c r="CYX50" s="133"/>
      <c r="CYY50" s="133"/>
      <c r="CYZ50" s="133"/>
      <c r="CZA50" s="133"/>
      <c r="CZB50" s="133"/>
      <c r="CZC50" s="133"/>
      <c r="CZD50" s="133"/>
      <c r="CZE50" s="133"/>
      <c r="CZF50" s="133"/>
      <c r="CZG50" s="133"/>
      <c r="CZH50" s="133"/>
      <c r="CZI50" s="133"/>
      <c r="CZJ50" s="133"/>
      <c r="CZK50" s="133"/>
      <c r="CZL50" s="133"/>
      <c r="CZM50" s="133"/>
      <c r="CZN50" s="133"/>
      <c r="CZO50" s="133"/>
      <c r="CZP50" s="133"/>
      <c r="CZQ50" s="133"/>
      <c r="CZR50" s="133"/>
      <c r="CZS50" s="133"/>
      <c r="CZT50" s="133"/>
      <c r="CZU50" s="133"/>
      <c r="CZV50" s="133"/>
      <c r="CZW50" s="133"/>
      <c r="CZX50" s="133"/>
      <c r="CZY50" s="133"/>
      <c r="CZZ50" s="133"/>
      <c r="DAA50" s="133"/>
      <c r="DAB50" s="133"/>
      <c r="DAC50" s="133"/>
      <c r="DAD50" s="133"/>
      <c r="DAE50" s="133"/>
      <c r="DAF50" s="133"/>
      <c r="DAG50" s="133"/>
      <c r="DAH50" s="133"/>
      <c r="DAI50" s="133"/>
      <c r="DAJ50" s="133"/>
      <c r="DAK50" s="133"/>
      <c r="DAL50" s="133"/>
      <c r="DAM50" s="133"/>
      <c r="DAN50" s="133"/>
      <c r="DAO50" s="133"/>
      <c r="DAP50" s="133"/>
      <c r="DAQ50" s="133"/>
      <c r="DAR50" s="133"/>
      <c r="DAS50" s="133"/>
      <c r="DAT50" s="133"/>
      <c r="DAU50" s="133"/>
      <c r="DAV50" s="133"/>
      <c r="DAW50" s="133"/>
      <c r="DAX50" s="133"/>
      <c r="DAY50" s="133"/>
      <c r="DAZ50" s="133"/>
      <c r="DBA50" s="133"/>
      <c r="DBB50" s="133"/>
      <c r="DBC50" s="133"/>
      <c r="DBD50" s="133"/>
      <c r="DBE50" s="133"/>
      <c r="DBF50" s="133"/>
      <c r="DBG50" s="133"/>
      <c r="DBH50" s="133"/>
      <c r="DBI50" s="133"/>
      <c r="DBJ50" s="133"/>
      <c r="DBK50" s="133"/>
      <c r="DBL50" s="133"/>
      <c r="DBM50" s="133"/>
      <c r="DBN50" s="133"/>
      <c r="DBO50" s="133"/>
      <c r="DBP50" s="133"/>
      <c r="DBQ50" s="133"/>
      <c r="DBR50" s="133"/>
      <c r="DBS50" s="133"/>
      <c r="DBT50" s="133"/>
      <c r="DBU50" s="133"/>
      <c r="DBV50" s="133"/>
      <c r="DBW50" s="133"/>
      <c r="DBX50" s="133"/>
      <c r="DBY50" s="133"/>
      <c r="DBZ50" s="133"/>
      <c r="DCA50" s="133"/>
      <c r="DCB50" s="133"/>
      <c r="DCC50" s="133"/>
      <c r="DCD50" s="133"/>
      <c r="DCE50" s="133"/>
      <c r="DCF50" s="133"/>
      <c r="DCG50" s="133"/>
      <c r="DCH50" s="133"/>
      <c r="DCI50" s="133"/>
      <c r="DCJ50" s="133"/>
      <c r="DCK50" s="133"/>
      <c r="DCL50" s="133"/>
      <c r="DCM50" s="133"/>
      <c r="DCN50" s="133"/>
      <c r="DCO50" s="133"/>
      <c r="DCP50" s="133"/>
      <c r="DCQ50" s="133"/>
      <c r="DCR50" s="133"/>
      <c r="DCS50" s="133"/>
      <c r="DCT50" s="133"/>
      <c r="DCU50" s="133"/>
      <c r="DCV50" s="133"/>
      <c r="DCW50" s="133"/>
      <c r="DCX50" s="133"/>
      <c r="DCY50" s="133"/>
      <c r="DCZ50" s="133"/>
      <c r="DDA50" s="133"/>
      <c r="DDB50" s="133"/>
      <c r="DDC50" s="133"/>
      <c r="DDD50" s="133"/>
      <c r="DDE50" s="133"/>
      <c r="DDF50" s="133"/>
      <c r="DDG50" s="133"/>
      <c r="DDH50" s="133"/>
      <c r="DDI50" s="133"/>
      <c r="DDJ50" s="133"/>
      <c r="DDK50" s="133"/>
      <c r="DDL50" s="133"/>
      <c r="DDM50" s="133"/>
      <c r="DDN50" s="133"/>
      <c r="DDO50" s="133"/>
      <c r="DDP50" s="133"/>
      <c r="DDQ50" s="133"/>
      <c r="DDR50" s="133"/>
      <c r="DDS50" s="133"/>
      <c r="DDT50" s="133"/>
      <c r="DDU50" s="133"/>
      <c r="DDV50" s="133"/>
      <c r="DDW50" s="133"/>
      <c r="DDX50" s="133"/>
      <c r="DDY50" s="133"/>
      <c r="DDZ50" s="133"/>
      <c r="DEA50" s="133"/>
      <c r="DEB50" s="133"/>
      <c r="DEC50" s="133"/>
      <c r="DED50" s="133"/>
      <c r="DEE50" s="133"/>
      <c r="DEF50" s="133"/>
      <c r="DEG50" s="133"/>
      <c r="DEH50" s="133"/>
      <c r="DEI50" s="133"/>
      <c r="DEJ50" s="133"/>
      <c r="DEK50" s="133"/>
      <c r="DEL50" s="133"/>
      <c r="DEM50" s="133"/>
      <c r="DEN50" s="133"/>
      <c r="DEO50" s="133"/>
      <c r="DEP50" s="133"/>
      <c r="DEQ50" s="133"/>
      <c r="DER50" s="133"/>
      <c r="DES50" s="133"/>
      <c r="DET50" s="133"/>
      <c r="DEU50" s="133"/>
      <c r="DEV50" s="133"/>
      <c r="DEW50" s="133"/>
      <c r="DEX50" s="133"/>
      <c r="DEY50" s="133"/>
      <c r="DEZ50" s="133"/>
      <c r="DFA50" s="133"/>
      <c r="DFB50" s="133"/>
      <c r="DFC50" s="133"/>
      <c r="DFD50" s="133"/>
      <c r="DFE50" s="133"/>
      <c r="DFF50" s="133"/>
      <c r="DFG50" s="133"/>
      <c r="DFH50" s="133"/>
      <c r="DFI50" s="133"/>
      <c r="DFJ50" s="133"/>
      <c r="DFK50" s="133"/>
      <c r="DFL50" s="133"/>
      <c r="DFM50" s="133"/>
      <c r="DFN50" s="133"/>
      <c r="DFO50" s="133"/>
      <c r="DFP50" s="133"/>
      <c r="DFQ50" s="133"/>
      <c r="DFR50" s="133"/>
      <c r="DFS50" s="133"/>
      <c r="DFT50" s="133"/>
      <c r="DFU50" s="133"/>
      <c r="DFV50" s="133"/>
      <c r="DFW50" s="133"/>
      <c r="DFX50" s="133"/>
      <c r="DFY50" s="133"/>
      <c r="DFZ50" s="133"/>
      <c r="DGA50" s="133"/>
      <c r="DGB50" s="133"/>
      <c r="DGC50" s="133"/>
      <c r="DGD50" s="133"/>
      <c r="DGE50" s="133"/>
      <c r="DGF50" s="133"/>
      <c r="DGG50" s="133"/>
      <c r="DGH50" s="133"/>
      <c r="DGI50" s="133"/>
      <c r="DGJ50" s="133"/>
      <c r="DGK50" s="133"/>
      <c r="DGL50" s="133"/>
      <c r="DGM50" s="133"/>
      <c r="DGN50" s="133"/>
      <c r="DGO50" s="133"/>
      <c r="DGP50" s="133"/>
      <c r="DGQ50" s="133"/>
      <c r="DGR50" s="133"/>
      <c r="DGS50" s="133"/>
      <c r="DGT50" s="133"/>
      <c r="DGU50" s="133"/>
      <c r="DGV50" s="133"/>
      <c r="DGW50" s="133"/>
      <c r="DGX50" s="133"/>
      <c r="DGY50" s="133"/>
      <c r="DGZ50" s="133"/>
      <c r="DHA50" s="133"/>
      <c r="DHB50" s="133"/>
      <c r="DHC50" s="133"/>
      <c r="DHD50" s="133"/>
      <c r="DHE50" s="133"/>
      <c r="DHF50" s="133"/>
      <c r="DHG50" s="133"/>
      <c r="DHH50" s="133"/>
      <c r="DHI50" s="133"/>
      <c r="DHJ50" s="133"/>
      <c r="DHK50" s="133"/>
      <c r="DHL50" s="133"/>
      <c r="DHM50" s="133"/>
      <c r="DHN50" s="133"/>
      <c r="DHO50" s="133"/>
      <c r="DHP50" s="133"/>
      <c r="DHQ50" s="133"/>
      <c r="DHR50" s="133"/>
      <c r="DHS50" s="133"/>
      <c r="DHT50" s="133"/>
      <c r="DHU50" s="133"/>
      <c r="DHV50" s="133"/>
      <c r="DHW50" s="133"/>
      <c r="DHX50" s="133"/>
      <c r="DHY50" s="133"/>
      <c r="DHZ50" s="133"/>
      <c r="DIA50" s="133"/>
      <c r="DIB50" s="133"/>
      <c r="DIC50" s="133"/>
      <c r="DID50" s="133"/>
      <c r="DIE50" s="133"/>
      <c r="DIF50" s="133"/>
      <c r="DIG50" s="133"/>
      <c r="DIH50" s="133"/>
      <c r="DII50" s="133"/>
      <c r="DIJ50" s="133"/>
      <c r="DIK50" s="133"/>
      <c r="DIL50" s="133"/>
      <c r="DIM50" s="133"/>
      <c r="DIN50" s="133"/>
      <c r="DIO50" s="133"/>
      <c r="DIP50" s="133"/>
      <c r="DIQ50" s="133"/>
      <c r="DIR50" s="133"/>
      <c r="DIS50" s="133"/>
      <c r="DIT50" s="133"/>
      <c r="DIU50" s="133"/>
      <c r="DIV50" s="133"/>
      <c r="DIW50" s="133"/>
      <c r="DIX50" s="133"/>
      <c r="DIY50" s="133"/>
      <c r="DIZ50" s="133"/>
      <c r="DJA50" s="133"/>
      <c r="DJB50" s="133"/>
      <c r="DJC50" s="133"/>
      <c r="DJD50" s="133"/>
      <c r="DJE50" s="133"/>
      <c r="DJF50" s="133"/>
      <c r="DJG50" s="133"/>
      <c r="DJH50" s="133"/>
      <c r="DJI50" s="133"/>
      <c r="DJJ50" s="133"/>
      <c r="DJK50" s="133"/>
      <c r="DJL50" s="133"/>
      <c r="DJM50" s="133"/>
      <c r="DJN50" s="133"/>
      <c r="DJO50" s="133"/>
      <c r="DJP50" s="133"/>
      <c r="DJQ50" s="133"/>
      <c r="DJR50" s="133"/>
      <c r="DJS50" s="133"/>
      <c r="DJT50" s="133"/>
      <c r="DJU50" s="133"/>
      <c r="DJV50" s="133"/>
      <c r="DJW50" s="133"/>
      <c r="DJX50" s="133"/>
      <c r="DJY50" s="133"/>
      <c r="DJZ50" s="133"/>
      <c r="DKA50" s="133"/>
      <c r="DKB50" s="133"/>
      <c r="DKC50" s="133"/>
      <c r="DKD50" s="133"/>
      <c r="DKE50" s="133"/>
      <c r="DKF50" s="133"/>
      <c r="DKG50" s="133"/>
      <c r="DKH50" s="133"/>
      <c r="DKI50" s="133"/>
      <c r="DKJ50" s="133"/>
      <c r="DKK50" s="133"/>
      <c r="DKL50" s="133"/>
      <c r="DKM50" s="133"/>
      <c r="DKN50" s="133"/>
      <c r="DKO50" s="133"/>
      <c r="DKP50" s="133"/>
      <c r="DKQ50" s="133"/>
      <c r="DKR50" s="133"/>
      <c r="DKS50" s="133"/>
      <c r="DKT50" s="133"/>
      <c r="DKU50" s="133"/>
      <c r="DKV50" s="133"/>
      <c r="DKW50" s="133"/>
      <c r="DKX50" s="133"/>
      <c r="DKY50" s="133"/>
      <c r="DKZ50" s="133"/>
      <c r="DLA50" s="133"/>
      <c r="DLB50" s="133"/>
      <c r="DLC50" s="133"/>
      <c r="DLD50" s="133"/>
      <c r="DLE50" s="133"/>
      <c r="DLF50" s="133"/>
      <c r="DLG50" s="133"/>
      <c r="DLH50" s="133"/>
      <c r="DLI50" s="133"/>
      <c r="DLJ50" s="133"/>
      <c r="DLK50" s="133"/>
      <c r="DLL50" s="133"/>
      <c r="DLM50" s="133"/>
      <c r="DLN50" s="133"/>
      <c r="DLO50" s="133"/>
      <c r="DLP50" s="133"/>
      <c r="DLQ50" s="133"/>
      <c r="DLR50" s="133"/>
      <c r="DLS50" s="133"/>
      <c r="DLT50" s="133"/>
      <c r="DLU50" s="133"/>
      <c r="DLV50" s="133"/>
      <c r="DLW50" s="133"/>
      <c r="DLX50" s="133"/>
      <c r="DLY50" s="133"/>
      <c r="DLZ50" s="133"/>
      <c r="DMA50" s="133"/>
      <c r="DMB50" s="133"/>
      <c r="DMC50" s="133"/>
      <c r="DMD50" s="133"/>
      <c r="DME50" s="133"/>
      <c r="DMF50" s="133"/>
      <c r="DMG50" s="133"/>
      <c r="DMH50" s="133"/>
      <c r="DMI50" s="133"/>
      <c r="DMJ50" s="133"/>
      <c r="DMK50" s="133"/>
      <c r="DML50" s="133"/>
      <c r="DMM50" s="133"/>
      <c r="DMN50" s="133"/>
      <c r="DMO50" s="133"/>
      <c r="DMP50" s="133"/>
      <c r="DMQ50" s="133"/>
      <c r="DMR50" s="133"/>
      <c r="DMS50" s="133"/>
      <c r="DMT50" s="133"/>
      <c r="DMU50" s="133"/>
      <c r="DMV50" s="133"/>
      <c r="DMW50" s="133"/>
      <c r="DMX50" s="133"/>
      <c r="DMY50" s="133"/>
      <c r="DMZ50" s="133"/>
      <c r="DNA50" s="133"/>
      <c r="DNB50" s="133"/>
      <c r="DNC50" s="133"/>
      <c r="DND50" s="133"/>
      <c r="DNE50" s="133"/>
      <c r="DNF50" s="133"/>
      <c r="DNG50" s="133"/>
      <c r="DNH50" s="133"/>
      <c r="DNI50" s="133"/>
      <c r="DNJ50" s="133"/>
      <c r="DNK50" s="133"/>
      <c r="DNL50" s="133"/>
      <c r="DNM50" s="133"/>
      <c r="DNN50" s="133"/>
      <c r="DNO50" s="133"/>
      <c r="DNP50" s="133"/>
      <c r="DNQ50" s="133"/>
      <c r="DNR50" s="133"/>
      <c r="DNS50" s="133"/>
      <c r="DNT50" s="133"/>
      <c r="DNU50" s="133"/>
      <c r="DNV50" s="133"/>
      <c r="DNW50" s="133"/>
      <c r="DNX50" s="133"/>
      <c r="DNY50" s="133"/>
      <c r="DNZ50" s="133"/>
      <c r="DOA50" s="133"/>
      <c r="DOB50" s="133"/>
      <c r="DOC50" s="133"/>
      <c r="DOD50" s="133"/>
      <c r="DOE50" s="133"/>
      <c r="DOF50" s="133"/>
      <c r="DOG50" s="133"/>
      <c r="DOH50" s="133"/>
      <c r="DOI50" s="133"/>
      <c r="DOJ50" s="133"/>
      <c r="DOK50" s="133"/>
      <c r="DOL50" s="133"/>
      <c r="DOM50" s="133"/>
      <c r="DON50" s="133"/>
      <c r="DOO50" s="133"/>
      <c r="DOP50" s="133"/>
      <c r="DOQ50" s="133"/>
      <c r="DOR50" s="133"/>
      <c r="DOS50" s="133"/>
      <c r="DOT50" s="133"/>
      <c r="DOU50" s="133"/>
      <c r="DOV50" s="133"/>
      <c r="DOW50" s="133"/>
      <c r="DOX50" s="133"/>
      <c r="DOY50" s="133"/>
      <c r="DOZ50" s="133"/>
      <c r="DPA50" s="133"/>
      <c r="DPB50" s="133"/>
      <c r="DPC50" s="133"/>
      <c r="DPD50" s="133"/>
      <c r="DPE50" s="133"/>
      <c r="DPF50" s="133"/>
      <c r="DPG50" s="133"/>
      <c r="DPH50" s="133"/>
      <c r="DPI50" s="133"/>
      <c r="DPJ50" s="133"/>
      <c r="DPK50" s="133"/>
      <c r="DPL50" s="133"/>
      <c r="DPM50" s="133"/>
      <c r="DPN50" s="133"/>
      <c r="DPO50" s="133"/>
      <c r="DPP50" s="133"/>
      <c r="DPQ50" s="133"/>
      <c r="DPR50" s="133"/>
      <c r="DPS50" s="133"/>
      <c r="DPT50" s="133"/>
      <c r="DPU50" s="133"/>
      <c r="DPV50" s="133"/>
      <c r="DPW50" s="133"/>
      <c r="DPX50" s="133"/>
      <c r="DPY50" s="133"/>
      <c r="DPZ50" s="133"/>
      <c r="DQA50" s="133"/>
      <c r="DQB50" s="133"/>
      <c r="DQC50" s="133"/>
      <c r="DQD50" s="133"/>
      <c r="DQE50" s="133"/>
      <c r="DQF50" s="133"/>
      <c r="DQG50" s="133"/>
      <c r="DQH50" s="133"/>
      <c r="DQI50" s="133"/>
      <c r="DQJ50" s="133"/>
      <c r="DQK50" s="133"/>
      <c r="DQL50" s="133"/>
      <c r="DQM50" s="133"/>
      <c r="DQN50" s="133"/>
      <c r="DQO50" s="133"/>
      <c r="DQP50" s="133"/>
      <c r="DQQ50" s="133"/>
      <c r="DQR50" s="133"/>
      <c r="DQS50" s="133"/>
      <c r="DQT50" s="133"/>
      <c r="DQU50" s="133"/>
      <c r="DQV50" s="133"/>
      <c r="DQW50" s="133"/>
      <c r="DQX50" s="133"/>
      <c r="DQY50" s="133"/>
      <c r="DQZ50" s="133"/>
      <c r="DRA50" s="133"/>
      <c r="DRB50" s="133"/>
      <c r="DRC50" s="133"/>
      <c r="DRD50" s="133"/>
      <c r="DRE50" s="133"/>
      <c r="DRF50" s="133"/>
      <c r="DRG50" s="133"/>
      <c r="DRH50" s="133"/>
      <c r="DRI50" s="133"/>
      <c r="DRJ50" s="133"/>
      <c r="DRK50" s="133"/>
      <c r="DRL50" s="133"/>
      <c r="DRM50" s="133"/>
      <c r="DRN50" s="133"/>
      <c r="DRO50" s="133"/>
      <c r="DRP50" s="133"/>
      <c r="DRQ50" s="133"/>
      <c r="DRR50" s="133"/>
      <c r="DRS50" s="133"/>
      <c r="DRT50" s="133"/>
      <c r="DRU50" s="133"/>
      <c r="DRV50" s="133"/>
      <c r="DRW50" s="133"/>
      <c r="DRX50" s="133"/>
      <c r="DRY50" s="133"/>
      <c r="DRZ50" s="133"/>
      <c r="DSA50" s="133"/>
      <c r="DSB50" s="133"/>
      <c r="DSC50" s="133"/>
      <c r="DSD50" s="133"/>
      <c r="DSE50" s="133"/>
      <c r="DSF50" s="133"/>
      <c r="DSG50" s="133"/>
      <c r="DSH50" s="133"/>
      <c r="DSI50" s="133"/>
      <c r="DSJ50" s="133"/>
      <c r="DSK50" s="133"/>
      <c r="DSL50" s="133"/>
      <c r="DSM50" s="133"/>
      <c r="DSN50" s="133"/>
      <c r="DSO50" s="133"/>
      <c r="DSP50" s="133"/>
      <c r="DSQ50" s="133"/>
      <c r="DSR50" s="133"/>
      <c r="DSS50" s="133"/>
      <c r="DST50" s="133"/>
      <c r="DSU50" s="133"/>
      <c r="DSV50" s="133"/>
      <c r="DSW50" s="133"/>
      <c r="DSX50" s="133"/>
      <c r="DSY50" s="133"/>
      <c r="DSZ50" s="133"/>
      <c r="DTA50" s="133"/>
      <c r="DTB50" s="133"/>
      <c r="DTC50" s="133"/>
      <c r="DTD50" s="133"/>
      <c r="DTE50" s="133"/>
      <c r="DTF50" s="133"/>
      <c r="DTG50" s="133"/>
      <c r="DTH50" s="133"/>
      <c r="DTI50" s="133"/>
      <c r="DTJ50" s="133"/>
      <c r="DTK50" s="133"/>
      <c r="DTL50" s="133"/>
      <c r="DTM50" s="133"/>
      <c r="DTN50" s="133"/>
      <c r="DTO50" s="133"/>
      <c r="DTP50" s="133"/>
      <c r="DTQ50" s="133"/>
      <c r="DTR50" s="133"/>
      <c r="DTS50" s="133"/>
      <c r="DTT50" s="133"/>
      <c r="DTU50" s="133"/>
      <c r="DTV50" s="133"/>
      <c r="DTW50" s="133"/>
      <c r="DTX50" s="133"/>
      <c r="DTY50" s="133"/>
      <c r="DTZ50" s="133"/>
      <c r="DUA50" s="133"/>
      <c r="DUB50" s="133"/>
      <c r="DUC50" s="133"/>
      <c r="DUD50" s="133"/>
      <c r="DUE50" s="133"/>
      <c r="DUF50" s="133"/>
      <c r="DUG50" s="133"/>
      <c r="DUH50" s="133"/>
      <c r="DUI50" s="133"/>
      <c r="DUJ50" s="133"/>
      <c r="DUK50" s="133"/>
      <c r="DUL50" s="133"/>
      <c r="DUM50" s="133"/>
      <c r="DUN50" s="133"/>
      <c r="DUO50" s="133"/>
      <c r="DUP50" s="133"/>
      <c r="DUQ50" s="133"/>
      <c r="DUR50" s="133"/>
      <c r="DUS50" s="133"/>
      <c r="DUT50" s="133"/>
      <c r="DUU50" s="133"/>
      <c r="DUV50" s="133"/>
      <c r="DUW50" s="133"/>
      <c r="DUX50" s="133"/>
      <c r="DUY50" s="133"/>
      <c r="DUZ50" s="133"/>
      <c r="DVA50" s="133"/>
      <c r="DVB50" s="133"/>
      <c r="DVC50" s="133"/>
      <c r="DVD50" s="133"/>
      <c r="DVE50" s="133"/>
      <c r="DVF50" s="133"/>
      <c r="DVG50" s="133"/>
      <c r="DVH50" s="133"/>
      <c r="DVI50" s="133"/>
      <c r="DVJ50" s="133"/>
      <c r="DVK50" s="133"/>
      <c r="DVL50" s="133"/>
      <c r="DVM50" s="133"/>
      <c r="DVN50" s="133"/>
      <c r="DVO50" s="133"/>
      <c r="DVP50" s="133"/>
      <c r="DVQ50" s="133"/>
      <c r="DVR50" s="133"/>
      <c r="DVS50" s="133"/>
      <c r="DVT50" s="133"/>
      <c r="DVU50" s="133"/>
      <c r="DVV50" s="133"/>
      <c r="DVW50" s="133"/>
      <c r="DVX50" s="133"/>
      <c r="DVY50" s="133"/>
      <c r="DVZ50" s="133"/>
      <c r="DWA50" s="133"/>
      <c r="DWB50" s="133"/>
      <c r="DWC50" s="133"/>
      <c r="DWD50" s="133"/>
      <c r="DWE50" s="133"/>
      <c r="DWF50" s="133"/>
      <c r="DWG50" s="133"/>
      <c r="DWH50" s="133"/>
      <c r="DWI50" s="133"/>
      <c r="DWJ50" s="133"/>
      <c r="DWK50" s="133"/>
      <c r="DWL50" s="133"/>
      <c r="DWM50" s="133"/>
      <c r="DWN50" s="133"/>
      <c r="DWO50" s="133"/>
      <c r="DWP50" s="133"/>
      <c r="DWQ50" s="133"/>
      <c r="DWR50" s="133"/>
      <c r="DWS50" s="133"/>
      <c r="DWT50" s="133"/>
      <c r="DWU50" s="133"/>
      <c r="DWV50" s="133"/>
      <c r="DWW50" s="133"/>
      <c r="DWX50" s="133"/>
      <c r="DWY50" s="133"/>
      <c r="DWZ50" s="133"/>
      <c r="DXA50" s="133"/>
      <c r="DXB50" s="133"/>
      <c r="DXC50" s="133"/>
      <c r="DXD50" s="133"/>
      <c r="DXE50" s="133"/>
      <c r="DXF50" s="133"/>
      <c r="DXG50" s="133"/>
      <c r="DXH50" s="133"/>
      <c r="DXI50" s="133"/>
      <c r="DXJ50" s="133"/>
      <c r="DXK50" s="133"/>
      <c r="DXL50" s="133"/>
      <c r="DXM50" s="133"/>
      <c r="DXN50" s="133"/>
      <c r="DXO50" s="133"/>
      <c r="DXP50" s="133"/>
      <c r="DXQ50" s="133"/>
      <c r="DXR50" s="133"/>
      <c r="DXS50" s="133"/>
      <c r="DXT50" s="133"/>
      <c r="DXU50" s="133"/>
      <c r="DXV50" s="133"/>
      <c r="DXW50" s="133"/>
      <c r="DXX50" s="133"/>
      <c r="DXY50" s="133"/>
      <c r="DXZ50" s="133"/>
      <c r="DYA50" s="133"/>
      <c r="DYB50" s="133"/>
      <c r="DYC50" s="133"/>
      <c r="DYD50" s="133"/>
      <c r="DYE50" s="133"/>
      <c r="DYF50" s="133"/>
      <c r="DYG50" s="133"/>
      <c r="DYH50" s="133"/>
      <c r="DYI50" s="133"/>
      <c r="DYJ50" s="133"/>
      <c r="DYK50" s="133"/>
      <c r="DYL50" s="133"/>
      <c r="DYM50" s="133"/>
      <c r="DYN50" s="133"/>
      <c r="DYO50" s="133"/>
      <c r="DYP50" s="133"/>
      <c r="DYQ50" s="133"/>
      <c r="DYR50" s="133"/>
      <c r="DYS50" s="133"/>
      <c r="DYT50" s="133"/>
      <c r="DYU50" s="133"/>
      <c r="DYV50" s="133"/>
      <c r="DYW50" s="133"/>
      <c r="DYX50" s="133"/>
      <c r="DYY50" s="133"/>
      <c r="DYZ50" s="133"/>
      <c r="DZA50" s="133"/>
      <c r="DZB50" s="133"/>
      <c r="DZC50" s="133"/>
      <c r="DZD50" s="133"/>
      <c r="DZE50" s="133"/>
      <c r="DZF50" s="133"/>
      <c r="DZG50" s="133"/>
      <c r="DZH50" s="133"/>
      <c r="DZI50" s="133"/>
      <c r="DZJ50" s="133"/>
      <c r="DZK50" s="133"/>
      <c r="DZL50" s="133"/>
      <c r="DZM50" s="133"/>
      <c r="DZN50" s="133"/>
      <c r="DZO50" s="133"/>
      <c r="DZP50" s="133"/>
      <c r="DZQ50" s="133"/>
      <c r="DZR50" s="133"/>
      <c r="DZS50" s="133"/>
      <c r="DZT50" s="133"/>
      <c r="DZU50" s="133"/>
      <c r="DZV50" s="133"/>
      <c r="DZW50" s="133"/>
      <c r="DZX50" s="133"/>
      <c r="DZY50" s="133"/>
      <c r="DZZ50" s="133"/>
      <c r="EAA50" s="133"/>
      <c r="EAB50" s="133"/>
      <c r="EAC50" s="133"/>
      <c r="EAD50" s="133"/>
      <c r="EAE50" s="133"/>
      <c r="EAF50" s="133"/>
      <c r="EAG50" s="133"/>
      <c r="EAH50" s="133"/>
      <c r="EAI50" s="133"/>
      <c r="EAJ50" s="133"/>
      <c r="EAK50" s="133"/>
      <c r="EAL50" s="133"/>
      <c r="EAM50" s="133"/>
      <c r="EAN50" s="133"/>
      <c r="EAO50" s="133"/>
      <c r="EAP50" s="133"/>
      <c r="EAQ50" s="133"/>
      <c r="EAR50" s="133"/>
      <c r="EAS50" s="133"/>
      <c r="EAT50" s="133"/>
      <c r="EAU50" s="133"/>
      <c r="EAV50" s="133"/>
      <c r="EAW50" s="133"/>
      <c r="EAX50" s="133"/>
      <c r="EAY50" s="133"/>
      <c r="EAZ50" s="133"/>
      <c r="EBA50" s="133"/>
      <c r="EBB50" s="133"/>
      <c r="EBC50" s="133"/>
      <c r="EBD50" s="133"/>
      <c r="EBE50" s="133"/>
      <c r="EBF50" s="133"/>
      <c r="EBG50" s="133"/>
      <c r="EBH50" s="133"/>
      <c r="EBI50" s="133"/>
      <c r="EBJ50" s="133"/>
      <c r="EBK50" s="133"/>
      <c r="EBL50" s="133"/>
      <c r="EBM50" s="133"/>
      <c r="EBN50" s="133"/>
      <c r="EBO50" s="133"/>
      <c r="EBP50" s="133"/>
      <c r="EBQ50" s="133"/>
      <c r="EBR50" s="133"/>
      <c r="EBS50" s="133"/>
      <c r="EBT50" s="133"/>
      <c r="EBU50" s="133"/>
      <c r="EBV50" s="133"/>
      <c r="EBW50" s="133"/>
      <c r="EBX50" s="133"/>
      <c r="EBY50" s="133"/>
      <c r="EBZ50" s="133"/>
      <c r="ECA50" s="133"/>
      <c r="ECB50" s="133"/>
      <c r="ECC50" s="133"/>
      <c r="ECD50" s="133"/>
      <c r="ECE50" s="133"/>
      <c r="ECF50" s="133"/>
      <c r="ECG50" s="133"/>
      <c r="ECH50" s="133"/>
      <c r="ECI50" s="133"/>
      <c r="ECJ50" s="133"/>
      <c r="ECK50" s="133"/>
      <c r="ECL50" s="133"/>
      <c r="ECM50" s="133"/>
      <c r="ECN50" s="133"/>
      <c r="ECO50" s="133"/>
      <c r="ECP50" s="133"/>
      <c r="ECQ50" s="133"/>
      <c r="ECR50" s="133"/>
      <c r="ECS50" s="133"/>
      <c r="ECT50" s="133"/>
      <c r="ECU50" s="133"/>
      <c r="ECV50" s="133"/>
      <c r="ECW50" s="133"/>
      <c r="ECX50" s="133"/>
      <c r="ECY50" s="133"/>
      <c r="ECZ50" s="133"/>
      <c r="EDA50" s="133"/>
      <c r="EDB50" s="133"/>
      <c r="EDC50" s="133"/>
      <c r="EDD50" s="133"/>
      <c r="EDE50" s="133"/>
      <c r="EDF50" s="133"/>
      <c r="EDG50" s="133"/>
      <c r="EDH50" s="133"/>
      <c r="EDI50" s="133"/>
      <c r="EDJ50" s="133"/>
      <c r="EDK50" s="133"/>
      <c r="EDL50" s="133"/>
      <c r="EDM50" s="133"/>
      <c r="EDN50" s="133"/>
      <c r="EDO50" s="133"/>
      <c r="EDP50" s="133"/>
      <c r="EDQ50" s="133"/>
      <c r="EDR50" s="133"/>
      <c r="EDS50" s="133"/>
      <c r="EDT50" s="133"/>
      <c r="EDU50" s="133"/>
      <c r="EDV50" s="133"/>
      <c r="EDW50" s="133"/>
      <c r="EDX50" s="133"/>
      <c r="EDY50" s="133"/>
      <c r="EDZ50" s="133"/>
      <c r="EEA50" s="133"/>
      <c r="EEB50" s="133"/>
      <c r="EEC50" s="133"/>
      <c r="EED50" s="133"/>
      <c r="EEE50" s="133"/>
      <c r="EEF50" s="133"/>
      <c r="EEG50" s="133"/>
      <c r="EEH50" s="133"/>
      <c r="EEI50" s="133"/>
      <c r="EEJ50" s="133"/>
      <c r="EEK50" s="133"/>
      <c r="EEL50" s="133"/>
      <c r="EEM50" s="133"/>
      <c r="EEN50" s="133"/>
      <c r="EEO50" s="133"/>
      <c r="EEP50" s="133"/>
      <c r="EEQ50" s="133"/>
      <c r="EER50" s="133"/>
      <c r="EES50" s="133"/>
      <c r="EET50" s="133"/>
      <c r="EEU50" s="133"/>
      <c r="EEV50" s="133"/>
      <c r="EEW50" s="133"/>
      <c r="EEX50" s="133"/>
      <c r="EEY50" s="133"/>
      <c r="EEZ50" s="133"/>
      <c r="EFA50" s="133"/>
      <c r="EFB50" s="133"/>
      <c r="EFC50" s="133"/>
      <c r="EFD50" s="133"/>
      <c r="EFE50" s="133"/>
      <c r="EFF50" s="133"/>
      <c r="EFG50" s="133"/>
      <c r="EFH50" s="133"/>
      <c r="EFI50" s="133"/>
      <c r="EFJ50" s="133"/>
      <c r="EFK50" s="133"/>
      <c r="EFL50" s="133"/>
      <c r="EFM50" s="133"/>
      <c r="EFN50" s="133"/>
      <c r="EFO50" s="133"/>
      <c r="EFP50" s="133"/>
      <c r="EFQ50" s="133"/>
      <c r="EFR50" s="133"/>
      <c r="EFS50" s="133"/>
      <c r="EFT50" s="133"/>
      <c r="EFU50" s="133"/>
      <c r="EFV50" s="133"/>
      <c r="EFW50" s="133"/>
      <c r="EFX50" s="133"/>
      <c r="EFY50" s="133"/>
      <c r="EFZ50" s="133"/>
      <c r="EGA50" s="133"/>
      <c r="EGB50" s="133"/>
      <c r="EGC50" s="133"/>
      <c r="EGD50" s="133"/>
      <c r="EGE50" s="133"/>
      <c r="EGF50" s="133"/>
      <c r="EGG50" s="133"/>
      <c r="EGH50" s="133"/>
      <c r="EGI50" s="133"/>
      <c r="EGJ50" s="133"/>
      <c r="EGK50" s="133"/>
      <c r="EGL50" s="133"/>
      <c r="EGM50" s="133"/>
      <c r="EGN50" s="133"/>
      <c r="EGO50" s="133"/>
      <c r="EGP50" s="133"/>
      <c r="EGQ50" s="133"/>
      <c r="EGR50" s="133"/>
      <c r="EGS50" s="133"/>
      <c r="EGT50" s="133"/>
      <c r="EGU50" s="133"/>
      <c r="EGV50" s="133"/>
      <c r="EGW50" s="133"/>
      <c r="EGX50" s="133"/>
      <c r="EGY50" s="133"/>
      <c r="EGZ50" s="133"/>
      <c r="EHA50" s="133"/>
      <c r="EHB50" s="133"/>
      <c r="EHC50" s="133"/>
      <c r="EHD50" s="133"/>
      <c r="EHE50" s="133"/>
      <c r="EHF50" s="133"/>
      <c r="EHG50" s="133"/>
      <c r="EHH50" s="133"/>
      <c r="EHI50" s="133"/>
      <c r="EHJ50" s="133"/>
      <c r="EHK50" s="133"/>
      <c r="EHL50" s="133"/>
      <c r="EHM50" s="133"/>
      <c r="EHN50" s="133"/>
      <c r="EHO50" s="133"/>
      <c r="EHP50" s="133"/>
      <c r="EHQ50" s="133"/>
      <c r="EHR50" s="133"/>
      <c r="EHS50" s="133"/>
      <c r="EHT50" s="133"/>
      <c r="EHU50" s="133"/>
      <c r="EHV50" s="133"/>
      <c r="EHW50" s="133"/>
      <c r="EHX50" s="133"/>
      <c r="EHY50" s="133"/>
      <c r="EHZ50" s="133"/>
      <c r="EIA50" s="133"/>
      <c r="EIB50" s="133"/>
      <c r="EIC50" s="133"/>
      <c r="EID50" s="133"/>
      <c r="EIE50" s="133"/>
      <c r="EIF50" s="133"/>
      <c r="EIG50" s="133"/>
      <c r="EIH50" s="133"/>
      <c r="EII50" s="133"/>
      <c r="EIJ50" s="133"/>
      <c r="EIK50" s="133"/>
      <c r="EIL50" s="133"/>
      <c r="EIM50" s="133"/>
      <c r="EIN50" s="133"/>
      <c r="EIO50" s="133"/>
      <c r="EIP50" s="133"/>
      <c r="EIQ50" s="133"/>
      <c r="EIR50" s="133"/>
      <c r="EIS50" s="133"/>
      <c r="EIT50" s="133"/>
      <c r="EIU50" s="133"/>
      <c r="EIV50" s="133"/>
      <c r="EIW50" s="133"/>
      <c r="EIX50" s="133"/>
      <c r="EIY50" s="133"/>
      <c r="EIZ50" s="133"/>
      <c r="EJA50" s="133"/>
      <c r="EJB50" s="133"/>
      <c r="EJC50" s="133"/>
      <c r="EJD50" s="133"/>
      <c r="EJE50" s="133"/>
      <c r="EJF50" s="133"/>
      <c r="EJG50" s="133"/>
      <c r="EJH50" s="133"/>
      <c r="EJI50" s="133"/>
      <c r="EJJ50" s="133"/>
      <c r="EJK50" s="133"/>
      <c r="EJL50" s="133"/>
      <c r="EJM50" s="133"/>
      <c r="EJN50" s="133"/>
      <c r="EJO50" s="133"/>
      <c r="EJP50" s="133"/>
      <c r="EJQ50" s="133"/>
      <c r="EJR50" s="133"/>
      <c r="EJS50" s="133"/>
      <c r="EJT50" s="133"/>
      <c r="EJU50" s="133"/>
      <c r="EJV50" s="133"/>
      <c r="EJW50" s="133"/>
      <c r="EJX50" s="133"/>
      <c r="EJY50" s="133"/>
      <c r="EJZ50" s="133"/>
      <c r="EKA50" s="133"/>
      <c r="EKB50" s="133"/>
      <c r="EKC50" s="133"/>
      <c r="EKD50" s="133"/>
      <c r="EKE50" s="133"/>
      <c r="EKF50" s="133"/>
      <c r="EKG50" s="133"/>
      <c r="EKH50" s="133"/>
      <c r="EKI50" s="133"/>
      <c r="EKJ50" s="133"/>
      <c r="EKK50" s="133"/>
      <c r="EKL50" s="133"/>
      <c r="EKM50" s="133"/>
      <c r="EKN50" s="133"/>
      <c r="EKO50" s="133"/>
      <c r="EKP50" s="133"/>
      <c r="EKQ50" s="133"/>
      <c r="EKR50" s="133"/>
      <c r="EKS50" s="133"/>
      <c r="EKT50" s="133"/>
      <c r="EKU50" s="133"/>
      <c r="EKV50" s="133"/>
      <c r="EKW50" s="133"/>
      <c r="EKX50" s="133"/>
      <c r="EKY50" s="133"/>
      <c r="EKZ50" s="133"/>
      <c r="ELA50" s="133"/>
      <c r="ELB50" s="133"/>
      <c r="ELC50" s="133"/>
      <c r="ELD50" s="133"/>
      <c r="ELE50" s="133"/>
      <c r="ELF50" s="133"/>
      <c r="ELG50" s="133"/>
      <c r="ELH50" s="133"/>
      <c r="ELI50" s="133"/>
      <c r="ELJ50" s="133"/>
      <c r="ELK50" s="133"/>
      <c r="ELL50" s="133"/>
      <c r="ELM50" s="133"/>
      <c r="ELN50" s="133"/>
      <c r="ELO50" s="133"/>
      <c r="ELP50" s="133"/>
      <c r="ELQ50" s="133"/>
      <c r="ELR50" s="133"/>
      <c r="ELS50" s="133"/>
      <c r="ELT50" s="133"/>
      <c r="ELU50" s="133"/>
      <c r="ELV50" s="133"/>
      <c r="ELW50" s="133"/>
      <c r="ELX50" s="133"/>
      <c r="ELY50" s="133"/>
      <c r="ELZ50" s="133"/>
      <c r="EMA50" s="133"/>
      <c r="EMB50" s="133"/>
      <c r="EMC50" s="133"/>
      <c r="EMD50" s="133"/>
      <c r="EME50" s="133"/>
      <c r="EMF50" s="133"/>
      <c r="EMG50" s="133"/>
      <c r="EMH50" s="133"/>
      <c r="EMI50" s="133"/>
      <c r="EMJ50" s="133"/>
      <c r="EMK50" s="133"/>
      <c r="EML50" s="133"/>
      <c r="EMM50" s="133"/>
      <c r="EMN50" s="133"/>
      <c r="EMO50" s="133"/>
      <c r="EMP50" s="133"/>
      <c r="EMQ50" s="133"/>
      <c r="EMR50" s="133"/>
      <c r="EMS50" s="133"/>
      <c r="EMT50" s="133"/>
      <c r="EMU50" s="133"/>
      <c r="EMV50" s="133"/>
      <c r="EMW50" s="133"/>
      <c r="EMX50" s="133"/>
      <c r="EMY50" s="133"/>
      <c r="EMZ50" s="133"/>
      <c r="ENA50" s="133"/>
      <c r="ENB50" s="133"/>
      <c r="ENC50" s="133"/>
      <c r="END50" s="133"/>
      <c r="ENE50" s="133"/>
      <c r="ENF50" s="133"/>
      <c r="ENG50" s="133"/>
      <c r="ENH50" s="133"/>
      <c r="ENI50" s="133"/>
      <c r="ENJ50" s="133"/>
      <c r="ENK50" s="133"/>
      <c r="ENL50" s="133"/>
      <c r="ENM50" s="133"/>
      <c r="ENN50" s="133"/>
      <c r="ENO50" s="133"/>
      <c r="ENP50" s="133"/>
      <c r="ENQ50" s="133"/>
      <c r="ENR50" s="133"/>
      <c r="ENS50" s="133"/>
      <c r="ENT50" s="133"/>
      <c r="ENU50" s="133"/>
      <c r="ENV50" s="133"/>
      <c r="ENW50" s="133"/>
      <c r="ENX50" s="133"/>
      <c r="ENY50" s="133"/>
      <c r="ENZ50" s="133"/>
      <c r="EOA50" s="133"/>
      <c r="EOB50" s="133"/>
      <c r="EOC50" s="133"/>
      <c r="EOD50" s="133"/>
      <c r="EOE50" s="133"/>
      <c r="EOF50" s="133"/>
      <c r="EOG50" s="133"/>
      <c r="EOH50" s="133"/>
      <c r="EOI50" s="133"/>
      <c r="EOJ50" s="133"/>
      <c r="EOK50" s="133"/>
      <c r="EOL50" s="133"/>
      <c r="EOM50" s="133"/>
      <c r="EON50" s="133"/>
      <c r="EOO50" s="133"/>
      <c r="EOP50" s="133"/>
      <c r="EOQ50" s="133"/>
      <c r="EOR50" s="133"/>
      <c r="EOS50" s="133"/>
      <c r="EOT50" s="133"/>
      <c r="EOU50" s="133"/>
      <c r="EOV50" s="133"/>
      <c r="EOW50" s="133"/>
      <c r="EOX50" s="133"/>
      <c r="EOY50" s="133"/>
      <c r="EOZ50" s="133"/>
      <c r="EPA50" s="133"/>
      <c r="EPB50" s="133"/>
      <c r="EPC50" s="133"/>
      <c r="EPD50" s="133"/>
      <c r="EPE50" s="133"/>
      <c r="EPF50" s="133"/>
      <c r="EPG50" s="133"/>
      <c r="EPH50" s="133"/>
      <c r="EPI50" s="133"/>
      <c r="EPJ50" s="133"/>
      <c r="EPK50" s="133"/>
      <c r="EPL50" s="133"/>
      <c r="EPM50" s="133"/>
      <c r="EPN50" s="133"/>
      <c r="EPO50" s="133"/>
      <c r="EPP50" s="133"/>
      <c r="EPQ50" s="133"/>
      <c r="EPR50" s="133"/>
      <c r="EPS50" s="133"/>
      <c r="EPT50" s="133"/>
      <c r="EPU50" s="133"/>
      <c r="EPV50" s="133"/>
      <c r="EPW50" s="133"/>
      <c r="EPX50" s="133"/>
      <c r="EPY50" s="133"/>
      <c r="EPZ50" s="133"/>
      <c r="EQA50" s="133"/>
      <c r="EQB50" s="133"/>
      <c r="EQC50" s="133"/>
      <c r="EQD50" s="133"/>
      <c r="EQE50" s="133"/>
      <c r="EQF50" s="133"/>
      <c r="EQG50" s="133"/>
      <c r="EQH50" s="133"/>
      <c r="EQI50" s="133"/>
      <c r="EQJ50" s="133"/>
      <c r="EQK50" s="133"/>
      <c r="EQL50" s="133"/>
      <c r="EQM50" s="133"/>
      <c r="EQN50" s="133"/>
      <c r="EQO50" s="133"/>
      <c r="EQP50" s="133"/>
      <c r="EQQ50" s="133"/>
      <c r="EQR50" s="133"/>
      <c r="EQS50" s="133"/>
      <c r="EQT50" s="133"/>
      <c r="EQU50" s="133"/>
      <c r="EQV50" s="133"/>
      <c r="EQW50" s="133"/>
      <c r="EQX50" s="133"/>
      <c r="EQY50" s="133"/>
      <c r="EQZ50" s="133"/>
      <c r="ERA50" s="133"/>
      <c r="ERB50" s="133"/>
      <c r="ERC50" s="133"/>
      <c r="ERD50" s="133"/>
      <c r="ERE50" s="133"/>
      <c r="ERF50" s="133"/>
      <c r="ERG50" s="133"/>
      <c r="ERH50" s="133"/>
      <c r="ERI50" s="133"/>
      <c r="ERJ50" s="133"/>
      <c r="ERK50" s="133"/>
      <c r="ERL50" s="133"/>
      <c r="ERM50" s="133"/>
      <c r="ERN50" s="133"/>
      <c r="ERO50" s="133"/>
      <c r="ERP50" s="133"/>
      <c r="ERQ50" s="133"/>
      <c r="ERR50" s="133"/>
      <c r="ERS50" s="133"/>
      <c r="ERT50" s="133"/>
      <c r="ERU50" s="133"/>
      <c r="ERV50" s="133"/>
      <c r="ERW50" s="133"/>
      <c r="ERX50" s="133"/>
      <c r="ERY50" s="133"/>
      <c r="ERZ50" s="133"/>
      <c r="ESA50" s="133"/>
      <c r="ESB50" s="133"/>
      <c r="ESC50" s="133"/>
      <c r="ESD50" s="133"/>
      <c r="ESE50" s="133"/>
      <c r="ESF50" s="133"/>
      <c r="ESG50" s="133"/>
      <c r="ESH50" s="133"/>
      <c r="ESI50" s="133"/>
      <c r="ESJ50" s="133"/>
      <c r="ESK50" s="133"/>
      <c r="ESL50" s="133"/>
      <c r="ESM50" s="133"/>
      <c r="ESN50" s="133"/>
      <c r="ESO50" s="133"/>
      <c r="ESP50" s="133"/>
      <c r="ESQ50" s="133"/>
      <c r="ESR50" s="133"/>
      <c r="ESS50" s="133"/>
      <c r="EST50" s="133"/>
      <c r="ESU50" s="133"/>
      <c r="ESV50" s="133"/>
      <c r="ESW50" s="133"/>
      <c r="ESX50" s="133"/>
      <c r="ESY50" s="133"/>
      <c r="ESZ50" s="133"/>
      <c r="ETA50" s="133"/>
      <c r="ETB50" s="133"/>
      <c r="ETC50" s="133"/>
      <c r="ETD50" s="133"/>
      <c r="ETE50" s="133"/>
      <c r="ETF50" s="133"/>
      <c r="ETG50" s="133"/>
      <c r="ETH50" s="133"/>
      <c r="ETI50" s="133"/>
      <c r="ETJ50" s="133"/>
      <c r="ETK50" s="133"/>
      <c r="ETL50" s="133"/>
      <c r="ETM50" s="133"/>
      <c r="ETN50" s="133"/>
      <c r="ETO50" s="133"/>
      <c r="ETP50" s="133"/>
      <c r="ETQ50" s="133"/>
      <c r="ETR50" s="133"/>
      <c r="ETS50" s="133"/>
      <c r="ETT50" s="133"/>
      <c r="ETU50" s="133"/>
      <c r="ETV50" s="133"/>
      <c r="ETW50" s="133"/>
      <c r="ETX50" s="133"/>
      <c r="ETY50" s="133"/>
      <c r="ETZ50" s="133"/>
      <c r="EUA50" s="133"/>
      <c r="EUB50" s="133"/>
      <c r="EUC50" s="133"/>
      <c r="EUD50" s="133"/>
      <c r="EUE50" s="133"/>
      <c r="EUF50" s="133"/>
      <c r="EUG50" s="133"/>
      <c r="EUH50" s="133"/>
      <c r="EUI50" s="133"/>
      <c r="EUJ50" s="133"/>
      <c r="EUK50" s="133"/>
      <c r="EUL50" s="133"/>
      <c r="EUM50" s="133"/>
      <c r="EUN50" s="133"/>
      <c r="EUO50" s="133"/>
      <c r="EUP50" s="133"/>
      <c r="EUQ50" s="133"/>
      <c r="EUR50" s="133"/>
      <c r="EUS50" s="133"/>
      <c r="EUT50" s="133"/>
      <c r="EUU50" s="133"/>
      <c r="EUV50" s="133"/>
      <c r="EUW50" s="133"/>
      <c r="EUX50" s="133"/>
      <c r="EUY50" s="133"/>
      <c r="EUZ50" s="133"/>
      <c r="EVA50" s="133"/>
      <c r="EVB50" s="133"/>
      <c r="EVC50" s="133"/>
      <c r="EVD50" s="133"/>
      <c r="EVE50" s="133"/>
      <c r="EVF50" s="133"/>
      <c r="EVG50" s="133"/>
      <c r="EVH50" s="133"/>
      <c r="EVI50" s="133"/>
      <c r="EVJ50" s="133"/>
      <c r="EVK50" s="133"/>
      <c r="EVL50" s="133"/>
      <c r="EVM50" s="133"/>
      <c r="EVN50" s="133"/>
      <c r="EVO50" s="133"/>
      <c r="EVP50" s="133"/>
      <c r="EVQ50" s="133"/>
      <c r="EVR50" s="133"/>
      <c r="EVS50" s="133"/>
      <c r="EVT50" s="133"/>
      <c r="EVU50" s="133"/>
      <c r="EVV50" s="133"/>
      <c r="EVW50" s="133"/>
      <c r="EVX50" s="133"/>
      <c r="EVY50" s="133"/>
      <c r="EVZ50" s="133"/>
      <c r="EWA50" s="133"/>
      <c r="EWB50" s="133"/>
      <c r="EWC50" s="133"/>
      <c r="EWD50" s="133"/>
      <c r="EWE50" s="133"/>
      <c r="EWF50" s="133"/>
      <c r="EWG50" s="133"/>
      <c r="EWH50" s="133"/>
      <c r="EWI50" s="133"/>
      <c r="EWJ50" s="133"/>
      <c r="EWK50" s="133"/>
      <c r="EWL50" s="133"/>
      <c r="EWM50" s="133"/>
      <c r="EWN50" s="133"/>
      <c r="EWO50" s="133"/>
      <c r="EWP50" s="133"/>
      <c r="EWQ50" s="133"/>
      <c r="EWR50" s="133"/>
      <c r="EWS50" s="133"/>
      <c r="EWT50" s="133"/>
      <c r="EWU50" s="133"/>
      <c r="EWV50" s="133"/>
      <c r="EWW50" s="133"/>
      <c r="EWX50" s="133"/>
      <c r="EWY50" s="133"/>
      <c r="EWZ50" s="133"/>
      <c r="EXA50" s="133"/>
      <c r="EXB50" s="133"/>
      <c r="EXC50" s="133"/>
      <c r="EXD50" s="133"/>
      <c r="EXE50" s="133"/>
      <c r="EXF50" s="133"/>
      <c r="EXG50" s="133"/>
      <c r="EXH50" s="133"/>
      <c r="EXI50" s="133"/>
      <c r="EXJ50" s="133"/>
      <c r="EXK50" s="133"/>
      <c r="EXL50" s="133"/>
      <c r="EXM50" s="133"/>
      <c r="EXN50" s="133"/>
      <c r="EXO50" s="133"/>
      <c r="EXP50" s="133"/>
      <c r="EXQ50" s="133"/>
      <c r="EXR50" s="133"/>
      <c r="EXS50" s="133"/>
      <c r="EXT50" s="133"/>
      <c r="EXU50" s="133"/>
      <c r="EXV50" s="133"/>
      <c r="EXW50" s="133"/>
      <c r="EXX50" s="133"/>
      <c r="EXY50" s="133"/>
      <c r="EXZ50" s="133"/>
      <c r="EYA50" s="133"/>
      <c r="EYB50" s="133"/>
      <c r="EYC50" s="133"/>
      <c r="EYD50" s="133"/>
      <c r="EYE50" s="133"/>
      <c r="EYF50" s="133"/>
      <c r="EYG50" s="133"/>
      <c r="EYH50" s="133"/>
      <c r="EYI50" s="133"/>
      <c r="EYJ50" s="133"/>
      <c r="EYK50" s="133"/>
      <c r="EYL50" s="133"/>
      <c r="EYM50" s="133"/>
      <c r="EYN50" s="133"/>
      <c r="EYO50" s="133"/>
      <c r="EYP50" s="133"/>
      <c r="EYQ50" s="133"/>
      <c r="EYR50" s="133"/>
      <c r="EYS50" s="133"/>
      <c r="EYT50" s="133"/>
      <c r="EYU50" s="133"/>
      <c r="EYV50" s="133"/>
      <c r="EYW50" s="133"/>
      <c r="EYX50" s="133"/>
      <c r="EYY50" s="133"/>
      <c r="EYZ50" s="133"/>
      <c r="EZA50" s="133"/>
      <c r="EZB50" s="133"/>
      <c r="EZC50" s="133"/>
      <c r="EZD50" s="133"/>
      <c r="EZE50" s="133"/>
      <c r="EZF50" s="133"/>
      <c r="EZG50" s="133"/>
      <c r="EZH50" s="133"/>
      <c r="EZI50" s="133"/>
      <c r="EZJ50" s="133"/>
      <c r="EZK50" s="133"/>
      <c r="EZL50" s="133"/>
      <c r="EZM50" s="133"/>
      <c r="EZN50" s="133"/>
      <c r="EZO50" s="133"/>
      <c r="EZP50" s="133"/>
      <c r="EZQ50" s="133"/>
      <c r="EZR50" s="133"/>
      <c r="EZS50" s="133"/>
      <c r="EZT50" s="133"/>
      <c r="EZU50" s="133"/>
      <c r="EZV50" s="133"/>
      <c r="EZW50" s="133"/>
      <c r="EZX50" s="133"/>
      <c r="EZY50" s="133"/>
      <c r="EZZ50" s="133"/>
      <c r="FAA50" s="133"/>
      <c r="FAB50" s="133"/>
      <c r="FAC50" s="133"/>
      <c r="FAD50" s="133"/>
      <c r="FAE50" s="133"/>
      <c r="FAF50" s="133"/>
      <c r="FAG50" s="133"/>
      <c r="FAH50" s="133"/>
      <c r="FAI50" s="133"/>
      <c r="FAJ50" s="133"/>
      <c r="FAK50" s="133"/>
      <c r="FAL50" s="133"/>
      <c r="FAM50" s="133"/>
      <c r="FAN50" s="133"/>
      <c r="FAO50" s="133"/>
      <c r="FAP50" s="133"/>
      <c r="FAQ50" s="133"/>
      <c r="FAR50" s="133"/>
      <c r="FAS50" s="133"/>
      <c r="FAT50" s="133"/>
      <c r="FAU50" s="133"/>
      <c r="FAV50" s="133"/>
      <c r="FAW50" s="133"/>
      <c r="FAX50" s="133"/>
      <c r="FAY50" s="133"/>
      <c r="FAZ50" s="133"/>
      <c r="FBA50" s="133"/>
      <c r="FBB50" s="133"/>
      <c r="FBC50" s="133"/>
      <c r="FBD50" s="133"/>
      <c r="FBE50" s="133"/>
      <c r="FBF50" s="133"/>
      <c r="FBG50" s="133"/>
      <c r="FBH50" s="133"/>
      <c r="FBI50" s="133"/>
      <c r="FBJ50" s="133"/>
      <c r="FBK50" s="133"/>
      <c r="FBL50" s="133"/>
      <c r="FBM50" s="133"/>
      <c r="FBN50" s="133"/>
      <c r="FBO50" s="133"/>
      <c r="FBP50" s="133"/>
      <c r="FBQ50" s="133"/>
      <c r="FBR50" s="133"/>
      <c r="FBS50" s="133"/>
      <c r="FBT50" s="133"/>
      <c r="FBU50" s="133"/>
      <c r="FBV50" s="133"/>
      <c r="FBW50" s="133"/>
      <c r="FBX50" s="133"/>
      <c r="FBY50" s="133"/>
      <c r="FBZ50" s="133"/>
      <c r="FCA50" s="133"/>
      <c r="FCB50" s="133"/>
      <c r="FCC50" s="133"/>
      <c r="FCD50" s="133"/>
      <c r="FCE50" s="133"/>
      <c r="FCF50" s="133"/>
      <c r="FCG50" s="133"/>
      <c r="FCH50" s="133"/>
      <c r="FCI50" s="133"/>
      <c r="FCJ50" s="133"/>
      <c r="FCK50" s="133"/>
      <c r="FCL50" s="133"/>
      <c r="FCM50" s="133"/>
      <c r="FCN50" s="133"/>
      <c r="FCO50" s="133"/>
      <c r="FCP50" s="133"/>
      <c r="FCQ50" s="133"/>
      <c r="FCR50" s="133"/>
      <c r="FCS50" s="133"/>
      <c r="FCT50" s="133"/>
      <c r="FCU50" s="133"/>
      <c r="FCV50" s="133"/>
      <c r="FCW50" s="133"/>
      <c r="FCX50" s="133"/>
      <c r="FCY50" s="133"/>
      <c r="FCZ50" s="133"/>
      <c r="FDA50" s="133"/>
      <c r="FDB50" s="133"/>
      <c r="FDC50" s="133"/>
      <c r="FDD50" s="133"/>
      <c r="FDE50" s="133"/>
      <c r="FDF50" s="133"/>
      <c r="FDG50" s="133"/>
      <c r="FDH50" s="133"/>
      <c r="FDI50" s="133"/>
      <c r="FDJ50" s="133"/>
      <c r="FDK50" s="133"/>
      <c r="FDL50" s="133"/>
      <c r="FDM50" s="133"/>
      <c r="FDN50" s="133"/>
      <c r="FDO50" s="133"/>
      <c r="FDP50" s="133"/>
      <c r="FDQ50" s="133"/>
      <c r="FDR50" s="133"/>
      <c r="FDS50" s="133"/>
      <c r="FDT50" s="133"/>
      <c r="FDU50" s="133"/>
      <c r="FDV50" s="133"/>
      <c r="FDW50" s="133"/>
      <c r="FDX50" s="133"/>
      <c r="FDY50" s="133"/>
      <c r="FDZ50" s="133"/>
      <c r="FEA50" s="133"/>
      <c r="FEB50" s="133"/>
      <c r="FEC50" s="133"/>
      <c r="FED50" s="133"/>
      <c r="FEE50" s="133"/>
      <c r="FEF50" s="133"/>
      <c r="FEG50" s="133"/>
      <c r="FEH50" s="133"/>
      <c r="FEI50" s="133"/>
      <c r="FEJ50" s="133"/>
      <c r="FEK50" s="133"/>
      <c r="FEL50" s="133"/>
      <c r="FEM50" s="133"/>
      <c r="FEN50" s="133"/>
      <c r="FEO50" s="133"/>
      <c r="FEP50" s="133"/>
      <c r="FEQ50" s="133"/>
      <c r="FER50" s="133"/>
      <c r="FES50" s="133"/>
      <c r="FET50" s="133"/>
      <c r="FEU50" s="133"/>
      <c r="FEV50" s="133"/>
      <c r="FEW50" s="133"/>
      <c r="FEX50" s="133"/>
      <c r="FEY50" s="133"/>
      <c r="FEZ50" s="133"/>
      <c r="FFA50" s="133"/>
      <c r="FFB50" s="133"/>
      <c r="FFC50" s="133"/>
      <c r="FFD50" s="133"/>
      <c r="FFE50" s="133"/>
      <c r="FFF50" s="133"/>
      <c r="FFG50" s="133"/>
      <c r="FFH50" s="133"/>
      <c r="FFI50" s="133"/>
      <c r="FFJ50" s="133"/>
      <c r="FFK50" s="133"/>
      <c r="FFL50" s="133"/>
      <c r="FFM50" s="133"/>
      <c r="FFN50" s="133"/>
      <c r="FFO50" s="133"/>
      <c r="FFP50" s="133"/>
      <c r="FFQ50" s="133"/>
      <c r="FFR50" s="133"/>
      <c r="FFS50" s="133"/>
      <c r="FFT50" s="133"/>
      <c r="FFU50" s="133"/>
      <c r="FFV50" s="133"/>
      <c r="FFW50" s="133"/>
      <c r="FFX50" s="133"/>
      <c r="FFY50" s="133"/>
      <c r="FFZ50" s="133"/>
      <c r="FGA50" s="133"/>
      <c r="FGB50" s="133"/>
      <c r="FGC50" s="133"/>
      <c r="FGD50" s="133"/>
      <c r="FGE50" s="133"/>
      <c r="FGF50" s="133"/>
      <c r="FGG50" s="133"/>
      <c r="FGH50" s="133"/>
      <c r="FGI50" s="133"/>
      <c r="FGJ50" s="133"/>
      <c r="FGK50" s="133"/>
      <c r="FGL50" s="133"/>
      <c r="FGM50" s="133"/>
      <c r="FGN50" s="133"/>
      <c r="FGO50" s="133"/>
      <c r="FGP50" s="133"/>
      <c r="FGQ50" s="133"/>
      <c r="FGR50" s="133"/>
      <c r="FGS50" s="133"/>
      <c r="FGT50" s="133"/>
      <c r="FGU50" s="133"/>
      <c r="FGV50" s="133"/>
      <c r="FGW50" s="133"/>
      <c r="FGX50" s="133"/>
      <c r="FGY50" s="133"/>
      <c r="FGZ50" s="133"/>
      <c r="FHA50" s="133"/>
      <c r="FHB50" s="133"/>
      <c r="FHC50" s="133"/>
      <c r="FHD50" s="133"/>
      <c r="FHE50" s="133"/>
      <c r="FHF50" s="133"/>
      <c r="FHG50" s="133"/>
      <c r="FHH50" s="133"/>
      <c r="FHI50" s="133"/>
      <c r="FHJ50" s="133"/>
      <c r="FHK50" s="133"/>
      <c r="FHL50" s="133"/>
      <c r="FHM50" s="133"/>
      <c r="FHN50" s="133"/>
      <c r="FHO50" s="133"/>
      <c r="FHP50" s="133"/>
      <c r="FHQ50" s="133"/>
      <c r="FHR50" s="133"/>
      <c r="FHS50" s="133"/>
      <c r="FHT50" s="133"/>
      <c r="FHU50" s="133"/>
      <c r="FHV50" s="133"/>
      <c r="FHW50" s="133"/>
      <c r="FHX50" s="133"/>
      <c r="FHY50" s="133"/>
      <c r="FHZ50" s="133"/>
      <c r="FIA50" s="133"/>
      <c r="FIB50" s="133"/>
      <c r="FIC50" s="133"/>
      <c r="FID50" s="133"/>
      <c r="FIE50" s="133"/>
      <c r="FIF50" s="133"/>
      <c r="FIG50" s="133"/>
      <c r="FIH50" s="133"/>
      <c r="FII50" s="133"/>
      <c r="FIJ50" s="133"/>
      <c r="FIK50" s="133"/>
      <c r="FIL50" s="133"/>
      <c r="FIM50" s="133"/>
      <c r="FIN50" s="133"/>
      <c r="FIO50" s="133"/>
      <c r="FIP50" s="133"/>
      <c r="FIQ50" s="133"/>
      <c r="FIR50" s="133"/>
      <c r="FIS50" s="133"/>
      <c r="FIT50" s="133"/>
      <c r="FIU50" s="133"/>
      <c r="FIV50" s="133"/>
      <c r="FIW50" s="133"/>
      <c r="FIX50" s="133"/>
      <c r="FIY50" s="133"/>
      <c r="FIZ50" s="133"/>
      <c r="FJA50" s="133"/>
      <c r="FJB50" s="133"/>
      <c r="FJC50" s="133"/>
      <c r="FJD50" s="133"/>
      <c r="FJE50" s="133"/>
      <c r="FJF50" s="133"/>
      <c r="FJG50" s="133"/>
      <c r="FJH50" s="133"/>
      <c r="FJI50" s="133"/>
      <c r="FJJ50" s="133"/>
      <c r="FJK50" s="133"/>
      <c r="FJL50" s="133"/>
      <c r="FJM50" s="133"/>
      <c r="FJN50" s="133"/>
      <c r="FJO50" s="133"/>
      <c r="FJP50" s="133"/>
      <c r="FJQ50" s="133"/>
      <c r="FJR50" s="133"/>
      <c r="FJS50" s="133"/>
      <c r="FJT50" s="133"/>
      <c r="FJU50" s="133"/>
      <c r="FJV50" s="133"/>
      <c r="FJW50" s="133"/>
      <c r="FJX50" s="133"/>
      <c r="FJY50" s="133"/>
      <c r="FJZ50" s="133"/>
      <c r="FKA50" s="133"/>
      <c r="FKB50" s="133"/>
      <c r="FKC50" s="133"/>
      <c r="FKD50" s="133"/>
      <c r="FKE50" s="133"/>
      <c r="FKF50" s="133"/>
      <c r="FKG50" s="133"/>
      <c r="FKH50" s="133"/>
      <c r="FKI50" s="133"/>
      <c r="FKJ50" s="133"/>
      <c r="FKK50" s="133"/>
      <c r="FKL50" s="133"/>
      <c r="FKM50" s="133"/>
      <c r="FKN50" s="133"/>
      <c r="FKO50" s="133"/>
      <c r="FKP50" s="133"/>
      <c r="FKQ50" s="133"/>
      <c r="FKR50" s="133"/>
      <c r="FKS50" s="133"/>
      <c r="FKT50" s="133"/>
      <c r="FKU50" s="133"/>
      <c r="FKV50" s="133"/>
      <c r="FKW50" s="133"/>
      <c r="FKX50" s="133"/>
      <c r="FKY50" s="133"/>
      <c r="FKZ50" s="133"/>
      <c r="FLA50" s="133"/>
      <c r="FLB50" s="133"/>
      <c r="FLC50" s="133"/>
      <c r="FLD50" s="133"/>
      <c r="FLE50" s="133"/>
      <c r="FLF50" s="133"/>
      <c r="FLG50" s="133"/>
      <c r="FLH50" s="133"/>
      <c r="FLI50" s="133"/>
      <c r="FLJ50" s="133"/>
      <c r="FLK50" s="133"/>
      <c r="FLL50" s="133"/>
      <c r="FLM50" s="133"/>
      <c r="FLN50" s="133"/>
      <c r="FLO50" s="133"/>
      <c r="FLP50" s="133"/>
      <c r="FLQ50" s="133"/>
      <c r="FLR50" s="133"/>
      <c r="FLS50" s="133"/>
      <c r="FLT50" s="133"/>
      <c r="FLU50" s="133"/>
      <c r="FLV50" s="133"/>
      <c r="FLW50" s="133"/>
      <c r="FLX50" s="133"/>
      <c r="FLY50" s="133"/>
      <c r="FLZ50" s="133"/>
      <c r="FMA50" s="133"/>
      <c r="FMB50" s="133"/>
      <c r="FMC50" s="133"/>
      <c r="FMD50" s="133"/>
      <c r="FME50" s="133"/>
      <c r="FMF50" s="133"/>
      <c r="FMG50" s="133"/>
      <c r="FMH50" s="133"/>
      <c r="FMI50" s="133"/>
      <c r="FMJ50" s="133"/>
      <c r="FMK50" s="133"/>
      <c r="FML50" s="133"/>
      <c r="FMM50" s="133"/>
      <c r="FMN50" s="133"/>
      <c r="FMO50" s="133"/>
      <c r="FMP50" s="133"/>
      <c r="FMQ50" s="133"/>
      <c r="FMR50" s="133"/>
      <c r="FMS50" s="133"/>
      <c r="FMT50" s="133"/>
      <c r="FMU50" s="133"/>
      <c r="FMV50" s="133"/>
      <c r="FMW50" s="133"/>
      <c r="FMX50" s="133"/>
      <c r="FMY50" s="133"/>
      <c r="FMZ50" s="133"/>
      <c r="FNA50" s="133"/>
      <c r="FNB50" s="133"/>
      <c r="FNC50" s="133"/>
      <c r="FND50" s="133"/>
      <c r="FNE50" s="133"/>
      <c r="FNF50" s="133"/>
      <c r="FNG50" s="133"/>
      <c r="FNH50" s="133"/>
      <c r="FNI50" s="133"/>
      <c r="FNJ50" s="133"/>
      <c r="FNK50" s="133"/>
      <c r="FNL50" s="133"/>
      <c r="FNM50" s="133"/>
      <c r="FNN50" s="133"/>
      <c r="FNO50" s="133"/>
      <c r="FNP50" s="133"/>
      <c r="FNQ50" s="133"/>
      <c r="FNR50" s="133"/>
      <c r="FNS50" s="133"/>
      <c r="FNT50" s="133"/>
      <c r="FNU50" s="133"/>
      <c r="FNV50" s="133"/>
      <c r="FNW50" s="133"/>
      <c r="FNX50" s="133"/>
      <c r="FNY50" s="133"/>
      <c r="FNZ50" s="133"/>
      <c r="FOA50" s="133"/>
      <c r="FOB50" s="133"/>
      <c r="FOC50" s="133"/>
      <c r="FOD50" s="133"/>
      <c r="FOE50" s="133"/>
      <c r="FOF50" s="133"/>
      <c r="FOG50" s="133"/>
      <c r="FOH50" s="133"/>
      <c r="FOI50" s="133"/>
      <c r="FOJ50" s="133"/>
      <c r="FOK50" s="133"/>
      <c r="FOL50" s="133"/>
      <c r="FOM50" s="133"/>
      <c r="FON50" s="133"/>
      <c r="FOO50" s="133"/>
      <c r="FOP50" s="133"/>
      <c r="FOQ50" s="133"/>
      <c r="FOR50" s="133"/>
      <c r="FOS50" s="133"/>
      <c r="FOT50" s="133"/>
      <c r="FOU50" s="133"/>
      <c r="FOV50" s="133"/>
      <c r="FOW50" s="133"/>
      <c r="FOX50" s="133"/>
      <c r="FOY50" s="133"/>
      <c r="FOZ50" s="133"/>
      <c r="FPA50" s="133"/>
      <c r="FPB50" s="133"/>
      <c r="FPC50" s="133"/>
      <c r="FPD50" s="133"/>
      <c r="FPE50" s="133"/>
      <c r="FPF50" s="133"/>
      <c r="FPG50" s="133"/>
      <c r="FPH50" s="133"/>
      <c r="FPI50" s="133"/>
      <c r="FPJ50" s="133"/>
      <c r="FPK50" s="133"/>
      <c r="FPL50" s="133"/>
      <c r="FPM50" s="133"/>
      <c r="FPN50" s="133"/>
      <c r="FPO50" s="133"/>
      <c r="FPP50" s="133"/>
      <c r="FPQ50" s="133"/>
      <c r="FPR50" s="133"/>
      <c r="FPS50" s="133"/>
      <c r="FPT50" s="133"/>
      <c r="FPU50" s="133"/>
      <c r="FPV50" s="133"/>
      <c r="FPW50" s="133"/>
      <c r="FPX50" s="133"/>
      <c r="FPY50" s="133"/>
      <c r="FPZ50" s="133"/>
      <c r="FQA50" s="133"/>
      <c r="FQB50" s="133"/>
      <c r="FQC50" s="133"/>
      <c r="FQD50" s="133"/>
      <c r="FQE50" s="133"/>
      <c r="FQF50" s="133"/>
      <c r="FQG50" s="133"/>
      <c r="FQH50" s="133"/>
      <c r="FQI50" s="133"/>
      <c r="FQJ50" s="133"/>
      <c r="FQK50" s="133"/>
      <c r="FQL50" s="133"/>
      <c r="FQM50" s="133"/>
      <c r="FQN50" s="133"/>
      <c r="FQO50" s="133"/>
      <c r="FQP50" s="133"/>
      <c r="FQQ50" s="133"/>
      <c r="FQR50" s="133"/>
      <c r="FQS50" s="133"/>
      <c r="FQT50" s="133"/>
      <c r="FQU50" s="133"/>
      <c r="FQV50" s="133"/>
      <c r="FQW50" s="133"/>
      <c r="FQX50" s="133"/>
      <c r="FQY50" s="133"/>
      <c r="FQZ50" s="133"/>
      <c r="FRA50" s="133"/>
      <c r="FRB50" s="133"/>
      <c r="FRC50" s="133"/>
      <c r="FRD50" s="133"/>
      <c r="FRE50" s="133"/>
      <c r="FRF50" s="133"/>
      <c r="FRG50" s="133"/>
      <c r="FRH50" s="133"/>
      <c r="FRI50" s="133"/>
      <c r="FRJ50" s="133"/>
      <c r="FRK50" s="133"/>
      <c r="FRL50" s="133"/>
      <c r="FRM50" s="133"/>
      <c r="FRN50" s="133"/>
      <c r="FRO50" s="133"/>
      <c r="FRP50" s="133"/>
      <c r="FRQ50" s="133"/>
      <c r="FRR50" s="133"/>
      <c r="FRS50" s="133"/>
      <c r="FRT50" s="133"/>
      <c r="FRU50" s="133"/>
      <c r="FRV50" s="133"/>
      <c r="FRW50" s="133"/>
      <c r="FRX50" s="133"/>
      <c r="FRY50" s="133"/>
      <c r="FRZ50" s="133"/>
      <c r="FSA50" s="133"/>
      <c r="FSB50" s="133"/>
      <c r="FSC50" s="133"/>
      <c r="FSD50" s="133"/>
      <c r="FSE50" s="133"/>
      <c r="FSF50" s="133"/>
      <c r="FSG50" s="133"/>
      <c r="FSH50" s="133"/>
      <c r="FSI50" s="133"/>
      <c r="FSJ50" s="133"/>
      <c r="FSK50" s="133"/>
      <c r="FSL50" s="133"/>
      <c r="FSM50" s="133"/>
      <c r="FSN50" s="133"/>
      <c r="FSO50" s="133"/>
      <c r="FSP50" s="133"/>
      <c r="FSQ50" s="133"/>
      <c r="FSR50" s="133"/>
      <c r="FSS50" s="133"/>
      <c r="FST50" s="133"/>
      <c r="FSU50" s="133"/>
      <c r="FSV50" s="133"/>
      <c r="FSW50" s="133"/>
      <c r="FSX50" s="133"/>
      <c r="FSY50" s="133"/>
      <c r="FSZ50" s="133"/>
      <c r="FTA50" s="133"/>
      <c r="FTB50" s="133"/>
      <c r="FTC50" s="133"/>
      <c r="FTD50" s="133"/>
      <c r="FTE50" s="133"/>
      <c r="FTF50" s="133"/>
      <c r="FTG50" s="133"/>
      <c r="FTH50" s="133"/>
      <c r="FTI50" s="133"/>
      <c r="FTJ50" s="133"/>
      <c r="FTK50" s="133"/>
      <c r="FTL50" s="133"/>
      <c r="FTM50" s="133"/>
      <c r="FTN50" s="133"/>
      <c r="FTO50" s="133"/>
      <c r="FTP50" s="133"/>
      <c r="FTQ50" s="133"/>
      <c r="FTR50" s="133"/>
      <c r="FTS50" s="133"/>
      <c r="FTT50" s="133"/>
      <c r="FTU50" s="133"/>
      <c r="FTV50" s="133"/>
      <c r="FTW50" s="133"/>
      <c r="FTX50" s="133"/>
      <c r="FTY50" s="133"/>
      <c r="FTZ50" s="133"/>
      <c r="FUA50" s="133"/>
      <c r="FUB50" s="133"/>
      <c r="FUC50" s="133"/>
      <c r="FUD50" s="133"/>
      <c r="FUE50" s="133"/>
      <c r="FUF50" s="133"/>
      <c r="FUG50" s="133"/>
      <c r="FUH50" s="133"/>
      <c r="FUI50" s="133"/>
      <c r="FUJ50" s="133"/>
      <c r="FUK50" s="133"/>
      <c r="FUL50" s="133"/>
      <c r="FUM50" s="133"/>
      <c r="FUN50" s="133"/>
      <c r="FUO50" s="133"/>
      <c r="FUP50" s="133"/>
      <c r="FUQ50" s="133"/>
      <c r="FUR50" s="133"/>
      <c r="FUS50" s="133"/>
      <c r="FUT50" s="133"/>
      <c r="FUU50" s="133"/>
      <c r="FUV50" s="133"/>
      <c r="FUW50" s="133"/>
      <c r="FUX50" s="133"/>
      <c r="FUY50" s="133"/>
      <c r="FUZ50" s="133"/>
      <c r="FVA50" s="133"/>
      <c r="FVB50" s="133"/>
      <c r="FVC50" s="133"/>
      <c r="FVD50" s="133"/>
      <c r="FVE50" s="133"/>
      <c r="FVF50" s="133"/>
      <c r="FVG50" s="133"/>
      <c r="FVH50" s="133"/>
      <c r="FVI50" s="133"/>
      <c r="FVJ50" s="133"/>
      <c r="FVK50" s="133"/>
      <c r="FVL50" s="133"/>
      <c r="FVM50" s="133"/>
      <c r="FVN50" s="133"/>
      <c r="FVO50" s="133"/>
      <c r="FVP50" s="133"/>
      <c r="FVQ50" s="133"/>
      <c r="FVR50" s="133"/>
      <c r="FVS50" s="133"/>
      <c r="FVT50" s="133"/>
      <c r="FVU50" s="133"/>
      <c r="FVV50" s="133"/>
      <c r="FVW50" s="133"/>
      <c r="FVX50" s="133"/>
      <c r="FVY50" s="133"/>
      <c r="FVZ50" s="133"/>
      <c r="FWA50" s="133"/>
      <c r="FWB50" s="133"/>
      <c r="FWC50" s="133"/>
      <c r="FWD50" s="133"/>
      <c r="FWE50" s="133"/>
      <c r="FWF50" s="133"/>
      <c r="FWG50" s="133"/>
      <c r="FWH50" s="133"/>
      <c r="FWI50" s="133"/>
      <c r="FWJ50" s="133"/>
      <c r="FWK50" s="133"/>
      <c r="FWL50" s="133"/>
      <c r="FWM50" s="133"/>
      <c r="FWN50" s="133"/>
      <c r="FWO50" s="133"/>
      <c r="FWP50" s="133"/>
      <c r="FWQ50" s="133"/>
      <c r="FWR50" s="133"/>
      <c r="FWS50" s="133"/>
      <c r="FWT50" s="133"/>
      <c r="FWU50" s="133"/>
      <c r="FWV50" s="133"/>
      <c r="FWW50" s="133"/>
      <c r="FWX50" s="133"/>
      <c r="FWY50" s="133"/>
      <c r="FWZ50" s="133"/>
      <c r="FXA50" s="133"/>
      <c r="FXB50" s="133"/>
      <c r="FXC50" s="133"/>
      <c r="FXD50" s="133"/>
      <c r="FXE50" s="133"/>
      <c r="FXF50" s="133"/>
      <c r="FXG50" s="133"/>
      <c r="FXH50" s="133"/>
      <c r="FXI50" s="133"/>
      <c r="FXJ50" s="133"/>
      <c r="FXK50" s="133"/>
      <c r="FXL50" s="133"/>
      <c r="FXM50" s="133"/>
      <c r="FXN50" s="133"/>
      <c r="FXO50" s="133"/>
      <c r="FXP50" s="133"/>
      <c r="FXQ50" s="133"/>
      <c r="FXR50" s="133"/>
      <c r="FXS50" s="133"/>
      <c r="FXT50" s="133"/>
      <c r="FXU50" s="133"/>
      <c r="FXV50" s="133"/>
      <c r="FXW50" s="133"/>
      <c r="FXX50" s="133"/>
      <c r="FXY50" s="133"/>
      <c r="FXZ50" s="133"/>
      <c r="FYA50" s="133"/>
      <c r="FYB50" s="133"/>
      <c r="FYC50" s="133"/>
      <c r="FYD50" s="133"/>
      <c r="FYE50" s="133"/>
      <c r="FYF50" s="133"/>
      <c r="FYG50" s="133"/>
      <c r="FYH50" s="133"/>
      <c r="FYI50" s="133"/>
      <c r="FYJ50" s="133"/>
      <c r="FYK50" s="133"/>
      <c r="FYL50" s="133"/>
      <c r="FYM50" s="133"/>
      <c r="FYN50" s="133"/>
      <c r="FYO50" s="133"/>
      <c r="FYP50" s="133"/>
      <c r="FYQ50" s="133"/>
      <c r="FYR50" s="133"/>
      <c r="FYS50" s="133"/>
      <c r="FYT50" s="133"/>
      <c r="FYU50" s="133"/>
      <c r="FYV50" s="133"/>
      <c r="FYW50" s="133"/>
      <c r="FYX50" s="133"/>
      <c r="FYY50" s="133"/>
      <c r="FYZ50" s="133"/>
      <c r="FZA50" s="133"/>
      <c r="FZB50" s="133"/>
      <c r="FZC50" s="133"/>
      <c r="FZD50" s="133"/>
      <c r="FZE50" s="133"/>
      <c r="FZF50" s="133"/>
      <c r="FZG50" s="133"/>
      <c r="FZH50" s="133"/>
      <c r="FZI50" s="133"/>
      <c r="FZJ50" s="133"/>
      <c r="FZK50" s="133"/>
      <c r="FZL50" s="133"/>
      <c r="FZM50" s="133"/>
      <c r="FZN50" s="133"/>
      <c r="FZO50" s="133"/>
      <c r="FZP50" s="133"/>
      <c r="FZQ50" s="133"/>
      <c r="FZR50" s="133"/>
      <c r="FZS50" s="133"/>
      <c r="FZT50" s="133"/>
      <c r="FZU50" s="133"/>
      <c r="FZV50" s="133"/>
      <c r="FZW50" s="133"/>
      <c r="FZX50" s="133"/>
      <c r="FZY50" s="133"/>
      <c r="FZZ50" s="133"/>
      <c r="GAA50" s="133"/>
      <c r="GAB50" s="133"/>
      <c r="GAC50" s="133"/>
      <c r="GAD50" s="133"/>
      <c r="GAE50" s="133"/>
      <c r="GAF50" s="133"/>
      <c r="GAG50" s="133"/>
      <c r="GAH50" s="133"/>
      <c r="GAI50" s="133"/>
      <c r="GAJ50" s="133"/>
      <c r="GAK50" s="133"/>
      <c r="GAL50" s="133"/>
      <c r="GAM50" s="133"/>
      <c r="GAN50" s="133"/>
      <c r="GAO50" s="133"/>
      <c r="GAP50" s="133"/>
      <c r="GAQ50" s="133"/>
      <c r="GAR50" s="133"/>
      <c r="GAS50" s="133"/>
      <c r="GAT50" s="133"/>
      <c r="GAU50" s="133"/>
      <c r="GAV50" s="133"/>
      <c r="GAW50" s="133"/>
      <c r="GAX50" s="133"/>
      <c r="GAY50" s="133"/>
      <c r="GAZ50" s="133"/>
      <c r="GBA50" s="133"/>
      <c r="GBB50" s="133"/>
      <c r="GBC50" s="133"/>
      <c r="GBD50" s="133"/>
      <c r="GBE50" s="133"/>
      <c r="GBF50" s="133"/>
      <c r="GBG50" s="133"/>
      <c r="GBH50" s="133"/>
      <c r="GBI50" s="133"/>
      <c r="GBJ50" s="133"/>
      <c r="GBK50" s="133"/>
      <c r="GBL50" s="133"/>
      <c r="GBM50" s="133"/>
      <c r="GBN50" s="133"/>
      <c r="GBO50" s="133"/>
      <c r="GBP50" s="133"/>
      <c r="GBQ50" s="133"/>
      <c r="GBR50" s="133"/>
      <c r="GBS50" s="133"/>
      <c r="GBT50" s="133"/>
      <c r="GBU50" s="133"/>
      <c r="GBV50" s="133"/>
      <c r="GBW50" s="133"/>
      <c r="GBX50" s="133"/>
      <c r="GBY50" s="133"/>
      <c r="GBZ50" s="133"/>
      <c r="GCA50" s="133"/>
      <c r="GCB50" s="133"/>
      <c r="GCC50" s="133"/>
      <c r="GCD50" s="133"/>
      <c r="GCE50" s="133"/>
      <c r="GCF50" s="133"/>
      <c r="GCG50" s="133"/>
      <c r="GCH50" s="133"/>
      <c r="GCI50" s="133"/>
      <c r="GCJ50" s="133"/>
      <c r="GCK50" s="133"/>
      <c r="GCL50" s="133"/>
      <c r="GCM50" s="133"/>
      <c r="GCN50" s="133"/>
      <c r="GCO50" s="133"/>
      <c r="GCP50" s="133"/>
      <c r="GCQ50" s="133"/>
      <c r="GCR50" s="133"/>
      <c r="GCS50" s="133"/>
      <c r="GCT50" s="133"/>
      <c r="GCU50" s="133"/>
      <c r="GCV50" s="133"/>
      <c r="GCW50" s="133"/>
      <c r="GCX50" s="133"/>
      <c r="GCY50" s="133"/>
      <c r="GCZ50" s="133"/>
      <c r="GDA50" s="133"/>
      <c r="GDB50" s="133"/>
      <c r="GDC50" s="133"/>
      <c r="GDD50" s="133"/>
      <c r="GDE50" s="133"/>
      <c r="GDF50" s="133"/>
      <c r="GDG50" s="133"/>
      <c r="GDH50" s="133"/>
      <c r="GDI50" s="133"/>
      <c r="GDJ50" s="133"/>
      <c r="GDK50" s="133"/>
      <c r="GDL50" s="133"/>
      <c r="GDM50" s="133"/>
      <c r="GDN50" s="133"/>
      <c r="GDO50" s="133"/>
      <c r="GDP50" s="133"/>
      <c r="GDQ50" s="133"/>
      <c r="GDR50" s="133"/>
      <c r="GDS50" s="133"/>
      <c r="GDT50" s="133"/>
      <c r="GDU50" s="133"/>
      <c r="GDV50" s="133"/>
      <c r="GDW50" s="133"/>
      <c r="GDX50" s="133"/>
      <c r="GDY50" s="133"/>
      <c r="GDZ50" s="133"/>
      <c r="GEA50" s="133"/>
      <c r="GEB50" s="133"/>
      <c r="GEC50" s="133"/>
      <c r="GED50" s="133"/>
      <c r="GEE50" s="133"/>
      <c r="GEF50" s="133"/>
      <c r="GEG50" s="133"/>
      <c r="GEH50" s="133"/>
      <c r="GEI50" s="133"/>
      <c r="GEJ50" s="133"/>
      <c r="GEK50" s="133"/>
      <c r="GEL50" s="133"/>
      <c r="GEM50" s="133"/>
      <c r="GEN50" s="133"/>
      <c r="GEO50" s="133"/>
      <c r="GEP50" s="133"/>
      <c r="GEQ50" s="133"/>
      <c r="GER50" s="133"/>
      <c r="GES50" s="133"/>
      <c r="GET50" s="133"/>
      <c r="GEU50" s="133"/>
      <c r="GEV50" s="133"/>
      <c r="GEW50" s="133"/>
      <c r="GEX50" s="133"/>
      <c r="GEY50" s="133"/>
      <c r="GEZ50" s="133"/>
      <c r="GFA50" s="133"/>
      <c r="GFB50" s="133"/>
      <c r="GFC50" s="133"/>
      <c r="GFD50" s="133"/>
      <c r="GFE50" s="133"/>
      <c r="GFF50" s="133"/>
      <c r="GFG50" s="133"/>
      <c r="GFH50" s="133"/>
      <c r="GFI50" s="133"/>
      <c r="GFJ50" s="133"/>
      <c r="GFK50" s="133"/>
      <c r="GFL50" s="133"/>
      <c r="GFM50" s="133"/>
      <c r="GFN50" s="133"/>
      <c r="GFO50" s="133"/>
      <c r="GFP50" s="133"/>
      <c r="GFQ50" s="133"/>
      <c r="GFR50" s="133"/>
      <c r="GFS50" s="133"/>
      <c r="GFT50" s="133"/>
      <c r="GFU50" s="133"/>
      <c r="GFV50" s="133"/>
      <c r="GFW50" s="133"/>
      <c r="GFX50" s="133"/>
      <c r="GFY50" s="133"/>
      <c r="GFZ50" s="133"/>
      <c r="GGA50" s="133"/>
      <c r="GGB50" s="133"/>
      <c r="GGC50" s="133"/>
      <c r="GGD50" s="133"/>
      <c r="GGE50" s="133"/>
      <c r="GGF50" s="133"/>
      <c r="GGG50" s="133"/>
      <c r="GGH50" s="133"/>
      <c r="GGI50" s="133"/>
      <c r="GGJ50" s="133"/>
      <c r="GGK50" s="133"/>
      <c r="GGL50" s="133"/>
      <c r="GGM50" s="133"/>
      <c r="GGN50" s="133"/>
      <c r="GGO50" s="133"/>
      <c r="GGP50" s="133"/>
      <c r="GGQ50" s="133"/>
      <c r="GGR50" s="133"/>
      <c r="GGS50" s="133"/>
      <c r="GGT50" s="133"/>
      <c r="GGU50" s="133"/>
      <c r="GGV50" s="133"/>
      <c r="GGW50" s="133"/>
      <c r="GGX50" s="133"/>
      <c r="GGY50" s="133"/>
      <c r="GGZ50" s="133"/>
      <c r="GHA50" s="133"/>
      <c r="GHB50" s="133"/>
      <c r="GHC50" s="133"/>
      <c r="GHD50" s="133"/>
      <c r="GHE50" s="133"/>
      <c r="GHF50" s="133"/>
      <c r="GHG50" s="133"/>
      <c r="GHH50" s="133"/>
      <c r="GHI50" s="133"/>
      <c r="GHJ50" s="133"/>
      <c r="GHK50" s="133"/>
      <c r="GHL50" s="133"/>
      <c r="GHM50" s="133"/>
      <c r="GHN50" s="133"/>
      <c r="GHO50" s="133"/>
      <c r="GHP50" s="133"/>
      <c r="GHQ50" s="133"/>
      <c r="GHR50" s="133"/>
      <c r="GHS50" s="133"/>
      <c r="GHT50" s="133"/>
      <c r="GHU50" s="133"/>
      <c r="GHV50" s="133"/>
      <c r="GHW50" s="133"/>
      <c r="GHX50" s="133"/>
      <c r="GHY50" s="133"/>
      <c r="GHZ50" s="133"/>
      <c r="GIA50" s="133"/>
      <c r="GIB50" s="133"/>
      <c r="GIC50" s="133"/>
      <c r="GID50" s="133"/>
      <c r="GIE50" s="133"/>
      <c r="GIF50" s="133"/>
      <c r="GIG50" s="133"/>
      <c r="GIH50" s="133"/>
      <c r="GII50" s="133"/>
      <c r="GIJ50" s="133"/>
      <c r="GIK50" s="133"/>
      <c r="GIL50" s="133"/>
      <c r="GIM50" s="133"/>
      <c r="GIN50" s="133"/>
      <c r="GIO50" s="133"/>
      <c r="GIP50" s="133"/>
      <c r="GIQ50" s="133"/>
      <c r="GIR50" s="133"/>
      <c r="GIS50" s="133"/>
      <c r="GIT50" s="133"/>
      <c r="GIU50" s="133"/>
      <c r="GIV50" s="133"/>
      <c r="GIW50" s="133"/>
      <c r="GIX50" s="133"/>
      <c r="GIY50" s="133"/>
      <c r="GIZ50" s="133"/>
      <c r="GJA50" s="133"/>
      <c r="GJB50" s="133"/>
      <c r="GJC50" s="133"/>
      <c r="GJD50" s="133"/>
      <c r="GJE50" s="133"/>
      <c r="GJF50" s="133"/>
      <c r="GJG50" s="133"/>
      <c r="GJH50" s="133"/>
      <c r="GJI50" s="133"/>
      <c r="GJJ50" s="133"/>
      <c r="GJK50" s="133"/>
      <c r="GJL50" s="133"/>
      <c r="GJM50" s="133"/>
      <c r="GJN50" s="133"/>
      <c r="GJO50" s="133"/>
      <c r="GJP50" s="133"/>
      <c r="GJQ50" s="133"/>
      <c r="GJR50" s="133"/>
      <c r="GJS50" s="133"/>
      <c r="GJT50" s="133"/>
      <c r="GJU50" s="133"/>
      <c r="GJV50" s="133"/>
      <c r="GJW50" s="133"/>
      <c r="GJX50" s="133"/>
      <c r="GJY50" s="133"/>
      <c r="GJZ50" s="133"/>
      <c r="GKA50" s="133"/>
      <c r="GKB50" s="133"/>
      <c r="GKC50" s="133"/>
      <c r="GKD50" s="133"/>
      <c r="GKE50" s="133"/>
      <c r="GKF50" s="133"/>
      <c r="GKG50" s="133"/>
      <c r="GKH50" s="133"/>
      <c r="GKI50" s="133"/>
      <c r="GKJ50" s="133"/>
      <c r="GKK50" s="133"/>
      <c r="GKL50" s="133"/>
      <c r="GKM50" s="133"/>
      <c r="GKN50" s="133"/>
      <c r="GKO50" s="133"/>
      <c r="GKP50" s="133"/>
      <c r="GKQ50" s="133"/>
      <c r="GKR50" s="133"/>
      <c r="GKS50" s="133"/>
      <c r="GKT50" s="133"/>
      <c r="GKU50" s="133"/>
      <c r="GKV50" s="133"/>
      <c r="GKW50" s="133"/>
      <c r="GKX50" s="133"/>
      <c r="GKY50" s="133"/>
      <c r="GKZ50" s="133"/>
      <c r="GLA50" s="133"/>
      <c r="GLB50" s="133"/>
      <c r="GLC50" s="133"/>
      <c r="GLD50" s="133"/>
      <c r="GLE50" s="133"/>
      <c r="GLF50" s="133"/>
      <c r="GLG50" s="133"/>
      <c r="GLH50" s="133"/>
      <c r="GLI50" s="133"/>
      <c r="GLJ50" s="133"/>
      <c r="GLK50" s="133"/>
      <c r="GLL50" s="133"/>
      <c r="GLM50" s="133"/>
      <c r="GLN50" s="133"/>
      <c r="GLO50" s="133"/>
      <c r="GLP50" s="133"/>
      <c r="GLQ50" s="133"/>
      <c r="GLR50" s="133"/>
      <c r="GLS50" s="133"/>
      <c r="GLT50" s="133"/>
      <c r="GLU50" s="133"/>
      <c r="GLV50" s="133"/>
      <c r="GLW50" s="133"/>
      <c r="GLX50" s="133"/>
      <c r="GLY50" s="133"/>
      <c r="GLZ50" s="133"/>
      <c r="GMA50" s="133"/>
      <c r="GMB50" s="133"/>
      <c r="GMC50" s="133"/>
      <c r="GMD50" s="133"/>
      <c r="GME50" s="133"/>
      <c r="GMF50" s="133"/>
      <c r="GMG50" s="133"/>
      <c r="GMH50" s="133"/>
      <c r="GMI50" s="133"/>
      <c r="GMJ50" s="133"/>
      <c r="GMK50" s="133"/>
      <c r="GML50" s="133"/>
      <c r="GMM50" s="133"/>
      <c r="GMN50" s="133"/>
      <c r="GMO50" s="133"/>
      <c r="GMP50" s="133"/>
      <c r="GMQ50" s="133"/>
      <c r="GMR50" s="133"/>
      <c r="GMS50" s="133"/>
      <c r="GMT50" s="133"/>
      <c r="GMU50" s="133"/>
      <c r="GMV50" s="133"/>
      <c r="GMW50" s="133"/>
      <c r="GMX50" s="133"/>
      <c r="GMY50" s="133"/>
      <c r="GMZ50" s="133"/>
      <c r="GNA50" s="133"/>
      <c r="GNB50" s="133"/>
      <c r="GNC50" s="133"/>
      <c r="GND50" s="133"/>
      <c r="GNE50" s="133"/>
      <c r="GNF50" s="133"/>
      <c r="GNG50" s="133"/>
      <c r="GNH50" s="133"/>
      <c r="GNI50" s="133"/>
      <c r="GNJ50" s="133"/>
      <c r="GNK50" s="133"/>
      <c r="GNL50" s="133"/>
      <c r="GNM50" s="133"/>
      <c r="GNN50" s="133"/>
      <c r="GNO50" s="133"/>
      <c r="GNP50" s="133"/>
      <c r="GNQ50" s="133"/>
      <c r="GNR50" s="133"/>
      <c r="GNS50" s="133"/>
      <c r="GNT50" s="133"/>
      <c r="GNU50" s="133"/>
      <c r="GNV50" s="133"/>
      <c r="GNW50" s="133"/>
      <c r="GNX50" s="133"/>
      <c r="GNY50" s="133"/>
      <c r="GNZ50" s="133"/>
      <c r="GOA50" s="133"/>
      <c r="GOB50" s="133"/>
      <c r="GOC50" s="133"/>
      <c r="GOD50" s="133"/>
      <c r="GOE50" s="133"/>
      <c r="GOF50" s="133"/>
      <c r="GOG50" s="133"/>
      <c r="GOH50" s="133"/>
      <c r="GOI50" s="133"/>
      <c r="GOJ50" s="133"/>
      <c r="GOK50" s="133"/>
      <c r="GOL50" s="133"/>
      <c r="GOM50" s="133"/>
      <c r="GON50" s="133"/>
      <c r="GOO50" s="133"/>
      <c r="GOP50" s="133"/>
      <c r="GOQ50" s="133"/>
      <c r="GOR50" s="133"/>
      <c r="GOS50" s="133"/>
      <c r="GOT50" s="133"/>
      <c r="GOU50" s="133"/>
      <c r="GOV50" s="133"/>
      <c r="GOW50" s="133"/>
      <c r="GOX50" s="133"/>
      <c r="GOY50" s="133"/>
      <c r="GOZ50" s="133"/>
      <c r="GPA50" s="133"/>
      <c r="GPB50" s="133"/>
      <c r="GPC50" s="133"/>
      <c r="GPD50" s="133"/>
      <c r="GPE50" s="133"/>
      <c r="GPF50" s="133"/>
      <c r="GPG50" s="133"/>
      <c r="GPH50" s="133"/>
      <c r="GPI50" s="133"/>
      <c r="GPJ50" s="133"/>
      <c r="GPK50" s="133"/>
      <c r="GPL50" s="133"/>
      <c r="GPM50" s="133"/>
      <c r="GPN50" s="133"/>
      <c r="GPO50" s="133"/>
      <c r="GPP50" s="133"/>
      <c r="GPQ50" s="133"/>
      <c r="GPR50" s="133"/>
      <c r="GPS50" s="133"/>
      <c r="GPT50" s="133"/>
      <c r="GPU50" s="133"/>
      <c r="GPV50" s="133"/>
      <c r="GPW50" s="133"/>
      <c r="GPX50" s="133"/>
      <c r="GPY50" s="133"/>
      <c r="GPZ50" s="133"/>
      <c r="GQA50" s="133"/>
      <c r="GQB50" s="133"/>
      <c r="GQC50" s="133"/>
      <c r="GQD50" s="133"/>
      <c r="GQE50" s="133"/>
      <c r="GQF50" s="133"/>
      <c r="GQG50" s="133"/>
      <c r="GQH50" s="133"/>
      <c r="GQI50" s="133"/>
      <c r="GQJ50" s="133"/>
      <c r="GQK50" s="133"/>
      <c r="GQL50" s="133"/>
      <c r="GQM50" s="133"/>
      <c r="GQN50" s="133"/>
      <c r="GQO50" s="133"/>
      <c r="GQP50" s="133"/>
      <c r="GQQ50" s="133"/>
      <c r="GQR50" s="133"/>
      <c r="GQS50" s="133"/>
      <c r="GQT50" s="133"/>
      <c r="GQU50" s="133"/>
      <c r="GQV50" s="133"/>
      <c r="GQW50" s="133"/>
      <c r="GQX50" s="133"/>
      <c r="GQY50" s="133"/>
      <c r="GQZ50" s="133"/>
      <c r="GRA50" s="133"/>
      <c r="GRB50" s="133"/>
      <c r="GRC50" s="133"/>
      <c r="GRD50" s="133"/>
      <c r="GRE50" s="133"/>
      <c r="GRF50" s="133"/>
      <c r="GRG50" s="133"/>
      <c r="GRH50" s="133"/>
      <c r="GRI50" s="133"/>
      <c r="GRJ50" s="133"/>
      <c r="GRK50" s="133"/>
      <c r="GRL50" s="133"/>
      <c r="GRM50" s="133"/>
      <c r="GRN50" s="133"/>
      <c r="GRO50" s="133"/>
      <c r="GRP50" s="133"/>
      <c r="GRQ50" s="133"/>
      <c r="GRR50" s="133"/>
      <c r="GRS50" s="133"/>
      <c r="GRT50" s="133"/>
      <c r="GRU50" s="133"/>
      <c r="GRV50" s="133"/>
      <c r="GRW50" s="133"/>
      <c r="GRX50" s="133"/>
      <c r="GRY50" s="133"/>
      <c r="GRZ50" s="133"/>
      <c r="GSA50" s="133"/>
      <c r="GSB50" s="133"/>
      <c r="GSC50" s="133"/>
      <c r="GSD50" s="133"/>
      <c r="GSE50" s="133"/>
      <c r="GSF50" s="133"/>
      <c r="GSG50" s="133"/>
      <c r="GSH50" s="133"/>
      <c r="GSI50" s="133"/>
      <c r="GSJ50" s="133"/>
      <c r="GSK50" s="133"/>
      <c r="GSL50" s="133"/>
      <c r="GSM50" s="133"/>
      <c r="GSN50" s="133"/>
      <c r="GSO50" s="133"/>
      <c r="GSP50" s="133"/>
      <c r="GSQ50" s="133"/>
      <c r="GSR50" s="133"/>
      <c r="GSS50" s="133"/>
      <c r="GST50" s="133"/>
      <c r="GSU50" s="133"/>
      <c r="GSV50" s="133"/>
      <c r="GSW50" s="133"/>
      <c r="GSX50" s="133"/>
      <c r="GSY50" s="133"/>
      <c r="GSZ50" s="133"/>
      <c r="GTA50" s="133"/>
      <c r="GTB50" s="133"/>
      <c r="GTC50" s="133"/>
      <c r="GTD50" s="133"/>
      <c r="GTE50" s="133"/>
      <c r="GTF50" s="133"/>
      <c r="GTG50" s="133"/>
      <c r="GTH50" s="133"/>
      <c r="GTI50" s="133"/>
      <c r="GTJ50" s="133"/>
      <c r="GTK50" s="133"/>
      <c r="GTL50" s="133"/>
      <c r="GTM50" s="133"/>
      <c r="GTN50" s="133"/>
      <c r="GTO50" s="133"/>
      <c r="GTP50" s="133"/>
      <c r="GTQ50" s="133"/>
      <c r="GTR50" s="133"/>
      <c r="GTS50" s="133"/>
      <c r="GTT50" s="133"/>
      <c r="GTU50" s="133"/>
      <c r="GTV50" s="133"/>
      <c r="GTW50" s="133"/>
      <c r="GTX50" s="133"/>
      <c r="GTY50" s="133"/>
      <c r="GTZ50" s="133"/>
      <c r="GUA50" s="133"/>
      <c r="GUB50" s="133"/>
      <c r="GUC50" s="133"/>
      <c r="GUD50" s="133"/>
      <c r="GUE50" s="133"/>
      <c r="GUF50" s="133"/>
      <c r="GUG50" s="133"/>
      <c r="GUH50" s="133"/>
      <c r="GUI50" s="133"/>
      <c r="GUJ50" s="133"/>
      <c r="GUK50" s="133"/>
      <c r="GUL50" s="133"/>
      <c r="GUM50" s="133"/>
      <c r="GUN50" s="133"/>
      <c r="GUO50" s="133"/>
      <c r="GUP50" s="133"/>
      <c r="GUQ50" s="133"/>
      <c r="GUR50" s="133"/>
      <c r="GUS50" s="133"/>
      <c r="GUT50" s="133"/>
      <c r="GUU50" s="133"/>
      <c r="GUV50" s="133"/>
      <c r="GUW50" s="133"/>
      <c r="GUX50" s="133"/>
      <c r="GUY50" s="133"/>
      <c r="GUZ50" s="133"/>
      <c r="GVA50" s="133"/>
      <c r="GVB50" s="133"/>
      <c r="GVC50" s="133"/>
      <c r="GVD50" s="133"/>
      <c r="GVE50" s="133"/>
      <c r="GVF50" s="133"/>
      <c r="GVG50" s="133"/>
      <c r="GVH50" s="133"/>
      <c r="GVI50" s="133"/>
      <c r="GVJ50" s="133"/>
      <c r="GVK50" s="133"/>
      <c r="GVL50" s="133"/>
      <c r="GVM50" s="133"/>
      <c r="GVN50" s="133"/>
      <c r="GVO50" s="133"/>
      <c r="GVP50" s="133"/>
      <c r="GVQ50" s="133"/>
      <c r="GVR50" s="133"/>
      <c r="GVS50" s="133"/>
      <c r="GVT50" s="133"/>
      <c r="GVU50" s="133"/>
      <c r="GVV50" s="133"/>
      <c r="GVW50" s="133"/>
      <c r="GVX50" s="133"/>
      <c r="GVY50" s="133"/>
      <c r="GVZ50" s="133"/>
      <c r="GWA50" s="133"/>
      <c r="GWB50" s="133"/>
      <c r="GWC50" s="133"/>
      <c r="GWD50" s="133"/>
      <c r="GWE50" s="133"/>
      <c r="GWF50" s="133"/>
      <c r="GWG50" s="133"/>
      <c r="GWH50" s="133"/>
      <c r="GWI50" s="133"/>
      <c r="GWJ50" s="133"/>
      <c r="GWK50" s="133"/>
      <c r="GWL50" s="133"/>
      <c r="GWM50" s="133"/>
      <c r="GWN50" s="133"/>
      <c r="GWO50" s="133"/>
      <c r="GWP50" s="133"/>
      <c r="GWQ50" s="133"/>
      <c r="GWR50" s="133"/>
      <c r="GWS50" s="133"/>
      <c r="GWT50" s="133"/>
      <c r="GWU50" s="133"/>
      <c r="GWV50" s="133"/>
      <c r="GWW50" s="133"/>
      <c r="GWX50" s="133"/>
      <c r="GWY50" s="133"/>
      <c r="GWZ50" s="133"/>
      <c r="GXA50" s="133"/>
      <c r="GXB50" s="133"/>
      <c r="GXC50" s="133"/>
      <c r="GXD50" s="133"/>
      <c r="GXE50" s="133"/>
      <c r="GXF50" s="133"/>
      <c r="GXG50" s="133"/>
      <c r="GXH50" s="133"/>
      <c r="GXI50" s="133"/>
      <c r="GXJ50" s="133"/>
      <c r="GXK50" s="133"/>
      <c r="GXL50" s="133"/>
      <c r="GXM50" s="133"/>
      <c r="GXN50" s="133"/>
      <c r="GXO50" s="133"/>
      <c r="GXP50" s="133"/>
      <c r="GXQ50" s="133"/>
      <c r="GXR50" s="133"/>
      <c r="GXS50" s="133"/>
      <c r="GXT50" s="133"/>
      <c r="GXU50" s="133"/>
      <c r="GXV50" s="133"/>
      <c r="GXW50" s="133"/>
      <c r="GXX50" s="133"/>
      <c r="GXY50" s="133"/>
      <c r="GXZ50" s="133"/>
      <c r="GYA50" s="133"/>
      <c r="GYB50" s="133"/>
      <c r="GYC50" s="133"/>
      <c r="GYD50" s="133"/>
      <c r="GYE50" s="133"/>
      <c r="GYF50" s="133"/>
      <c r="GYG50" s="133"/>
      <c r="GYH50" s="133"/>
      <c r="GYI50" s="133"/>
      <c r="GYJ50" s="133"/>
      <c r="GYK50" s="133"/>
      <c r="GYL50" s="133"/>
      <c r="GYM50" s="133"/>
      <c r="GYN50" s="133"/>
      <c r="GYO50" s="133"/>
      <c r="GYP50" s="133"/>
      <c r="GYQ50" s="133"/>
      <c r="GYR50" s="133"/>
      <c r="GYS50" s="133"/>
      <c r="GYT50" s="133"/>
      <c r="GYU50" s="133"/>
      <c r="GYV50" s="133"/>
      <c r="GYW50" s="133"/>
      <c r="GYX50" s="133"/>
      <c r="GYY50" s="133"/>
      <c r="GYZ50" s="133"/>
      <c r="GZA50" s="133"/>
      <c r="GZB50" s="133"/>
      <c r="GZC50" s="133"/>
      <c r="GZD50" s="133"/>
      <c r="GZE50" s="133"/>
      <c r="GZF50" s="133"/>
      <c r="GZG50" s="133"/>
      <c r="GZH50" s="133"/>
      <c r="GZI50" s="133"/>
      <c r="GZJ50" s="133"/>
      <c r="GZK50" s="133"/>
      <c r="GZL50" s="133"/>
      <c r="GZM50" s="133"/>
      <c r="GZN50" s="133"/>
      <c r="GZO50" s="133"/>
      <c r="GZP50" s="133"/>
      <c r="GZQ50" s="133"/>
      <c r="GZR50" s="133"/>
      <c r="GZS50" s="133"/>
      <c r="GZT50" s="133"/>
      <c r="GZU50" s="133"/>
      <c r="GZV50" s="133"/>
      <c r="GZW50" s="133"/>
      <c r="GZX50" s="133"/>
      <c r="GZY50" s="133"/>
      <c r="GZZ50" s="133"/>
      <c r="HAA50" s="133"/>
      <c r="HAB50" s="133"/>
      <c r="HAC50" s="133"/>
      <c r="HAD50" s="133"/>
      <c r="HAE50" s="133"/>
      <c r="HAF50" s="133"/>
      <c r="HAG50" s="133"/>
      <c r="HAH50" s="133"/>
      <c r="HAI50" s="133"/>
      <c r="HAJ50" s="133"/>
      <c r="HAK50" s="133"/>
      <c r="HAL50" s="133"/>
      <c r="HAM50" s="133"/>
      <c r="HAN50" s="133"/>
      <c r="HAO50" s="133"/>
      <c r="HAP50" s="133"/>
      <c r="HAQ50" s="133"/>
      <c r="HAR50" s="133"/>
      <c r="HAS50" s="133"/>
      <c r="HAT50" s="133"/>
      <c r="HAU50" s="133"/>
      <c r="HAV50" s="133"/>
      <c r="HAW50" s="133"/>
      <c r="HAX50" s="133"/>
      <c r="HAY50" s="133"/>
      <c r="HAZ50" s="133"/>
      <c r="HBA50" s="133"/>
      <c r="HBB50" s="133"/>
      <c r="HBC50" s="133"/>
      <c r="HBD50" s="133"/>
      <c r="HBE50" s="133"/>
      <c r="HBF50" s="133"/>
      <c r="HBG50" s="133"/>
      <c r="HBH50" s="133"/>
      <c r="HBI50" s="133"/>
      <c r="HBJ50" s="133"/>
      <c r="HBK50" s="133"/>
      <c r="HBL50" s="133"/>
      <c r="HBM50" s="133"/>
      <c r="HBN50" s="133"/>
      <c r="HBO50" s="133"/>
      <c r="HBP50" s="133"/>
      <c r="HBQ50" s="133"/>
      <c r="HBR50" s="133"/>
      <c r="HBS50" s="133"/>
      <c r="HBT50" s="133"/>
      <c r="HBU50" s="133"/>
      <c r="HBV50" s="133"/>
      <c r="HBW50" s="133"/>
      <c r="HBX50" s="133"/>
      <c r="HBY50" s="133"/>
      <c r="HBZ50" s="133"/>
      <c r="HCA50" s="133"/>
      <c r="HCB50" s="133"/>
      <c r="HCC50" s="133"/>
      <c r="HCD50" s="133"/>
      <c r="HCE50" s="133"/>
      <c r="HCF50" s="133"/>
      <c r="HCG50" s="133"/>
      <c r="HCH50" s="133"/>
      <c r="HCI50" s="133"/>
      <c r="HCJ50" s="133"/>
      <c r="HCK50" s="133"/>
      <c r="HCL50" s="133"/>
      <c r="HCM50" s="133"/>
      <c r="HCN50" s="133"/>
      <c r="HCO50" s="133"/>
      <c r="HCP50" s="133"/>
      <c r="HCQ50" s="133"/>
      <c r="HCR50" s="133"/>
      <c r="HCS50" s="133"/>
      <c r="HCT50" s="133"/>
      <c r="HCU50" s="133"/>
      <c r="HCV50" s="133"/>
      <c r="HCW50" s="133"/>
      <c r="HCX50" s="133"/>
      <c r="HCY50" s="133"/>
      <c r="HCZ50" s="133"/>
      <c r="HDA50" s="133"/>
      <c r="HDB50" s="133"/>
      <c r="HDC50" s="133"/>
      <c r="HDD50" s="133"/>
      <c r="HDE50" s="133"/>
      <c r="HDF50" s="133"/>
      <c r="HDG50" s="133"/>
      <c r="HDH50" s="133"/>
      <c r="HDI50" s="133"/>
      <c r="HDJ50" s="133"/>
      <c r="HDK50" s="133"/>
      <c r="HDL50" s="133"/>
      <c r="HDM50" s="133"/>
      <c r="HDN50" s="133"/>
      <c r="HDO50" s="133"/>
      <c r="HDP50" s="133"/>
      <c r="HDQ50" s="133"/>
      <c r="HDR50" s="133"/>
      <c r="HDS50" s="133"/>
      <c r="HDT50" s="133"/>
      <c r="HDU50" s="133"/>
      <c r="HDV50" s="133"/>
      <c r="HDW50" s="133"/>
      <c r="HDX50" s="133"/>
      <c r="HDY50" s="133"/>
      <c r="HDZ50" s="133"/>
      <c r="HEA50" s="133"/>
      <c r="HEB50" s="133"/>
      <c r="HEC50" s="133"/>
      <c r="HED50" s="133"/>
      <c r="HEE50" s="133"/>
      <c r="HEF50" s="133"/>
      <c r="HEG50" s="133"/>
      <c r="HEH50" s="133"/>
      <c r="HEI50" s="133"/>
      <c r="HEJ50" s="133"/>
      <c r="HEK50" s="133"/>
      <c r="HEL50" s="133"/>
      <c r="HEM50" s="133"/>
      <c r="HEN50" s="133"/>
      <c r="HEO50" s="133"/>
      <c r="HEP50" s="133"/>
      <c r="HEQ50" s="133"/>
      <c r="HER50" s="133"/>
      <c r="HES50" s="133"/>
      <c r="HET50" s="133"/>
      <c r="HEU50" s="133"/>
      <c r="HEV50" s="133"/>
      <c r="HEW50" s="133"/>
      <c r="HEX50" s="133"/>
      <c r="HEY50" s="133"/>
      <c r="HEZ50" s="133"/>
      <c r="HFA50" s="133"/>
      <c r="HFB50" s="133"/>
      <c r="HFC50" s="133"/>
      <c r="HFD50" s="133"/>
      <c r="HFE50" s="133"/>
      <c r="HFF50" s="133"/>
      <c r="HFG50" s="133"/>
      <c r="HFH50" s="133"/>
      <c r="HFI50" s="133"/>
      <c r="HFJ50" s="133"/>
      <c r="HFK50" s="133"/>
      <c r="HFL50" s="133"/>
      <c r="HFM50" s="133"/>
      <c r="HFN50" s="133"/>
      <c r="HFO50" s="133"/>
      <c r="HFP50" s="133"/>
      <c r="HFQ50" s="133"/>
      <c r="HFR50" s="133"/>
      <c r="HFS50" s="133"/>
      <c r="HFT50" s="133"/>
      <c r="HFU50" s="133"/>
      <c r="HFV50" s="133"/>
      <c r="HFW50" s="133"/>
      <c r="HFX50" s="133"/>
      <c r="HFY50" s="133"/>
      <c r="HFZ50" s="133"/>
      <c r="HGA50" s="133"/>
      <c r="HGB50" s="133"/>
      <c r="HGC50" s="133"/>
      <c r="HGD50" s="133"/>
      <c r="HGE50" s="133"/>
      <c r="HGF50" s="133"/>
      <c r="HGG50" s="133"/>
      <c r="HGH50" s="133"/>
      <c r="HGI50" s="133"/>
      <c r="HGJ50" s="133"/>
      <c r="HGK50" s="133"/>
      <c r="HGL50" s="133"/>
      <c r="HGM50" s="133"/>
      <c r="HGN50" s="133"/>
      <c r="HGO50" s="133"/>
      <c r="HGP50" s="133"/>
      <c r="HGQ50" s="133"/>
      <c r="HGR50" s="133"/>
      <c r="HGS50" s="133"/>
      <c r="HGT50" s="133"/>
      <c r="HGU50" s="133"/>
      <c r="HGV50" s="133"/>
      <c r="HGW50" s="133"/>
      <c r="HGX50" s="133"/>
      <c r="HGY50" s="133"/>
      <c r="HGZ50" s="133"/>
      <c r="HHA50" s="133"/>
      <c r="HHB50" s="133"/>
      <c r="HHC50" s="133"/>
      <c r="HHD50" s="133"/>
      <c r="HHE50" s="133"/>
      <c r="HHF50" s="133"/>
      <c r="HHG50" s="133"/>
      <c r="HHH50" s="133"/>
      <c r="HHI50" s="133"/>
      <c r="HHJ50" s="133"/>
      <c r="HHK50" s="133"/>
      <c r="HHL50" s="133"/>
      <c r="HHM50" s="133"/>
      <c r="HHN50" s="133"/>
      <c r="HHO50" s="133"/>
      <c r="HHP50" s="133"/>
      <c r="HHQ50" s="133"/>
      <c r="HHR50" s="133"/>
      <c r="HHS50" s="133"/>
      <c r="HHT50" s="133"/>
      <c r="HHU50" s="133"/>
      <c r="HHV50" s="133"/>
      <c r="HHW50" s="133"/>
      <c r="HHX50" s="133"/>
      <c r="HHY50" s="133"/>
      <c r="HHZ50" s="133"/>
      <c r="HIA50" s="133"/>
      <c r="HIB50" s="133"/>
      <c r="HIC50" s="133"/>
      <c r="HID50" s="133"/>
      <c r="HIE50" s="133"/>
      <c r="HIF50" s="133"/>
      <c r="HIG50" s="133"/>
      <c r="HIH50" s="133"/>
      <c r="HII50" s="133"/>
      <c r="HIJ50" s="133"/>
      <c r="HIK50" s="133"/>
      <c r="HIL50" s="133"/>
      <c r="HIM50" s="133"/>
      <c r="HIN50" s="133"/>
      <c r="HIO50" s="133"/>
      <c r="HIP50" s="133"/>
      <c r="HIQ50" s="133"/>
      <c r="HIR50" s="133"/>
      <c r="HIS50" s="133"/>
      <c r="HIT50" s="133"/>
      <c r="HIU50" s="133"/>
      <c r="HIV50" s="133"/>
      <c r="HIW50" s="133"/>
      <c r="HIX50" s="133"/>
      <c r="HIY50" s="133"/>
      <c r="HIZ50" s="133"/>
      <c r="HJA50" s="133"/>
      <c r="HJB50" s="133"/>
      <c r="HJC50" s="133"/>
      <c r="HJD50" s="133"/>
      <c r="HJE50" s="133"/>
      <c r="HJF50" s="133"/>
      <c r="HJG50" s="133"/>
      <c r="HJH50" s="133"/>
      <c r="HJI50" s="133"/>
      <c r="HJJ50" s="133"/>
      <c r="HJK50" s="133"/>
      <c r="HJL50" s="133"/>
      <c r="HJM50" s="133"/>
      <c r="HJN50" s="133"/>
      <c r="HJO50" s="133"/>
      <c r="HJP50" s="133"/>
      <c r="HJQ50" s="133"/>
      <c r="HJR50" s="133"/>
      <c r="HJS50" s="133"/>
      <c r="HJT50" s="133"/>
      <c r="HJU50" s="133"/>
      <c r="HJV50" s="133"/>
      <c r="HJW50" s="133"/>
      <c r="HJX50" s="133"/>
      <c r="HJY50" s="133"/>
      <c r="HJZ50" s="133"/>
      <c r="HKA50" s="133"/>
      <c r="HKB50" s="133"/>
      <c r="HKC50" s="133"/>
      <c r="HKD50" s="133"/>
      <c r="HKE50" s="133"/>
      <c r="HKF50" s="133"/>
      <c r="HKG50" s="133"/>
      <c r="HKH50" s="133"/>
      <c r="HKI50" s="133"/>
      <c r="HKJ50" s="133"/>
      <c r="HKK50" s="133"/>
      <c r="HKL50" s="133"/>
      <c r="HKM50" s="133"/>
      <c r="HKN50" s="133"/>
      <c r="HKO50" s="133"/>
      <c r="HKP50" s="133"/>
      <c r="HKQ50" s="133"/>
      <c r="HKR50" s="133"/>
      <c r="HKS50" s="133"/>
      <c r="HKT50" s="133"/>
      <c r="HKU50" s="133"/>
      <c r="HKV50" s="133"/>
      <c r="HKW50" s="133"/>
      <c r="HKX50" s="133"/>
      <c r="HKY50" s="133"/>
      <c r="HKZ50" s="133"/>
      <c r="HLA50" s="133"/>
      <c r="HLB50" s="133"/>
      <c r="HLC50" s="133"/>
      <c r="HLD50" s="133"/>
      <c r="HLE50" s="133"/>
      <c r="HLF50" s="133"/>
      <c r="HLG50" s="133"/>
      <c r="HLH50" s="133"/>
      <c r="HLI50" s="133"/>
      <c r="HLJ50" s="133"/>
      <c r="HLK50" s="133"/>
      <c r="HLL50" s="133"/>
      <c r="HLM50" s="133"/>
      <c r="HLN50" s="133"/>
      <c r="HLO50" s="133"/>
      <c r="HLP50" s="133"/>
      <c r="HLQ50" s="133"/>
      <c r="HLR50" s="133"/>
      <c r="HLS50" s="133"/>
      <c r="HLT50" s="133"/>
      <c r="HLU50" s="133"/>
      <c r="HLV50" s="133"/>
      <c r="HLW50" s="133"/>
      <c r="HLX50" s="133"/>
      <c r="HLY50" s="133"/>
      <c r="HLZ50" s="133"/>
      <c r="HMA50" s="133"/>
      <c r="HMB50" s="133"/>
      <c r="HMC50" s="133"/>
      <c r="HMD50" s="133"/>
      <c r="HME50" s="133"/>
      <c r="HMF50" s="133"/>
      <c r="HMG50" s="133"/>
      <c r="HMH50" s="133"/>
      <c r="HMI50" s="133"/>
      <c r="HMJ50" s="133"/>
      <c r="HMK50" s="133"/>
      <c r="HML50" s="133"/>
      <c r="HMM50" s="133"/>
      <c r="HMN50" s="133"/>
      <c r="HMO50" s="133"/>
      <c r="HMP50" s="133"/>
      <c r="HMQ50" s="133"/>
      <c r="HMR50" s="133"/>
      <c r="HMS50" s="133"/>
      <c r="HMT50" s="133"/>
      <c r="HMU50" s="133"/>
      <c r="HMV50" s="133"/>
      <c r="HMW50" s="133"/>
      <c r="HMX50" s="133"/>
      <c r="HMY50" s="133"/>
      <c r="HMZ50" s="133"/>
      <c r="HNA50" s="133"/>
      <c r="HNB50" s="133"/>
      <c r="HNC50" s="133"/>
      <c r="HND50" s="133"/>
      <c r="HNE50" s="133"/>
      <c r="HNF50" s="133"/>
      <c r="HNG50" s="133"/>
      <c r="HNH50" s="133"/>
      <c r="HNI50" s="133"/>
      <c r="HNJ50" s="133"/>
      <c r="HNK50" s="133"/>
      <c r="HNL50" s="133"/>
      <c r="HNM50" s="133"/>
      <c r="HNN50" s="133"/>
      <c r="HNO50" s="133"/>
      <c r="HNP50" s="133"/>
      <c r="HNQ50" s="133"/>
      <c r="HNR50" s="133"/>
      <c r="HNS50" s="133"/>
      <c r="HNT50" s="133"/>
      <c r="HNU50" s="133"/>
      <c r="HNV50" s="133"/>
      <c r="HNW50" s="133"/>
      <c r="HNX50" s="133"/>
      <c r="HNY50" s="133"/>
      <c r="HNZ50" s="133"/>
      <c r="HOA50" s="133"/>
      <c r="HOB50" s="133"/>
      <c r="HOC50" s="133"/>
      <c r="HOD50" s="133"/>
      <c r="HOE50" s="133"/>
      <c r="HOF50" s="133"/>
      <c r="HOG50" s="133"/>
      <c r="HOH50" s="133"/>
      <c r="HOI50" s="133"/>
      <c r="HOJ50" s="133"/>
      <c r="HOK50" s="133"/>
      <c r="HOL50" s="133"/>
      <c r="HOM50" s="133"/>
      <c r="HON50" s="133"/>
      <c r="HOO50" s="133"/>
      <c r="HOP50" s="133"/>
      <c r="HOQ50" s="133"/>
      <c r="HOR50" s="133"/>
      <c r="HOS50" s="133"/>
      <c r="HOT50" s="133"/>
      <c r="HOU50" s="133"/>
      <c r="HOV50" s="133"/>
      <c r="HOW50" s="133"/>
      <c r="HOX50" s="133"/>
      <c r="HOY50" s="133"/>
      <c r="HOZ50" s="133"/>
      <c r="HPA50" s="133"/>
      <c r="HPB50" s="133"/>
      <c r="HPC50" s="133"/>
      <c r="HPD50" s="133"/>
      <c r="HPE50" s="133"/>
      <c r="HPF50" s="133"/>
      <c r="HPG50" s="133"/>
      <c r="HPH50" s="133"/>
      <c r="HPI50" s="133"/>
      <c r="HPJ50" s="133"/>
      <c r="HPK50" s="133"/>
      <c r="HPL50" s="133"/>
      <c r="HPM50" s="133"/>
      <c r="HPN50" s="133"/>
      <c r="HPO50" s="133"/>
      <c r="HPP50" s="133"/>
      <c r="HPQ50" s="133"/>
      <c r="HPR50" s="133"/>
      <c r="HPS50" s="133"/>
      <c r="HPT50" s="133"/>
      <c r="HPU50" s="133"/>
      <c r="HPV50" s="133"/>
      <c r="HPW50" s="133"/>
      <c r="HPX50" s="133"/>
      <c r="HPY50" s="133"/>
      <c r="HPZ50" s="133"/>
      <c r="HQA50" s="133"/>
      <c r="HQB50" s="133"/>
      <c r="HQC50" s="133"/>
      <c r="HQD50" s="133"/>
      <c r="HQE50" s="133"/>
      <c r="HQF50" s="133"/>
      <c r="HQG50" s="133"/>
      <c r="HQH50" s="133"/>
      <c r="HQI50" s="133"/>
      <c r="HQJ50" s="133"/>
      <c r="HQK50" s="133"/>
      <c r="HQL50" s="133"/>
      <c r="HQM50" s="133"/>
      <c r="HQN50" s="133"/>
      <c r="HQO50" s="133"/>
      <c r="HQP50" s="133"/>
      <c r="HQQ50" s="133"/>
      <c r="HQR50" s="133"/>
      <c r="HQS50" s="133"/>
      <c r="HQT50" s="133"/>
      <c r="HQU50" s="133"/>
      <c r="HQV50" s="133"/>
      <c r="HQW50" s="133"/>
      <c r="HQX50" s="133"/>
      <c r="HQY50" s="133"/>
      <c r="HQZ50" s="133"/>
      <c r="HRA50" s="133"/>
      <c r="HRB50" s="133"/>
      <c r="HRC50" s="133"/>
      <c r="HRD50" s="133"/>
      <c r="HRE50" s="133"/>
      <c r="HRF50" s="133"/>
      <c r="HRG50" s="133"/>
      <c r="HRH50" s="133"/>
      <c r="HRI50" s="133"/>
      <c r="HRJ50" s="133"/>
      <c r="HRK50" s="133"/>
      <c r="HRL50" s="133"/>
      <c r="HRM50" s="133"/>
      <c r="HRN50" s="133"/>
      <c r="HRO50" s="133"/>
      <c r="HRP50" s="133"/>
      <c r="HRQ50" s="133"/>
      <c r="HRR50" s="133"/>
      <c r="HRS50" s="133"/>
      <c r="HRT50" s="133"/>
      <c r="HRU50" s="133"/>
      <c r="HRV50" s="133"/>
      <c r="HRW50" s="133"/>
      <c r="HRX50" s="133"/>
      <c r="HRY50" s="133"/>
      <c r="HRZ50" s="133"/>
      <c r="HSA50" s="133"/>
      <c r="HSB50" s="133"/>
      <c r="HSC50" s="133"/>
      <c r="HSD50" s="133"/>
      <c r="HSE50" s="133"/>
      <c r="HSF50" s="133"/>
      <c r="HSG50" s="133"/>
      <c r="HSH50" s="133"/>
      <c r="HSI50" s="133"/>
      <c r="HSJ50" s="133"/>
      <c r="HSK50" s="133"/>
      <c r="HSL50" s="133"/>
      <c r="HSM50" s="133"/>
      <c r="HSN50" s="133"/>
      <c r="HSO50" s="133"/>
      <c r="HSP50" s="133"/>
      <c r="HSQ50" s="133"/>
      <c r="HSR50" s="133"/>
      <c r="HSS50" s="133"/>
      <c r="HST50" s="133"/>
      <c r="HSU50" s="133"/>
      <c r="HSV50" s="133"/>
      <c r="HSW50" s="133"/>
      <c r="HSX50" s="133"/>
      <c r="HSY50" s="133"/>
      <c r="HSZ50" s="133"/>
      <c r="HTA50" s="133"/>
      <c r="HTB50" s="133"/>
      <c r="HTC50" s="133"/>
      <c r="HTD50" s="133"/>
      <c r="HTE50" s="133"/>
      <c r="HTF50" s="133"/>
      <c r="HTG50" s="133"/>
      <c r="HTH50" s="133"/>
      <c r="HTI50" s="133"/>
      <c r="HTJ50" s="133"/>
      <c r="HTK50" s="133"/>
      <c r="HTL50" s="133"/>
      <c r="HTM50" s="133"/>
      <c r="HTN50" s="133"/>
      <c r="HTO50" s="133"/>
      <c r="HTP50" s="133"/>
      <c r="HTQ50" s="133"/>
      <c r="HTR50" s="133"/>
      <c r="HTS50" s="133"/>
      <c r="HTT50" s="133"/>
      <c r="HTU50" s="133"/>
      <c r="HTV50" s="133"/>
      <c r="HTW50" s="133"/>
      <c r="HTX50" s="133"/>
      <c r="HTY50" s="133"/>
      <c r="HTZ50" s="133"/>
      <c r="HUA50" s="133"/>
      <c r="HUB50" s="133"/>
      <c r="HUC50" s="133"/>
      <c r="HUD50" s="133"/>
      <c r="HUE50" s="133"/>
      <c r="HUF50" s="133"/>
      <c r="HUG50" s="133"/>
      <c r="HUH50" s="133"/>
      <c r="HUI50" s="133"/>
      <c r="HUJ50" s="133"/>
      <c r="HUK50" s="133"/>
      <c r="HUL50" s="133"/>
      <c r="HUM50" s="133"/>
      <c r="HUN50" s="133"/>
      <c r="HUO50" s="133"/>
      <c r="HUP50" s="133"/>
      <c r="HUQ50" s="133"/>
      <c r="HUR50" s="133"/>
      <c r="HUS50" s="133"/>
      <c r="HUT50" s="133"/>
      <c r="HUU50" s="133"/>
      <c r="HUV50" s="133"/>
      <c r="HUW50" s="133"/>
      <c r="HUX50" s="133"/>
      <c r="HUY50" s="133"/>
      <c r="HUZ50" s="133"/>
      <c r="HVA50" s="133"/>
      <c r="HVB50" s="133"/>
      <c r="HVC50" s="133"/>
      <c r="HVD50" s="133"/>
      <c r="HVE50" s="133"/>
      <c r="HVF50" s="133"/>
      <c r="HVG50" s="133"/>
      <c r="HVH50" s="133"/>
      <c r="HVI50" s="133"/>
      <c r="HVJ50" s="133"/>
      <c r="HVK50" s="133"/>
      <c r="HVL50" s="133"/>
      <c r="HVM50" s="133"/>
      <c r="HVN50" s="133"/>
      <c r="HVO50" s="133"/>
      <c r="HVP50" s="133"/>
      <c r="HVQ50" s="133"/>
      <c r="HVR50" s="133"/>
      <c r="HVS50" s="133"/>
      <c r="HVT50" s="133"/>
      <c r="HVU50" s="133"/>
      <c r="HVV50" s="133"/>
      <c r="HVW50" s="133"/>
      <c r="HVX50" s="133"/>
      <c r="HVY50" s="133"/>
      <c r="HVZ50" s="133"/>
      <c r="HWA50" s="133"/>
      <c r="HWB50" s="133"/>
      <c r="HWC50" s="133"/>
      <c r="HWD50" s="133"/>
      <c r="HWE50" s="133"/>
      <c r="HWF50" s="133"/>
      <c r="HWG50" s="133"/>
      <c r="HWH50" s="133"/>
      <c r="HWI50" s="133"/>
      <c r="HWJ50" s="133"/>
      <c r="HWK50" s="133"/>
      <c r="HWL50" s="133"/>
      <c r="HWM50" s="133"/>
      <c r="HWN50" s="133"/>
      <c r="HWO50" s="133"/>
      <c r="HWP50" s="133"/>
      <c r="HWQ50" s="133"/>
      <c r="HWR50" s="133"/>
      <c r="HWS50" s="133"/>
      <c r="HWT50" s="133"/>
      <c r="HWU50" s="133"/>
      <c r="HWV50" s="133"/>
      <c r="HWW50" s="133"/>
      <c r="HWX50" s="133"/>
      <c r="HWY50" s="133"/>
      <c r="HWZ50" s="133"/>
      <c r="HXA50" s="133"/>
      <c r="HXB50" s="133"/>
      <c r="HXC50" s="133"/>
      <c r="HXD50" s="133"/>
      <c r="HXE50" s="133"/>
      <c r="HXF50" s="133"/>
      <c r="HXG50" s="133"/>
      <c r="HXH50" s="133"/>
      <c r="HXI50" s="133"/>
      <c r="HXJ50" s="133"/>
      <c r="HXK50" s="133"/>
      <c r="HXL50" s="133"/>
      <c r="HXM50" s="133"/>
      <c r="HXN50" s="133"/>
      <c r="HXO50" s="133"/>
      <c r="HXP50" s="133"/>
      <c r="HXQ50" s="133"/>
      <c r="HXR50" s="133"/>
      <c r="HXS50" s="133"/>
      <c r="HXT50" s="133"/>
      <c r="HXU50" s="133"/>
      <c r="HXV50" s="133"/>
      <c r="HXW50" s="133"/>
      <c r="HXX50" s="133"/>
      <c r="HXY50" s="133"/>
      <c r="HXZ50" s="133"/>
      <c r="HYA50" s="133"/>
      <c r="HYB50" s="133"/>
      <c r="HYC50" s="133"/>
      <c r="HYD50" s="133"/>
      <c r="HYE50" s="133"/>
      <c r="HYF50" s="133"/>
      <c r="HYG50" s="133"/>
      <c r="HYH50" s="133"/>
      <c r="HYI50" s="133"/>
      <c r="HYJ50" s="133"/>
      <c r="HYK50" s="133"/>
      <c r="HYL50" s="133"/>
      <c r="HYM50" s="133"/>
      <c r="HYN50" s="133"/>
      <c r="HYO50" s="133"/>
      <c r="HYP50" s="133"/>
      <c r="HYQ50" s="133"/>
      <c r="HYR50" s="133"/>
      <c r="HYS50" s="133"/>
      <c r="HYT50" s="133"/>
      <c r="HYU50" s="133"/>
      <c r="HYV50" s="133"/>
      <c r="HYW50" s="133"/>
      <c r="HYX50" s="133"/>
      <c r="HYY50" s="133"/>
      <c r="HYZ50" s="133"/>
      <c r="HZA50" s="133"/>
      <c r="HZB50" s="133"/>
      <c r="HZC50" s="133"/>
      <c r="HZD50" s="133"/>
      <c r="HZE50" s="133"/>
      <c r="HZF50" s="133"/>
      <c r="HZG50" s="133"/>
      <c r="HZH50" s="133"/>
      <c r="HZI50" s="133"/>
      <c r="HZJ50" s="133"/>
      <c r="HZK50" s="133"/>
      <c r="HZL50" s="133"/>
      <c r="HZM50" s="133"/>
      <c r="HZN50" s="133"/>
      <c r="HZO50" s="133"/>
      <c r="HZP50" s="133"/>
      <c r="HZQ50" s="133"/>
      <c r="HZR50" s="133"/>
      <c r="HZS50" s="133"/>
      <c r="HZT50" s="133"/>
      <c r="HZU50" s="133"/>
      <c r="HZV50" s="133"/>
      <c r="HZW50" s="133"/>
      <c r="HZX50" s="133"/>
      <c r="HZY50" s="133"/>
      <c r="HZZ50" s="133"/>
      <c r="IAA50" s="133"/>
      <c r="IAB50" s="133"/>
      <c r="IAC50" s="133"/>
      <c r="IAD50" s="133"/>
      <c r="IAE50" s="133"/>
      <c r="IAF50" s="133"/>
      <c r="IAG50" s="133"/>
      <c r="IAH50" s="133"/>
      <c r="IAI50" s="133"/>
      <c r="IAJ50" s="133"/>
      <c r="IAK50" s="133"/>
      <c r="IAL50" s="133"/>
      <c r="IAM50" s="133"/>
      <c r="IAN50" s="133"/>
      <c r="IAO50" s="133"/>
      <c r="IAP50" s="133"/>
      <c r="IAQ50" s="133"/>
      <c r="IAR50" s="133"/>
      <c r="IAS50" s="133"/>
      <c r="IAT50" s="133"/>
      <c r="IAU50" s="133"/>
      <c r="IAV50" s="133"/>
      <c r="IAW50" s="133"/>
      <c r="IAX50" s="133"/>
      <c r="IAY50" s="133"/>
      <c r="IAZ50" s="133"/>
      <c r="IBA50" s="133"/>
      <c r="IBB50" s="133"/>
      <c r="IBC50" s="133"/>
      <c r="IBD50" s="133"/>
      <c r="IBE50" s="133"/>
      <c r="IBF50" s="133"/>
      <c r="IBG50" s="133"/>
      <c r="IBH50" s="133"/>
      <c r="IBI50" s="133"/>
      <c r="IBJ50" s="133"/>
      <c r="IBK50" s="133"/>
      <c r="IBL50" s="133"/>
      <c r="IBM50" s="133"/>
      <c r="IBN50" s="133"/>
      <c r="IBO50" s="133"/>
      <c r="IBP50" s="133"/>
      <c r="IBQ50" s="133"/>
      <c r="IBR50" s="133"/>
      <c r="IBS50" s="133"/>
      <c r="IBT50" s="133"/>
      <c r="IBU50" s="133"/>
      <c r="IBV50" s="133"/>
      <c r="IBW50" s="133"/>
      <c r="IBX50" s="133"/>
      <c r="IBY50" s="133"/>
      <c r="IBZ50" s="133"/>
      <c r="ICA50" s="133"/>
      <c r="ICB50" s="133"/>
      <c r="ICC50" s="133"/>
      <c r="ICD50" s="133"/>
      <c r="ICE50" s="133"/>
      <c r="ICF50" s="133"/>
      <c r="ICG50" s="133"/>
      <c r="ICH50" s="133"/>
      <c r="ICI50" s="133"/>
      <c r="ICJ50" s="133"/>
      <c r="ICK50" s="133"/>
      <c r="ICL50" s="133"/>
      <c r="ICM50" s="133"/>
      <c r="ICN50" s="133"/>
      <c r="ICO50" s="133"/>
      <c r="ICP50" s="133"/>
      <c r="ICQ50" s="133"/>
      <c r="ICR50" s="133"/>
      <c r="ICS50" s="133"/>
      <c r="ICT50" s="133"/>
      <c r="ICU50" s="133"/>
      <c r="ICV50" s="133"/>
      <c r="ICW50" s="133"/>
      <c r="ICX50" s="133"/>
      <c r="ICY50" s="133"/>
      <c r="ICZ50" s="133"/>
      <c r="IDA50" s="133"/>
      <c r="IDB50" s="133"/>
      <c r="IDC50" s="133"/>
      <c r="IDD50" s="133"/>
      <c r="IDE50" s="133"/>
      <c r="IDF50" s="133"/>
      <c r="IDG50" s="133"/>
      <c r="IDH50" s="133"/>
      <c r="IDI50" s="133"/>
      <c r="IDJ50" s="133"/>
      <c r="IDK50" s="133"/>
      <c r="IDL50" s="133"/>
      <c r="IDM50" s="133"/>
      <c r="IDN50" s="133"/>
      <c r="IDO50" s="133"/>
      <c r="IDP50" s="133"/>
      <c r="IDQ50" s="133"/>
      <c r="IDR50" s="133"/>
      <c r="IDS50" s="133"/>
      <c r="IDT50" s="133"/>
      <c r="IDU50" s="133"/>
      <c r="IDV50" s="133"/>
      <c r="IDW50" s="133"/>
      <c r="IDX50" s="133"/>
      <c r="IDY50" s="133"/>
      <c r="IDZ50" s="133"/>
      <c r="IEA50" s="133"/>
      <c r="IEB50" s="133"/>
      <c r="IEC50" s="133"/>
      <c r="IED50" s="133"/>
      <c r="IEE50" s="133"/>
      <c r="IEF50" s="133"/>
      <c r="IEG50" s="133"/>
      <c r="IEH50" s="133"/>
      <c r="IEI50" s="133"/>
      <c r="IEJ50" s="133"/>
      <c r="IEK50" s="133"/>
      <c r="IEL50" s="133"/>
      <c r="IEM50" s="133"/>
      <c r="IEN50" s="133"/>
      <c r="IEO50" s="133"/>
      <c r="IEP50" s="133"/>
      <c r="IEQ50" s="133"/>
      <c r="IER50" s="133"/>
      <c r="IES50" s="133"/>
      <c r="IET50" s="133"/>
      <c r="IEU50" s="133"/>
      <c r="IEV50" s="133"/>
      <c r="IEW50" s="133"/>
      <c r="IEX50" s="133"/>
      <c r="IEY50" s="133"/>
      <c r="IEZ50" s="133"/>
      <c r="IFA50" s="133"/>
      <c r="IFB50" s="133"/>
      <c r="IFC50" s="133"/>
      <c r="IFD50" s="133"/>
      <c r="IFE50" s="133"/>
      <c r="IFF50" s="133"/>
      <c r="IFG50" s="133"/>
      <c r="IFH50" s="133"/>
      <c r="IFI50" s="133"/>
      <c r="IFJ50" s="133"/>
      <c r="IFK50" s="133"/>
      <c r="IFL50" s="133"/>
      <c r="IFM50" s="133"/>
      <c r="IFN50" s="133"/>
      <c r="IFO50" s="133"/>
      <c r="IFP50" s="133"/>
      <c r="IFQ50" s="133"/>
      <c r="IFR50" s="133"/>
      <c r="IFS50" s="133"/>
      <c r="IFT50" s="133"/>
      <c r="IFU50" s="133"/>
      <c r="IFV50" s="133"/>
      <c r="IFW50" s="133"/>
      <c r="IFX50" s="133"/>
      <c r="IFY50" s="133"/>
      <c r="IFZ50" s="133"/>
      <c r="IGA50" s="133"/>
      <c r="IGB50" s="133"/>
      <c r="IGC50" s="133"/>
      <c r="IGD50" s="133"/>
      <c r="IGE50" s="133"/>
      <c r="IGF50" s="133"/>
      <c r="IGG50" s="133"/>
      <c r="IGH50" s="133"/>
      <c r="IGI50" s="133"/>
      <c r="IGJ50" s="133"/>
      <c r="IGK50" s="133"/>
      <c r="IGL50" s="133"/>
      <c r="IGM50" s="133"/>
      <c r="IGN50" s="133"/>
      <c r="IGO50" s="133"/>
      <c r="IGP50" s="133"/>
      <c r="IGQ50" s="133"/>
      <c r="IGR50" s="133"/>
      <c r="IGS50" s="133"/>
      <c r="IGT50" s="133"/>
      <c r="IGU50" s="133"/>
      <c r="IGV50" s="133"/>
      <c r="IGW50" s="133"/>
      <c r="IGX50" s="133"/>
      <c r="IGY50" s="133"/>
      <c r="IGZ50" s="133"/>
      <c r="IHA50" s="133"/>
      <c r="IHB50" s="133"/>
      <c r="IHC50" s="133"/>
      <c r="IHD50" s="133"/>
      <c r="IHE50" s="133"/>
      <c r="IHF50" s="133"/>
      <c r="IHG50" s="133"/>
      <c r="IHH50" s="133"/>
      <c r="IHI50" s="133"/>
      <c r="IHJ50" s="133"/>
      <c r="IHK50" s="133"/>
      <c r="IHL50" s="133"/>
      <c r="IHM50" s="133"/>
      <c r="IHN50" s="133"/>
      <c r="IHO50" s="133"/>
      <c r="IHP50" s="133"/>
      <c r="IHQ50" s="133"/>
      <c r="IHR50" s="133"/>
      <c r="IHS50" s="133"/>
      <c r="IHT50" s="133"/>
      <c r="IHU50" s="133"/>
      <c r="IHV50" s="133"/>
      <c r="IHW50" s="133"/>
      <c r="IHX50" s="133"/>
      <c r="IHY50" s="133"/>
      <c r="IHZ50" s="133"/>
      <c r="IIA50" s="133"/>
      <c r="IIB50" s="133"/>
      <c r="IIC50" s="133"/>
      <c r="IID50" s="133"/>
      <c r="IIE50" s="133"/>
      <c r="IIF50" s="133"/>
      <c r="IIG50" s="133"/>
      <c r="IIH50" s="133"/>
      <c r="III50" s="133"/>
      <c r="IIJ50" s="133"/>
      <c r="IIK50" s="133"/>
      <c r="IIL50" s="133"/>
      <c r="IIM50" s="133"/>
      <c r="IIN50" s="133"/>
      <c r="IIO50" s="133"/>
      <c r="IIP50" s="133"/>
      <c r="IIQ50" s="133"/>
      <c r="IIR50" s="133"/>
      <c r="IIS50" s="133"/>
      <c r="IIT50" s="133"/>
      <c r="IIU50" s="133"/>
      <c r="IIV50" s="133"/>
      <c r="IIW50" s="133"/>
      <c r="IIX50" s="133"/>
      <c r="IIY50" s="133"/>
      <c r="IIZ50" s="133"/>
      <c r="IJA50" s="133"/>
      <c r="IJB50" s="133"/>
      <c r="IJC50" s="133"/>
      <c r="IJD50" s="133"/>
      <c r="IJE50" s="133"/>
      <c r="IJF50" s="133"/>
      <c r="IJG50" s="133"/>
      <c r="IJH50" s="133"/>
      <c r="IJI50" s="133"/>
      <c r="IJJ50" s="133"/>
      <c r="IJK50" s="133"/>
      <c r="IJL50" s="133"/>
      <c r="IJM50" s="133"/>
      <c r="IJN50" s="133"/>
      <c r="IJO50" s="133"/>
      <c r="IJP50" s="133"/>
      <c r="IJQ50" s="133"/>
      <c r="IJR50" s="133"/>
      <c r="IJS50" s="133"/>
      <c r="IJT50" s="133"/>
      <c r="IJU50" s="133"/>
      <c r="IJV50" s="133"/>
      <c r="IJW50" s="133"/>
      <c r="IJX50" s="133"/>
      <c r="IJY50" s="133"/>
      <c r="IJZ50" s="133"/>
      <c r="IKA50" s="133"/>
      <c r="IKB50" s="133"/>
      <c r="IKC50" s="133"/>
      <c r="IKD50" s="133"/>
      <c r="IKE50" s="133"/>
      <c r="IKF50" s="133"/>
      <c r="IKG50" s="133"/>
      <c r="IKH50" s="133"/>
      <c r="IKI50" s="133"/>
      <c r="IKJ50" s="133"/>
      <c r="IKK50" s="133"/>
      <c r="IKL50" s="133"/>
      <c r="IKM50" s="133"/>
      <c r="IKN50" s="133"/>
      <c r="IKO50" s="133"/>
      <c r="IKP50" s="133"/>
      <c r="IKQ50" s="133"/>
      <c r="IKR50" s="133"/>
      <c r="IKS50" s="133"/>
      <c r="IKT50" s="133"/>
      <c r="IKU50" s="133"/>
      <c r="IKV50" s="133"/>
      <c r="IKW50" s="133"/>
      <c r="IKX50" s="133"/>
      <c r="IKY50" s="133"/>
      <c r="IKZ50" s="133"/>
      <c r="ILA50" s="133"/>
      <c r="ILB50" s="133"/>
      <c r="ILC50" s="133"/>
      <c r="ILD50" s="133"/>
      <c r="ILE50" s="133"/>
      <c r="ILF50" s="133"/>
      <c r="ILG50" s="133"/>
      <c r="ILH50" s="133"/>
      <c r="ILI50" s="133"/>
      <c r="ILJ50" s="133"/>
      <c r="ILK50" s="133"/>
      <c r="ILL50" s="133"/>
      <c r="ILM50" s="133"/>
      <c r="ILN50" s="133"/>
      <c r="ILO50" s="133"/>
      <c r="ILP50" s="133"/>
      <c r="ILQ50" s="133"/>
      <c r="ILR50" s="133"/>
      <c r="ILS50" s="133"/>
      <c r="ILT50" s="133"/>
      <c r="ILU50" s="133"/>
      <c r="ILV50" s="133"/>
      <c r="ILW50" s="133"/>
      <c r="ILX50" s="133"/>
      <c r="ILY50" s="133"/>
      <c r="ILZ50" s="133"/>
      <c r="IMA50" s="133"/>
      <c r="IMB50" s="133"/>
      <c r="IMC50" s="133"/>
      <c r="IMD50" s="133"/>
      <c r="IME50" s="133"/>
      <c r="IMF50" s="133"/>
      <c r="IMG50" s="133"/>
      <c r="IMH50" s="133"/>
      <c r="IMI50" s="133"/>
      <c r="IMJ50" s="133"/>
      <c r="IMK50" s="133"/>
      <c r="IML50" s="133"/>
      <c r="IMM50" s="133"/>
      <c r="IMN50" s="133"/>
      <c r="IMO50" s="133"/>
      <c r="IMP50" s="133"/>
      <c r="IMQ50" s="133"/>
      <c r="IMR50" s="133"/>
      <c r="IMS50" s="133"/>
      <c r="IMT50" s="133"/>
      <c r="IMU50" s="133"/>
      <c r="IMV50" s="133"/>
      <c r="IMW50" s="133"/>
      <c r="IMX50" s="133"/>
      <c r="IMY50" s="133"/>
      <c r="IMZ50" s="133"/>
      <c r="INA50" s="133"/>
      <c r="INB50" s="133"/>
      <c r="INC50" s="133"/>
      <c r="IND50" s="133"/>
      <c r="INE50" s="133"/>
      <c r="INF50" s="133"/>
      <c r="ING50" s="133"/>
      <c r="INH50" s="133"/>
      <c r="INI50" s="133"/>
      <c r="INJ50" s="133"/>
      <c r="INK50" s="133"/>
      <c r="INL50" s="133"/>
      <c r="INM50" s="133"/>
      <c r="INN50" s="133"/>
      <c r="INO50" s="133"/>
      <c r="INP50" s="133"/>
      <c r="INQ50" s="133"/>
      <c r="INR50" s="133"/>
      <c r="INS50" s="133"/>
      <c r="INT50" s="133"/>
      <c r="INU50" s="133"/>
      <c r="INV50" s="133"/>
      <c r="INW50" s="133"/>
      <c r="INX50" s="133"/>
      <c r="INY50" s="133"/>
      <c r="INZ50" s="133"/>
      <c r="IOA50" s="133"/>
      <c r="IOB50" s="133"/>
      <c r="IOC50" s="133"/>
      <c r="IOD50" s="133"/>
      <c r="IOE50" s="133"/>
      <c r="IOF50" s="133"/>
      <c r="IOG50" s="133"/>
      <c r="IOH50" s="133"/>
      <c r="IOI50" s="133"/>
      <c r="IOJ50" s="133"/>
      <c r="IOK50" s="133"/>
      <c r="IOL50" s="133"/>
      <c r="IOM50" s="133"/>
      <c r="ION50" s="133"/>
      <c r="IOO50" s="133"/>
      <c r="IOP50" s="133"/>
      <c r="IOQ50" s="133"/>
      <c r="IOR50" s="133"/>
      <c r="IOS50" s="133"/>
      <c r="IOT50" s="133"/>
      <c r="IOU50" s="133"/>
      <c r="IOV50" s="133"/>
      <c r="IOW50" s="133"/>
      <c r="IOX50" s="133"/>
      <c r="IOY50" s="133"/>
      <c r="IOZ50" s="133"/>
      <c r="IPA50" s="133"/>
      <c r="IPB50" s="133"/>
      <c r="IPC50" s="133"/>
      <c r="IPD50" s="133"/>
      <c r="IPE50" s="133"/>
      <c r="IPF50" s="133"/>
      <c r="IPG50" s="133"/>
      <c r="IPH50" s="133"/>
      <c r="IPI50" s="133"/>
      <c r="IPJ50" s="133"/>
      <c r="IPK50" s="133"/>
      <c r="IPL50" s="133"/>
      <c r="IPM50" s="133"/>
      <c r="IPN50" s="133"/>
      <c r="IPO50" s="133"/>
      <c r="IPP50" s="133"/>
      <c r="IPQ50" s="133"/>
      <c r="IPR50" s="133"/>
      <c r="IPS50" s="133"/>
      <c r="IPT50" s="133"/>
      <c r="IPU50" s="133"/>
      <c r="IPV50" s="133"/>
      <c r="IPW50" s="133"/>
      <c r="IPX50" s="133"/>
      <c r="IPY50" s="133"/>
      <c r="IPZ50" s="133"/>
      <c r="IQA50" s="133"/>
      <c r="IQB50" s="133"/>
      <c r="IQC50" s="133"/>
      <c r="IQD50" s="133"/>
      <c r="IQE50" s="133"/>
      <c r="IQF50" s="133"/>
      <c r="IQG50" s="133"/>
      <c r="IQH50" s="133"/>
      <c r="IQI50" s="133"/>
      <c r="IQJ50" s="133"/>
      <c r="IQK50" s="133"/>
      <c r="IQL50" s="133"/>
      <c r="IQM50" s="133"/>
      <c r="IQN50" s="133"/>
      <c r="IQO50" s="133"/>
      <c r="IQP50" s="133"/>
      <c r="IQQ50" s="133"/>
      <c r="IQR50" s="133"/>
      <c r="IQS50" s="133"/>
      <c r="IQT50" s="133"/>
      <c r="IQU50" s="133"/>
      <c r="IQV50" s="133"/>
      <c r="IQW50" s="133"/>
      <c r="IQX50" s="133"/>
      <c r="IQY50" s="133"/>
      <c r="IQZ50" s="133"/>
      <c r="IRA50" s="133"/>
      <c r="IRB50" s="133"/>
      <c r="IRC50" s="133"/>
      <c r="IRD50" s="133"/>
      <c r="IRE50" s="133"/>
      <c r="IRF50" s="133"/>
      <c r="IRG50" s="133"/>
      <c r="IRH50" s="133"/>
      <c r="IRI50" s="133"/>
      <c r="IRJ50" s="133"/>
      <c r="IRK50" s="133"/>
      <c r="IRL50" s="133"/>
      <c r="IRM50" s="133"/>
      <c r="IRN50" s="133"/>
      <c r="IRO50" s="133"/>
      <c r="IRP50" s="133"/>
      <c r="IRQ50" s="133"/>
      <c r="IRR50" s="133"/>
      <c r="IRS50" s="133"/>
      <c r="IRT50" s="133"/>
      <c r="IRU50" s="133"/>
      <c r="IRV50" s="133"/>
      <c r="IRW50" s="133"/>
      <c r="IRX50" s="133"/>
      <c r="IRY50" s="133"/>
      <c r="IRZ50" s="133"/>
      <c r="ISA50" s="133"/>
      <c r="ISB50" s="133"/>
      <c r="ISC50" s="133"/>
      <c r="ISD50" s="133"/>
      <c r="ISE50" s="133"/>
      <c r="ISF50" s="133"/>
      <c r="ISG50" s="133"/>
      <c r="ISH50" s="133"/>
      <c r="ISI50" s="133"/>
      <c r="ISJ50" s="133"/>
      <c r="ISK50" s="133"/>
      <c r="ISL50" s="133"/>
      <c r="ISM50" s="133"/>
      <c r="ISN50" s="133"/>
      <c r="ISO50" s="133"/>
      <c r="ISP50" s="133"/>
      <c r="ISQ50" s="133"/>
      <c r="ISR50" s="133"/>
      <c r="ISS50" s="133"/>
      <c r="IST50" s="133"/>
      <c r="ISU50" s="133"/>
      <c r="ISV50" s="133"/>
      <c r="ISW50" s="133"/>
      <c r="ISX50" s="133"/>
      <c r="ISY50" s="133"/>
      <c r="ISZ50" s="133"/>
      <c r="ITA50" s="133"/>
      <c r="ITB50" s="133"/>
      <c r="ITC50" s="133"/>
      <c r="ITD50" s="133"/>
      <c r="ITE50" s="133"/>
      <c r="ITF50" s="133"/>
      <c r="ITG50" s="133"/>
      <c r="ITH50" s="133"/>
      <c r="ITI50" s="133"/>
      <c r="ITJ50" s="133"/>
      <c r="ITK50" s="133"/>
      <c r="ITL50" s="133"/>
      <c r="ITM50" s="133"/>
      <c r="ITN50" s="133"/>
      <c r="ITO50" s="133"/>
      <c r="ITP50" s="133"/>
      <c r="ITQ50" s="133"/>
      <c r="ITR50" s="133"/>
      <c r="ITS50" s="133"/>
      <c r="ITT50" s="133"/>
      <c r="ITU50" s="133"/>
      <c r="ITV50" s="133"/>
      <c r="ITW50" s="133"/>
      <c r="ITX50" s="133"/>
      <c r="ITY50" s="133"/>
      <c r="ITZ50" s="133"/>
      <c r="IUA50" s="133"/>
      <c r="IUB50" s="133"/>
      <c r="IUC50" s="133"/>
      <c r="IUD50" s="133"/>
      <c r="IUE50" s="133"/>
      <c r="IUF50" s="133"/>
      <c r="IUG50" s="133"/>
      <c r="IUH50" s="133"/>
      <c r="IUI50" s="133"/>
      <c r="IUJ50" s="133"/>
      <c r="IUK50" s="133"/>
      <c r="IUL50" s="133"/>
      <c r="IUM50" s="133"/>
      <c r="IUN50" s="133"/>
      <c r="IUO50" s="133"/>
      <c r="IUP50" s="133"/>
      <c r="IUQ50" s="133"/>
      <c r="IUR50" s="133"/>
      <c r="IUS50" s="133"/>
      <c r="IUT50" s="133"/>
      <c r="IUU50" s="133"/>
      <c r="IUV50" s="133"/>
      <c r="IUW50" s="133"/>
      <c r="IUX50" s="133"/>
      <c r="IUY50" s="133"/>
      <c r="IUZ50" s="133"/>
      <c r="IVA50" s="133"/>
      <c r="IVB50" s="133"/>
      <c r="IVC50" s="133"/>
      <c r="IVD50" s="133"/>
      <c r="IVE50" s="133"/>
      <c r="IVF50" s="133"/>
      <c r="IVG50" s="133"/>
      <c r="IVH50" s="133"/>
      <c r="IVI50" s="133"/>
      <c r="IVJ50" s="133"/>
      <c r="IVK50" s="133"/>
      <c r="IVL50" s="133"/>
      <c r="IVM50" s="133"/>
      <c r="IVN50" s="133"/>
      <c r="IVO50" s="133"/>
      <c r="IVP50" s="133"/>
      <c r="IVQ50" s="133"/>
      <c r="IVR50" s="133"/>
      <c r="IVS50" s="133"/>
      <c r="IVT50" s="133"/>
      <c r="IVU50" s="133"/>
      <c r="IVV50" s="133"/>
      <c r="IVW50" s="133"/>
      <c r="IVX50" s="133"/>
      <c r="IVY50" s="133"/>
      <c r="IVZ50" s="133"/>
      <c r="IWA50" s="133"/>
      <c r="IWB50" s="133"/>
      <c r="IWC50" s="133"/>
      <c r="IWD50" s="133"/>
      <c r="IWE50" s="133"/>
      <c r="IWF50" s="133"/>
      <c r="IWG50" s="133"/>
      <c r="IWH50" s="133"/>
      <c r="IWI50" s="133"/>
      <c r="IWJ50" s="133"/>
      <c r="IWK50" s="133"/>
      <c r="IWL50" s="133"/>
      <c r="IWM50" s="133"/>
      <c r="IWN50" s="133"/>
      <c r="IWO50" s="133"/>
      <c r="IWP50" s="133"/>
      <c r="IWQ50" s="133"/>
      <c r="IWR50" s="133"/>
      <c r="IWS50" s="133"/>
      <c r="IWT50" s="133"/>
      <c r="IWU50" s="133"/>
      <c r="IWV50" s="133"/>
      <c r="IWW50" s="133"/>
      <c r="IWX50" s="133"/>
      <c r="IWY50" s="133"/>
      <c r="IWZ50" s="133"/>
      <c r="IXA50" s="133"/>
      <c r="IXB50" s="133"/>
      <c r="IXC50" s="133"/>
      <c r="IXD50" s="133"/>
      <c r="IXE50" s="133"/>
      <c r="IXF50" s="133"/>
      <c r="IXG50" s="133"/>
      <c r="IXH50" s="133"/>
      <c r="IXI50" s="133"/>
      <c r="IXJ50" s="133"/>
      <c r="IXK50" s="133"/>
      <c r="IXL50" s="133"/>
      <c r="IXM50" s="133"/>
      <c r="IXN50" s="133"/>
      <c r="IXO50" s="133"/>
      <c r="IXP50" s="133"/>
      <c r="IXQ50" s="133"/>
      <c r="IXR50" s="133"/>
      <c r="IXS50" s="133"/>
      <c r="IXT50" s="133"/>
      <c r="IXU50" s="133"/>
      <c r="IXV50" s="133"/>
      <c r="IXW50" s="133"/>
      <c r="IXX50" s="133"/>
      <c r="IXY50" s="133"/>
      <c r="IXZ50" s="133"/>
      <c r="IYA50" s="133"/>
      <c r="IYB50" s="133"/>
      <c r="IYC50" s="133"/>
      <c r="IYD50" s="133"/>
      <c r="IYE50" s="133"/>
      <c r="IYF50" s="133"/>
      <c r="IYG50" s="133"/>
      <c r="IYH50" s="133"/>
      <c r="IYI50" s="133"/>
      <c r="IYJ50" s="133"/>
      <c r="IYK50" s="133"/>
      <c r="IYL50" s="133"/>
      <c r="IYM50" s="133"/>
      <c r="IYN50" s="133"/>
      <c r="IYO50" s="133"/>
      <c r="IYP50" s="133"/>
      <c r="IYQ50" s="133"/>
      <c r="IYR50" s="133"/>
      <c r="IYS50" s="133"/>
      <c r="IYT50" s="133"/>
      <c r="IYU50" s="133"/>
      <c r="IYV50" s="133"/>
      <c r="IYW50" s="133"/>
      <c r="IYX50" s="133"/>
      <c r="IYY50" s="133"/>
      <c r="IYZ50" s="133"/>
      <c r="IZA50" s="133"/>
      <c r="IZB50" s="133"/>
      <c r="IZC50" s="133"/>
      <c r="IZD50" s="133"/>
      <c r="IZE50" s="133"/>
      <c r="IZF50" s="133"/>
      <c r="IZG50" s="133"/>
      <c r="IZH50" s="133"/>
      <c r="IZI50" s="133"/>
      <c r="IZJ50" s="133"/>
      <c r="IZK50" s="133"/>
      <c r="IZL50" s="133"/>
      <c r="IZM50" s="133"/>
      <c r="IZN50" s="133"/>
      <c r="IZO50" s="133"/>
      <c r="IZP50" s="133"/>
      <c r="IZQ50" s="133"/>
      <c r="IZR50" s="133"/>
      <c r="IZS50" s="133"/>
      <c r="IZT50" s="133"/>
      <c r="IZU50" s="133"/>
      <c r="IZV50" s="133"/>
      <c r="IZW50" s="133"/>
      <c r="IZX50" s="133"/>
      <c r="IZY50" s="133"/>
      <c r="IZZ50" s="133"/>
      <c r="JAA50" s="133"/>
      <c r="JAB50" s="133"/>
      <c r="JAC50" s="133"/>
      <c r="JAD50" s="133"/>
      <c r="JAE50" s="133"/>
      <c r="JAF50" s="133"/>
      <c r="JAG50" s="133"/>
      <c r="JAH50" s="133"/>
      <c r="JAI50" s="133"/>
      <c r="JAJ50" s="133"/>
      <c r="JAK50" s="133"/>
      <c r="JAL50" s="133"/>
      <c r="JAM50" s="133"/>
      <c r="JAN50" s="133"/>
      <c r="JAO50" s="133"/>
      <c r="JAP50" s="133"/>
      <c r="JAQ50" s="133"/>
      <c r="JAR50" s="133"/>
      <c r="JAS50" s="133"/>
      <c r="JAT50" s="133"/>
      <c r="JAU50" s="133"/>
      <c r="JAV50" s="133"/>
      <c r="JAW50" s="133"/>
      <c r="JAX50" s="133"/>
      <c r="JAY50" s="133"/>
      <c r="JAZ50" s="133"/>
      <c r="JBA50" s="133"/>
      <c r="JBB50" s="133"/>
      <c r="JBC50" s="133"/>
      <c r="JBD50" s="133"/>
      <c r="JBE50" s="133"/>
      <c r="JBF50" s="133"/>
      <c r="JBG50" s="133"/>
      <c r="JBH50" s="133"/>
      <c r="JBI50" s="133"/>
      <c r="JBJ50" s="133"/>
      <c r="JBK50" s="133"/>
      <c r="JBL50" s="133"/>
      <c r="JBM50" s="133"/>
      <c r="JBN50" s="133"/>
      <c r="JBO50" s="133"/>
      <c r="JBP50" s="133"/>
      <c r="JBQ50" s="133"/>
      <c r="JBR50" s="133"/>
      <c r="JBS50" s="133"/>
      <c r="JBT50" s="133"/>
      <c r="JBU50" s="133"/>
      <c r="JBV50" s="133"/>
      <c r="JBW50" s="133"/>
      <c r="JBX50" s="133"/>
      <c r="JBY50" s="133"/>
      <c r="JBZ50" s="133"/>
      <c r="JCA50" s="133"/>
      <c r="JCB50" s="133"/>
      <c r="JCC50" s="133"/>
      <c r="JCD50" s="133"/>
      <c r="JCE50" s="133"/>
      <c r="JCF50" s="133"/>
      <c r="JCG50" s="133"/>
      <c r="JCH50" s="133"/>
      <c r="JCI50" s="133"/>
      <c r="JCJ50" s="133"/>
      <c r="JCK50" s="133"/>
      <c r="JCL50" s="133"/>
      <c r="JCM50" s="133"/>
      <c r="JCN50" s="133"/>
      <c r="JCO50" s="133"/>
      <c r="JCP50" s="133"/>
      <c r="JCQ50" s="133"/>
      <c r="JCR50" s="133"/>
      <c r="JCS50" s="133"/>
      <c r="JCT50" s="133"/>
      <c r="JCU50" s="133"/>
      <c r="JCV50" s="133"/>
      <c r="JCW50" s="133"/>
      <c r="JCX50" s="133"/>
      <c r="JCY50" s="133"/>
      <c r="JCZ50" s="133"/>
      <c r="JDA50" s="133"/>
      <c r="JDB50" s="133"/>
      <c r="JDC50" s="133"/>
      <c r="JDD50" s="133"/>
      <c r="JDE50" s="133"/>
      <c r="JDF50" s="133"/>
      <c r="JDG50" s="133"/>
      <c r="JDH50" s="133"/>
      <c r="JDI50" s="133"/>
      <c r="JDJ50" s="133"/>
      <c r="JDK50" s="133"/>
      <c r="JDL50" s="133"/>
      <c r="JDM50" s="133"/>
      <c r="JDN50" s="133"/>
      <c r="JDO50" s="133"/>
      <c r="JDP50" s="133"/>
      <c r="JDQ50" s="133"/>
      <c r="JDR50" s="133"/>
      <c r="JDS50" s="133"/>
      <c r="JDT50" s="133"/>
      <c r="JDU50" s="133"/>
      <c r="JDV50" s="133"/>
      <c r="JDW50" s="133"/>
      <c r="JDX50" s="133"/>
      <c r="JDY50" s="133"/>
      <c r="JDZ50" s="133"/>
      <c r="JEA50" s="133"/>
      <c r="JEB50" s="133"/>
      <c r="JEC50" s="133"/>
      <c r="JED50" s="133"/>
      <c r="JEE50" s="133"/>
      <c r="JEF50" s="133"/>
      <c r="JEG50" s="133"/>
      <c r="JEH50" s="133"/>
      <c r="JEI50" s="133"/>
      <c r="JEJ50" s="133"/>
      <c r="JEK50" s="133"/>
      <c r="JEL50" s="133"/>
      <c r="JEM50" s="133"/>
      <c r="JEN50" s="133"/>
      <c r="JEO50" s="133"/>
      <c r="JEP50" s="133"/>
      <c r="JEQ50" s="133"/>
      <c r="JER50" s="133"/>
      <c r="JES50" s="133"/>
      <c r="JET50" s="133"/>
      <c r="JEU50" s="133"/>
      <c r="JEV50" s="133"/>
      <c r="JEW50" s="133"/>
      <c r="JEX50" s="133"/>
      <c r="JEY50" s="133"/>
      <c r="JEZ50" s="133"/>
      <c r="JFA50" s="133"/>
      <c r="JFB50" s="133"/>
      <c r="JFC50" s="133"/>
      <c r="JFD50" s="133"/>
      <c r="JFE50" s="133"/>
      <c r="JFF50" s="133"/>
      <c r="JFG50" s="133"/>
      <c r="JFH50" s="133"/>
      <c r="JFI50" s="133"/>
      <c r="JFJ50" s="133"/>
      <c r="JFK50" s="133"/>
      <c r="JFL50" s="133"/>
      <c r="JFM50" s="133"/>
      <c r="JFN50" s="133"/>
      <c r="JFO50" s="133"/>
      <c r="JFP50" s="133"/>
      <c r="JFQ50" s="133"/>
      <c r="JFR50" s="133"/>
      <c r="JFS50" s="133"/>
      <c r="JFT50" s="133"/>
      <c r="JFU50" s="133"/>
      <c r="JFV50" s="133"/>
      <c r="JFW50" s="133"/>
      <c r="JFX50" s="133"/>
      <c r="JFY50" s="133"/>
      <c r="JFZ50" s="133"/>
      <c r="JGA50" s="133"/>
      <c r="JGB50" s="133"/>
      <c r="JGC50" s="133"/>
      <c r="JGD50" s="133"/>
      <c r="JGE50" s="133"/>
      <c r="JGF50" s="133"/>
      <c r="JGG50" s="133"/>
      <c r="JGH50" s="133"/>
      <c r="JGI50" s="133"/>
      <c r="JGJ50" s="133"/>
      <c r="JGK50" s="133"/>
      <c r="JGL50" s="133"/>
      <c r="JGM50" s="133"/>
      <c r="JGN50" s="133"/>
      <c r="JGO50" s="133"/>
      <c r="JGP50" s="133"/>
      <c r="JGQ50" s="133"/>
      <c r="JGR50" s="133"/>
      <c r="JGS50" s="133"/>
      <c r="JGT50" s="133"/>
      <c r="JGU50" s="133"/>
      <c r="JGV50" s="133"/>
      <c r="JGW50" s="133"/>
      <c r="JGX50" s="133"/>
      <c r="JGY50" s="133"/>
      <c r="JGZ50" s="133"/>
      <c r="JHA50" s="133"/>
      <c r="JHB50" s="133"/>
      <c r="JHC50" s="133"/>
      <c r="JHD50" s="133"/>
      <c r="JHE50" s="133"/>
      <c r="JHF50" s="133"/>
      <c r="JHG50" s="133"/>
      <c r="JHH50" s="133"/>
      <c r="JHI50" s="133"/>
      <c r="JHJ50" s="133"/>
      <c r="JHK50" s="133"/>
      <c r="JHL50" s="133"/>
      <c r="JHM50" s="133"/>
      <c r="JHN50" s="133"/>
      <c r="JHO50" s="133"/>
      <c r="JHP50" s="133"/>
      <c r="JHQ50" s="133"/>
      <c r="JHR50" s="133"/>
      <c r="JHS50" s="133"/>
      <c r="JHT50" s="133"/>
      <c r="JHU50" s="133"/>
      <c r="JHV50" s="133"/>
      <c r="JHW50" s="133"/>
      <c r="JHX50" s="133"/>
      <c r="JHY50" s="133"/>
      <c r="JHZ50" s="133"/>
      <c r="JIA50" s="133"/>
      <c r="JIB50" s="133"/>
      <c r="JIC50" s="133"/>
      <c r="JID50" s="133"/>
      <c r="JIE50" s="133"/>
      <c r="JIF50" s="133"/>
      <c r="JIG50" s="133"/>
      <c r="JIH50" s="133"/>
      <c r="JII50" s="133"/>
      <c r="JIJ50" s="133"/>
      <c r="JIK50" s="133"/>
      <c r="JIL50" s="133"/>
      <c r="JIM50" s="133"/>
      <c r="JIN50" s="133"/>
      <c r="JIO50" s="133"/>
      <c r="JIP50" s="133"/>
      <c r="JIQ50" s="133"/>
      <c r="JIR50" s="133"/>
      <c r="JIS50" s="133"/>
      <c r="JIT50" s="133"/>
      <c r="JIU50" s="133"/>
      <c r="JIV50" s="133"/>
      <c r="JIW50" s="133"/>
      <c r="JIX50" s="133"/>
      <c r="JIY50" s="133"/>
      <c r="JIZ50" s="133"/>
      <c r="JJA50" s="133"/>
      <c r="JJB50" s="133"/>
      <c r="JJC50" s="133"/>
      <c r="JJD50" s="133"/>
      <c r="JJE50" s="133"/>
      <c r="JJF50" s="133"/>
      <c r="JJG50" s="133"/>
      <c r="JJH50" s="133"/>
      <c r="JJI50" s="133"/>
      <c r="JJJ50" s="133"/>
      <c r="JJK50" s="133"/>
      <c r="JJL50" s="133"/>
      <c r="JJM50" s="133"/>
      <c r="JJN50" s="133"/>
      <c r="JJO50" s="133"/>
      <c r="JJP50" s="133"/>
      <c r="JJQ50" s="133"/>
      <c r="JJR50" s="133"/>
      <c r="JJS50" s="133"/>
      <c r="JJT50" s="133"/>
      <c r="JJU50" s="133"/>
      <c r="JJV50" s="133"/>
      <c r="JJW50" s="133"/>
      <c r="JJX50" s="133"/>
      <c r="JJY50" s="133"/>
      <c r="JJZ50" s="133"/>
      <c r="JKA50" s="133"/>
      <c r="JKB50" s="133"/>
      <c r="JKC50" s="133"/>
      <c r="JKD50" s="133"/>
      <c r="JKE50" s="133"/>
      <c r="JKF50" s="133"/>
      <c r="JKG50" s="133"/>
      <c r="JKH50" s="133"/>
      <c r="JKI50" s="133"/>
      <c r="JKJ50" s="133"/>
      <c r="JKK50" s="133"/>
      <c r="JKL50" s="133"/>
      <c r="JKM50" s="133"/>
      <c r="JKN50" s="133"/>
      <c r="JKO50" s="133"/>
      <c r="JKP50" s="133"/>
      <c r="JKQ50" s="133"/>
      <c r="JKR50" s="133"/>
      <c r="JKS50" s="133"/>
      <c r="JKT50" s="133"/>
      <c r="JKU50" s="133"/>
      <c r="JKV50" s="133"/>
      <c r="JKW50" s="133"/>
      <c r="JKX50" s="133"/>
      <c r="JKY50" s="133"/>
      <c r="JKZ50" s="133"/>
      <c r="JLA50" s="133"/>
      <c r="JLB50" s="133"/>
      <c r="JLC50" s="133"/>
      <c r="JLD50" s="133"/>
      <c r="JLE50" s="133"/>
      <c r="JLF50" s="133"/>
      <c r="JLG50" s="133"/>
      <c r="JLH50" s="133"/>
      <c r="JLI50" s="133"/>
      <c r="JLJ50" s="133"/>
      <c r="JLK50" s="133"/>
      <c r="JLL50" s="133"/>
      <c r="JLM50" s="133"/>
      <c r="JLN50" s="133"/>
      <c r="JLO50" s="133"/>
      <c r="JLP50" s="133"/>
      <c r="JLQ50" s="133"/>
      <c r="JLR50" s="133"/>
      <c r="JLS50" s="133"/>
      <c r="JLT50" s="133"/>
      <c r="JLU50" s="133"/>
      <c r="JLV50" s="133"/>
      <c r="JLW50" s="133"/>
      <c r="JLX50" s="133"/>
      <c r="JLY50" s="133"/>
      <c r="JLZ50" s="133"/>
      <c r="JMA50" s="133"/>
      <c r="JMB50" s="133"/>
      <c r="JMC50" s="133"/>
      <c r="JMD50" s="133"/>
      <c r="JME50" s="133"/>
      <c r="JMF50" s="133"/>
      <c r="JMG50" s="133"/>
      <c r="JMH50" s="133"/>
      <c r="JMI50" s="133"/>
      <c r="JMJ50" s="133"/>
      <c r="JMK50" s="133"/>
      <c r="JML50" s="133"/>
      <c r="JMM50" s="133"/>
      <c r="JMN50" s="133"/>
      <c r="JMO50" s="133"/>
      <c r="JMP50" s="133"/>
      <c r="JMQ50" s="133"/>
      <c r="JMR50" s="133"/>
      <c r="JMS50" s="133"/>
      <c r="JMT50" s="133"/>
      <c r="JMU50" s="133"/>
      <c r="JMV50" s="133"/>
      <c r="JMW50" s="133"/>
      <c r="JMX50" s="133"/>
      <c r="JMY50" s="133"/>
      <c r="JMZ50" s="133"/>
      <c r="JNA50" s="133"/>
      <c r="JNB50" s="133"/>
      <c r="JNC50" s="133"/>
      <c r="JND50" s="133"/>
      <c r="JNE50" s="133"/>
      <c r="JNF50" s="133"/>
      <c r="JNG50" s="133"/>
      <c r="JNH50" s="133"/>
      <c r="JNI50" s="133"/>
      <c r="JNJ50" s="133"/>
      <c r="JNK50" s="133"/>
      <c r="JNL50" s="133"/>
      <c r="JNM50" s="133"/>
      <c r="JNN50" s="133"/>
      <c r="JNO50" s="133"/>
      <c r="JNP50" s="133"/>
      <c r="JNQ50" s="133"/>
      <c r="JNR50" s="133"/>
      <c r="JNS50" s="133"/>
      <c r="JNT50" s="133"/>
      <c r="JNU50" s="133"/>
      <c r="JNV50" s="133"/>
      <c r="JNW50" s="133"/>
      <c r="JNX50" s="133"/>
      <c r="JNY50" s="133"/>
      <c r="JNZ50" s="133"/>
      <c r="JOA50" s="133"/>
      <c r="JOB50" s="133"/>
      <c r="JOC50" s="133"/>
      <c r="JOD50" s="133"/>
      <c r="JOE50" s="133"/>
      <c r="JOF50" s="133"/>
      <c r="JOG50" s="133"/>
      <c r="JOH50" s="133"/>
      <c r="JOI50" s="133"/>
      <c r="JOJ50" s="133"/>
      <c r="JOK50" s="133"/>
      <c r="JOL50" s="133"/>
      <c r="JOM50" s="133"/>
      <c r="JON50" s="133"/>
      <c r="JOO50" s="133"/>
      <c r="JOP50" s="133"/>
      <c r="JOQ50" s="133"/>
      <c r="JOR50" s="133"/>
      <c r="JOS50" s="133"/>
      <c r="JOT50" s="133"/>
      <c r="JOU50" s="133"/>
      <c r="JOV50" s="133"/>
      <c r="JOW50" s="133"/>
      <c r="JOX50" s="133"/>
      <c r="JOY50" s="133"/>
      <c r="JOZ50" s="133"/>
      <c r="JPA50" s="133"/>
      <c r="JPB50" s="133"/>
      <c r="JPC50" s="133"/>
      <c r="JPD50" s="133"/>
      <c r="JPE50" s="133"/>
      <c r="JPF50" s="133"/>
      <c r="JPG50" s="133"/>
      <c r="JPH50" s="133"/>
      <c r="JPI50" s="133"/>
      <c r="JPJ50" s="133"/>
      <c r="JPK50" s="133"/>
      <c r="JPL50" s="133"/>
      <c r="JPM50" s="133"/>
      <c r="JPN50" s="133"/>
      <c r="JPO50" s="133"/>
      <c r="JPP50" s="133"/>
      <c r="JPQ50" s="133"/>
      <c r="JPR50" s="133"/>
      <c r="JPS50" s="133"/>
      <c r="JPT50" s="133"/>
      <c r="JPU50" s="133"/>
      <c r="JPV50" s="133"/>
      <c r="JPW50" s="133"/>
      <c r="JPX50" s="133"/>
      <c r="JPY50" s="133"/>
      <c r="JPZ50" s="133"/>
      <c r="JQA50" s="133"/>
      <c r="JQB50" s="133"/>
      <c r="JQC50" s="133"/>
      <c r="JQD50" s="133"/>
      <c r="JQE50" s="133"/>
      <c r="JQF50" s="133"/>
      <c r="JQG50" s="133"/>
      <c r="JQH50" s="133"/>
      <c r="JQI50" s="133"/>
      <c r="JQJ50" s="133"/>
      <c r="JQK50" s="133"/>
      <c r="JQL50" s="133"/>
      <c r="JQM50" s="133"/>
      <c r="JQN50" s="133"/>
      <c r="JQO50" s="133"/>
      <c r="JQP50" s="133"/>
      <c r="JQQ50" s="133"/>
      <c r="JQR50" s="133"/>
      <c r="JQS50" s="133"/>
      <c r="JQT50" s="133"/>
      <c r="JQU50" s="133"/>
      <c r="JQV50" s="133"/>
      <c r="JQW50" s="133"/>
      <c r="JQX50" s="133"/>
      <c r="JQY50" s="133"/>
      <c r="JQZ50" s="133"/>
      <c r="JRA50" s="133"/>
      <c r="JRB50" s="133"/>
      <c r="JRC50" s="133"/>
      <c r="JRD50" s="133"/>
      <c r="JRE50" s="133"/>
      <c r="JRF50" s="133"/>
      <c r="JRG50" s="133"/>
      <c r="JRH50" s="133"/>
      <c r="JRI50" s="133"/>
      <c r="JRJ50" s="133"/>
      <c r="JRK50" s="133"/>
      <c r="JRL50" s="133"/>
      <c r="JRM50" s="133"/>
      <c r="JRN50" s="133"/>
      <c r="JRO50" s="133"/>
      <c r="JRP50" s="133"/>
      <c r="JRQ50" s="133"/>
      <c r="JRR50" s="133"/>
      <c r="JRS50" s="133"/>
      <c r="JRT50" s="133"/>
      <c r="JRU50" s="133"/>
      <c r="JRV50" s="133"/>
      <c r="JRW50" s="133"/>
      <c r="JRX50" s="133"/>
      <c r="JRY50" s="133"/>
      <c r="JRZ50" s="133"/>
      <c r="JSA50" s="133"/>
      <c r="JSB50" s="133"/>
      <c r="JSC50" s="133"/>
      <c r="JSD50" s="133"/>
      <c r="JSE50" s="133"/>
      <c r="JSF50" s="133"/>
      <c r="JSG50" s="133"/>
      <c r="JSH50" s="133"/>
      <c r="JSI50" s="133"/>
      <c r="JSJ50" s="133"/>
      <c r="JSK50" s="133"/>
      <c r="JSL50" s="133"/>
      <c r="JSM50" s="133"/>
      <c r="JSN50" s="133"/>
      <c r="JSO50" s="133"/>
      <c r="JSP50" s="133"/>
      <c r="JSQ50" s="133"/>
      <c r="JSR50" s="133"/>
      <c r="JSS50" s="133"/>
      <c r="JST50" s="133"/>
      <c r="JSU50" s="133"/>
      <c r="JSV50" s="133"/>
      <c r="JSW50" s="133"/>
      <c r="JSX50" s="133"/>
      <c r="JSY50" s="133"/>
      <c r="JSZ50" s="133"/>
      <c r="JTA50" s="133"/>
      <c r="JTB50" s="133"/>
      <c r="JTC50" s="133"/>
      <c r="JTD50" s="133"/>
      <c r="JTE50" s="133"/>
      <c r="JTF50" s="133"/>
      <c r="JTG50" s="133"/>
      <c r="JTH50" s="133"/>
      <c r="JTI50" s="133"/>
      <c r="JTJ50" s="133"/>
      <c r="JTK50" s="133"/>
      <c r="JTL50" s="133"/>
      <c r="JTM50" s="133"/>
      <c r="JTN50" s="133"/>
      <c r="JTO50" s="133"/>
      <c r="JTP50" s="133"/>
      <c r="JTQ50" s="133"/>
      <c r="JTR50" s="133"/>
      <c r="JTS50" s="133"/>
      <c r="JTT50" s="133"/>
      <c r="JTU50" s="133"/>
      <c r="JTV50" s="133"/>
      <c r="JTW50" s="133"/>
      <c r="JTX50" s="133"/>
      <c r="JTY50" s="133"/>
      <c r="JTZ50" s="133"/>
      <c r="JUA50" s="133"/>
      <c r="JUB50" s="133"/>
      <c r="JUC50" s="133"/>
      <c r="JUD50" s="133"/>
      <c r="JUE50" s="133"/>
      <c r="JUF50" s="133"/>
      <c r="JUG50" s="133"/>
      <c r="JUH50" s="133"/>
      <c r="JUI50" s="133"/>
      <c r="JUJ50" s="133"/>
      <c r="JUK50" s="133"/>
      <c r="JUL50" s="133"/>
      <c r="JUM50" s="133"/>
      <c r="JUN50" s="133"/>
      <c r="JUO50" s="133"/>
      <c r="JUP50" s="133"/>
      <c r="JUQ50" s="133"/>
      <c r="JUR50" s="133"/>
      <c r="JUS50" s="133"/>
      <c r="JUT50" s="133"/>
      <c r="JUU50" s="133"/>
      <c r="JUV50" s="133"/>
      <c r="JUW50" s="133"/>
      <c r="JUX50" s="133"/>
      <c r="JUY50" s="133"/>
      <c r="JUZ50" s="133"/>
      <c r="JVA50" s="133"/>
      <c r="JVB50" s="133"/>
      <c r="JVC50" s="133"/>
      <c r="JVD50" s="133"/>
      <c r="JVE50" s="133"/>
      <c r="JVF50" s="133"/>
      <c r="JVG50" s="133"/>
      <c r="JVH50" s="133"/>
      <c r="JVI50" s="133"/>
      <c r="JVJ50" s="133"/>
      <c r="JVK50" s="133"/>
      <c r="JVL50" s="133"/>
      <c r="JVM50" s="133"/>
      <c r="JVN50" s="133"/>
      <c r="JVO50" s="133"/>
      <c r="JVP50" s="133"/>
      <c r="JVQ50" s="133"/>
      <c r="JVR50" s="133"/>
      <c r="JVS50" s="133"/>
      <c r="JVT50" s="133"/>
      <c r="JVU50" s="133"/>
      <c r="JVV50" s="133"/>
      <c r="JVW50" s="133"/>
      <c r="JVX50" s="133"/>
      <c r="JVY50" s="133"/>
      <c r="JVZ50" s="133"/>
      <c r="JWA50" s="133"/>
      <c r="JWB50" s="133"/>
      <c r="JWC50" s="133"/>
      <c r="JWD50" s="133"/>
      <c r="JWE50" s="133"/>
      <c r="JWF50" s="133"/>
      <c r="JWG50" s="133"/>
      <c r="JWH50" s="133"/>
      <c r="JWI50" s="133"/>
      <c r="JWJ50" s="133"/>
      <c r="JWK50" s="133"/>
      <c r="JWL50" s="133"/>
      <c r="JWM50" s="133"/>
      <c r="JWN50" s="133"/>
      <c r="JWO50" s="133"/>
      <c r="JWP50" s="133"/>
      <c r="JWQ50" s="133"/>
      <c r="JWR50" s="133"/>
      <c r="JWS50" s="133"/>
      <c r="JWT50" s="133"/>
      <c r="JWU50" s="133"/>
      <c r="JWV50" s="133"/>
      <c r="JWW50" s="133"/>
      <c r="JWX50" s="133"/>
      <c r="JWY50" s="133"/>
      <c r="JWZ50" s="133"/>
      <c r="JXA50" s="133"/>
      <c r="JXB50" s="133"/>
      <c r="JXC50" s="133"/>
      <c r="JXD50" s="133"/>
      <c r="JXE50" s="133"/>
      <c r="JXF50" s="133"/>
      <c r="JXG50" s="133"/>
      <c r="JXH50" s="133"/>
      <c r="JXI50" s="133"/>
      <c r="JXJ50" s="133"/>
      <c r="JXK50" s="133"/>
      <c r="JXL50" s="133"/>
      <c r="JXM50" s="133"/>
      <c r="JXN50" s="133"/>
      <c r="JXO50" s="133"/>
      <c r="JXP50" s="133"/>
      <c r="JXQ50" s="133"/>
      <c r="JXR50" s="133"/>
      <c r="JXS50" s="133"/>
      <c r="JXT50" s="133"/>
      <c r="JXU50" s="133"/>
      <c r="JXV50" s="133"/>
      <c r="JXW50" s="133"/>
      <c r="JXX50" s="133"/>
      <c r="JXY50" s="133"/>
      <c r="JXZ50" s="133"/>
      <c r="JYA50" s="133"/>
      <c r="JYB50" s="133"/>
      <c r="JYC50" s="133"/>
      <c r="JYD50" s="133"/>
      <c r="JYE50" s="133"/>
      <c r="JYF50" s="133"/>
      <c r="JYG50" s="133"/>
      <c r="JYH50" s="133"/>
      <c r="JYI50" s="133"/>
      <c r="JYJ50" s="133"/>
      <c r="JYK50" s="133"/>
      <c r="JYL50" s="133"/>
      <c r="JYM50" s="133"/>
      <c r="JYN50" s="133"/>
      <c r="JYO50" s="133"/>
      <c r="JYP50" s="133"/>
      <c r="JYQ50" s="133"/>
      <c r="JYR50" s="133"/>
      <c r="JYS50" s="133"/>
      <c r="JYT50" s="133"/>
      <c r="JYU50" s="133"/>
      <c r="JYV50" s="133"/>
      <c r="JYW50" s="133"/>
      <c r="JYX50" s="133"/>
      <c r="JYY50" s="133"/>
      <c r="JYZ50" s="133"/>
      <c r="JZA50" s="133"/>
      <c r="JZB50" s="133"/>
      <c r="JZC50" s="133"/>
      <c r="JZD50" s="133"/>
      <c r="JZE50" s="133"/>
      <c r="JZF50" s="133"/>
      <c r="JZG50" s="133"/>
      <c r="JZH50" s="133"/>
      <c r="JZI50" s="133"/>
      <c r="JZJ50" s="133"/>
      <c r="JZK50" s="133"/>
      <c r="JZL50" s="133"/>
      <c r="JZM50" s="133"/>
      <c r="JZN50" s="133"/>
      <c r="JZO50" s="133"/>
      <c r="JZP50" s="133"/>
      <c r="JZQ50" s="133"/>
      <c r="JZR50" s="133"/>
      <c r="JZS50" s="133"/>
      <c r="JZT50" s="133"/>
      <c r="JZU50" s="133"/>
      <c r="JZV50" s="133"/>
      <c r="JZW50" s="133"/>
      <c r="JZX50" s="133"/>
      <c r="JZY50" s="133"/>
      <c r="JZZ50" s="133"/>
      <c r="KAA50" s="133"/>
      <c r="KAB50" s="133"/>
      <c r="KAC50" s="133"/>
      <c r="KAD50" s="133"/>
      <c r="KAE50" s="133"/>
      <c r="KAF50" s="133"/>
      <c r="KAG50" s="133"/>
      <c r="KAH50" s="133"/>
      <c r="KAI50" s="133"/>
      <c r="KAJ50" s="133"/>
      <c r="KAK50" s="133"/>
      <c r="KAL50" s="133"/>
      <c r="KAM50" s="133"/>
      <c r="KAN50" s="133"/>
      <c r="KAO50" s="133"/>
      <c r="KAP50" s="133"/>
      <c r="KAQ50" s="133"/>
      <c r="KAR50" s="133"/>
      <c r="KAS50" s="133"/>
      <c r="KAT50" s="133"/>
      <c r="KAU50" s="133"/>
      <c r="KAV50" s="133"/>
      <c r="KAW50" s="133"/>
      <c r="KAX50" s="133"/>
      <c r="KAY50" s="133"/>
      <c r="KAZ50" s="133"/>
      <c r="KBA50" s="133"/>
      <c r="KBB50" s="133"/>
      <c r="KBC50" s="133"/>
      <c r="KBD50" s="133"/>
      <c r="KBE50" s="133"/>
      <c r="KBF50" s="133"/>
      <c r="KBG50" s="133"/>
      <c r="KBH50" s="133"/>
      <c r="KBI50" s="133"/>
      <c r="KBJ50" s="133"/>
      <c r="KBK50" s="133"/>
      <c r="KBL50" s="133"/>
      <c r="KBM50" s="133"/>
      <c r="KBN50" s="133"/>
      <c r="KBO50" s="133"/>
      <c r="KBP50" s="133"/>
      <c r="KBQ50" s="133"/>
      <c r="KBR50" s="133"/>
      <c r="KBS50" s="133"/>
      <c r="KBT50" s="133"/>
      <c r="KBU50" s="133"/>
      <c r="KBV50" s="133"/>
      <c r="KBW50" s="133"/>
      <c r="KBX50" s="133"/>
      <c r="KBY50" s="133"/>
      <c r="KBZ50" s="133"/>
      <c r="KCA50" s="133"/>
      <c r="KCB50" s="133"/>
      <c r="KCC50" s="133"/>
      <c r="KCD50" s="133"/>
      <c r="KCE50" s="133"/>
      <c r="KCF50" s="133"/>
      <c r="KCG50" s="133"/>
      <c r="KCH50" s="133"/>
      <c r="KCI50" s="133"/>
      <c r="KCJ50" s="133"/>
      <c r="KCK50" s="133"/>
      <c r="KCL50" s="133"/>
      <c r="KCM50" s="133"/>
      <c r="KCN50" s="133"/>
      <c r="KCO50" s="133"/>
      <c r="KCP50" s="133"/>
      <c r="KCQ50" s="133"/>
      <c r="KCR50" s="133"/>
      <c r="KCS50" s="133"/>
      <c r="KCT50" s="133"/>
      <c r="KCU50" s="133"/>
      <c r="KCV50" s="133"/>
      <c r="KCW50" s="133"/>
      <c r="KCX50" s="133"/>
      <c r="KCY50" s="133"/>
      <c r="KCZ50" s="133"/>
      <c r="KDA50" s="133"/>
      <c r="KDB50" s="133"/>
      <c r="KDC50" s="133"/>
      <c r="KDD50" s="133"/>
      <c r="KDE50" s="133"/>
      <c r="KDF50" s="133"/>
      <c r="KDG50" s="133"/>
      <c r="KDH50" s="133"/>
      <c r="KDI50" s="133"/>
      <c r="KDJ50" s="133"/>
      <c r="KDK50" s="133"/>
      <c r="KDL50" s="133"/>
      <c r="KDM50" s="133"/>
      <c r="KDN50" s="133"/>
      <c r="KDO50" s="133"/>
      <c r="KDP50" s="133"/>
      <c r="KDQ50" s="133"/>
      <c r="KDR50" s="133"/>
      <c r="KDS50" s="133"/>
      <c r="KDT50" s="133"/>
      <c r="KDU50" s="133"/>
      <c r="KDV50" s="133"/>
      <c r="KDW50" s="133"/>
      <c r="KDX50" s="133"/>
      <c r="KDY50" s="133"/>
      <c r="KDZ50" s="133"/>
      <c r="KEA50" s="133"/>
      <c r="KEB50" s="133"/>
      <c r="KEC50" s="133"/>
      <c r="KED50" s="133"/>
      <c r="KEE50" s="133"/>
      <c r="KEF50" s="133"/>
      <c r="KEG50" s="133"/>
      <c r="KEH50" s="133"/>
      <c r="KEI50" s="133"/>
      <c r="KEJ50" s="133"/>
      <c r="KEK50" s="133"/>
      <c r="KEL50" s="133"/>
      <c r="KEM50" s="133"/>
      <c r="KEN50" s="133"/>
      <c r="KEO50" s="133"/>
      <c r="KEP50" s="133"/>
      <c r="KEQ50" s="133"/>
      <c r="KER50" s="133"/>
      <c r="KES50" s="133"/>
      <c r="KET50" s="133"/>
      <c r="KEU50" s="133"/>
      <c r="KEV50" s="133"/>
      <c r="KEW50" s="133"/>
      <c r="KEX50" s="133"/>
      <c r="KEY50" s="133"/>
      <c r="KEZ50" s="133"/>
      <c r="KFA50" s="133"/>
      <c r="KFB50" s="133"/>
      <c r="KFC50" s="133"/>
      <c r="KFD50" s="133"/>
      <c r="KFE50" s="133"/>
      <c r="KFF50" s="133"/>
      <c r="KFG50" s="133"/>
      <c r="KFH50" s="133"/>
      <c r="KFI50" s="133"/>
      <c r="KFJ50" s="133"/>
      <c r="KFK50" s="133"/>
      <c r="KFL50" s="133"/>
      <c r="KFM50" s="133"/>
      <c r="KFN50" s="133"/>
      <c r="KFO50" s="133"/>
      <c r="KFP50" s="133"/>
      <c r="KFQ50" s="133"/>
      <c r="KFR50" s="133"/>
      <c r="KFS50" s="133"/>
      <c r="KFT50" s="133"/>
      <c r="KFU50" s="133"/>
      <c r="KFV50" s="133"/>
      <c r="KFW50" s="133"/>
      <c r="KFX50" s="133"/>
      <c r="KFY50" s="133"/>
      <c r="KFZ50" s="133"/>
      <c r="KGA50" s="133"/>
      <c r="KGB50" s="133"/>
      <c r="KGC50" s="133"/>
      <c r="KGD50" s="133"/>
      <c r="KGE50" s="133"/>
      <c r="KGF50" s="133"/>
      <c r="KGG50" s="133"/>
      <c r="KGH50" s="133"/>
      <c r="KGI50" s="133"/>
      <c r="KGJ50" s="133"/>
      <c r="KGK50" s="133"/>
      <c r="KGL50" s="133"/>
      <c r="KGM50" s="133"/>
      <c r="KGN50" s="133"/>
      <c r="KGO50" s="133"/>
      <c r="KGP50" s="133"/>
      <c r="KGQ50" s="133"/>
      <c r="KGR50" s="133"/>
      <c r="KGS50" s="133"/>
      <c r="KGT50" s="133"/>
      <c r="KGU50" s="133"/>
      <c r="KGV50" s="133"/>
      <c r="KGW50" s="133"/>
      <c r="KGX50" s="133"/>
      <c r="KGY50" s="133"/>
      <c r="KGZ50" s="133"/>
      <c r="KHA50" s="133"/>
      <c r="KHB50" s="133"/>
      <c r="KHC50" s="133"/>
      <c r="KHD50" s="133"/>
      <c r="KHE50" s="133"/>
      <c r="KHF50" s="133"/>
      <c r="KHG50" s="133"/>
      <c r="KHH50" s="133"/>
      <c r="KHI50" s="133"/>
      <c r="KHJ50" s="133"/>
      <c r="KHK50" s="133"/>
      <c r="KHL50" s="133"/>
      <c r="KHM50" s="133"/>
      <c r="KHN50" s="133"/>
      <c r="KHO50" s="133"/>
      <c r="KHP50" s="133"/>
      <c r="KHQ50" s="133"/>
      <c r="KHR50" s="133"/>
      <c r="KHS50" s="133"/>
      <c r="KHT50" s="133"/>
      <c r="KHU50" s="133"/>
      <c r="KHV50" s="133"/>
      <c r="KHW50" s="133"/>
      <c r="KHX50" s="133"/>
      <c r="KHY50" s="133"/>
      <c r="KHZ50" s="133"/>
      <c r="KIA50" s="133"/>
      <c r="KIB50" s="133"/>
      <c r="KIC50" s="133"/>
      <c r="KID50" s="133"/>
      <c r="KIE50" s="133"/>
      <c r="KIF50" s="133"/>
      <c r="KIG50" s="133"/>
      <c r="KIH50" s="133"/>
      <c r="KII50" s="133"/>
      <c r="KIJ50" s="133"/>
      <c r="KIK50" s="133"/>
      <c r="KIL50" s="133"/>
      <c r="KIM50" s="133"/>
      <c r="KIN50" s="133"/>
      <c r="KIO50" s="133"/>
      <c r="KIP50" s="133"/>
      <c r="KIQ50" s="133"/>
      <c r="KIR50" s="133"/>
      <c r="KIS50" s="133"/>
      <c r="KIT50" s="133"/>
      <c r="KIU50" s="133"/>
      <c r="KIV50" s="133"/>
      <c r="KIW50" s="133"/>
      <c r="KIX50" s="133"/>
      <c r="KIY50" s="133"/>
      <c r="KIZ50" s="133"/>
      <c r="KJA50" s="133"/>
      <c r="KJB50" s="133"/>
      <c r="KJC50" s="133"/>
      <c r="KJD50" s="133"/>
      <c r="KJE50" s="133"/>
      <c r="KJF50" s="133"/>
      <c r="KJG50" s="133"/>
      <c r="KJH50" s="133"/>
      <c r="KJI50" s="133"/>
      <c r="KJJ50" s="133"/>
      <c r="KJK50" s="133"/>
      <c r="KJL50" s="133"/>
      <c r="KJM50" s="133"/>
      <c r="KJN50" s="133"/>
      <c r="KJO50" s="133"/>
      <c r="KJP50" s="133"/>
      <c r="KJQ50" s="133"/>
      <c r="KJR50" s="133"/>
      <c r="KJS50" s="133"/>
      <c r="KJT50" s="133"/>
      <c r="KJU50" s="133"/>
      <c r="KJV50" s="133"/>
      <c r="KJW50" s="133"/>
      <c r="KJX50" s="133"/>
      <c r="KJY50" s="133"/>
      <c r="KJZ50" s="133"/>
      <c r="KKA50" s="133"/>
      <c r="KKB50" s="133"/>
      <c r="KKC50" s="133"/>
      <c r="KKD50" s="133"/>
      <c r="KKE50" s="133"/>
      <c r="KKF50" s="133"/>
      <c r="KKG50" s="133"/>
      <c r="KKH50" s="133"/>
      <c r="KKI50" s="133"/>
      <c r="KKJ50" s="133"/>
      <c r="KKK50" s="133"/>
      <c r="KKL50" s="133"/>
      <c r="KKM50" s="133"/>
      <c r="KKN50" s="133"/>
      <c r="KKO50" s="133"/>
      <c r="KKP50" s="133"/>
      <c r="KKQ50" s="133"/>
      <c r="KKR50" s="133"/>
      <c r="KKS50" s="133"/>
      <c r="KKT50" s="133"/>
      <c r="KKU50" s="133"/>
      <c r="KKV50" s="133"/>
      <c r="KKW50" s="133"/>
      <c r="KKX50" s="133"/>
      <c r="KKY50" s="133"/>
      <c r="KKZ50" s="133"/>
      <c r="KLA50" s="133"/>
      <c r="KLB50" s="133"/>
      <c r="KLC50" s="133"/>
      <c r="KLD50" s="133"/>
      <c r="KLE50" s="133"/>
      <c r="KLF50" s="133"/>
      <c r="KLG50" s="133"/>
      <c r="KLH50" s="133"/>
      <c r="KLI50" s="133"/>
      <c r="KLJ50" s="133"/>
      <c r="KLK50" s="133"/>
      <c r="KLL50" s="133"/>
      <c r="KLM50" s="133"/>
      <c r="KLN50" s="133"/>
      <c r="KLO50" s="133"/>
      <c r="KLP50" s="133"/>
      <c r="KLQ50" s="133"/>
      <c r="KLR50" s="133"/>
      <c r="KLS50" s="133"/>
      <c r="KLT50" s="133"/>
      <c r="KLU50" s="133"/>
      <c r="KLV50" s="133"/>
      <c r="KLW50" s="133"/>
      <c r="KLX50" s="133"/>
      <c r="KLY50" s="133"/>
      <c r="KLZ50" s="133"/>
      <c r="KMA50" s="133"/>
      <c r="KMB50" s="133"/>
      <c r="KMC50" s="133"/>
      <c r="KMD50" s="133"/>
      <c r="KME50" s="133"/>
      <c r="KMF50" s="133"/>
      <c r="KMG50" s="133"/>
      <c r="KMH50" s="133"/>
      <c r="KMI50" s="133"/>
      <c r="KMJ50" s="133"/>
      <c r="KMK50" s="133"/>
      <c r="KML50" s="133"/>
      <c r="KMM50" s="133"/>
      <c r="KMN50" s="133"/>
      <c r="KMO50" s="133"/>
      <c r="KMP50" s="133"/>
      <c r="KMQ50" s="133"/>
      <c r="KMR50" s="133"/>
      <c r="KMS50" s="133"/>
      <c r="KMT50" s="133"/>
      <c r="KMU50" s="133"/>
      <c r="KMV50" s="133"/>
      <c r="KMW50" s="133"/>
      <c r="KMX50" s="133"/>
      <c r="KMY50" s="133"/>
      <c r="KMZ50" s="133"/>
      <c r="KNA50" s="133"/>
      <c r="KNB50" s="133"/>
      <c r="KNC50" s="133"/>
      <c r="KND50" s="133"/>
      <c r="KNE50" s="133"/>
      <c r="KNF50" s="133"/>
      <c r="KNG50" s="133"/>
      <c r="KNH50" s="133"/>
      <c r="KNI50" s="133"/>
      <c r="KNJ50" s="133"/>
      <c r="KNK50" s="133"/>
      <c r="KNL50" s="133"/>
      <c r="KNM50" s="133"/>
      <c r="KNN50" s="133"/>
      <c r="KNO50" s="133"/>
      <c r="KNP50" s="133"/>
      <c r="KNQ50" s="133"/>
      <c r="KNR50" s="133"/>
      <c r="KNS50" s="133"/>
      <c r="KNT50" s="133"/>
      <c r="KNU50" s="133"/>
      <c r="KNV50" s="133"/>
      <c r="KNW50" s="133"/>
      <c r="KNX50" s="133"/>
      <c r="KNY50" s="133"/>
      <c r="KNZ50" s="133"/>
      <c r="KOA50" s="133"/>
      <c r="KOB50" s="133"/>
      <c r="KOC50" s="133"/>
      <c r="KOD50" s="133"/>
      <c r="KOE50" s="133"/>
      <c r="KOF50" s="133"/>
      <c r="KOG50" s="133"/>
      <c r="KOH50" s="133"/>
      <c r="KOI50" s="133"/>
      <c r="KOJ50" s="133"/>
      <c r="KOK50" s="133"/>
      <c r="KOL50" s="133"/>
      <c r="KOM50" s="133"/>
      <c r="KON50" s="133"/>
      <c r="KOO50" s="133"/>
      <c r="KOP50" s="133"/>
      <c r="KOQ50" s="133"/>
      <c r="KOR50" s="133"/>
      <c r="KOS50" s="133"/>
      <c r="KOT50" s="133"/>
      <c r="KOU50" s="133"/>
      <c r="KOV50" s="133"/>
      <c r="KOW50" s="133"/>
      <c r="KOX50" s="133"/>
      <c r="KOY50" s="133"/>
      <c r="KOZ50" s="133"/>
      <c r="KPA50" s="133"/>
      <c r="KPB50" s="133"/>
      <c r="KPC50" s="133"/>
      <c r="KPD50" s="133"/>
      <c r="KPE50" s="133"/>
      <c r="KPF50" s="133"/>
      <c r="KPG50" s="133"/>
      <c r="KPH50" s="133"/>
      <c r="KPI50" s="133"/>
      <c r="KPJ50" s="133"/>
      <c r="KPK50" s="133"/>
      <c r="KPL50" s="133"/>
      <c r="KPM50" s="133"/>
      <c r="KPN50" s="133"/>
      <c r="KPO50" s="133"/>
      <c r="KPP50" s="133"/>
      <c r="KPQ50" s="133"/>
      <c r="KPR50" s="133"/>
      <c r="KPS50" s="133"/>
      <c r="KPT50" s="133"/>
      <c r="KPU50" s="133"/>
      <c r="KPV50" s="133"/>
      <c r="KPW50" s="133"/>
      <c r="KPX50" s="133"/>
      <c r="KPY50" s="133"/>
      <c r="KPZ50" s="133"/>
      <c r="KQA50" s="133"/>
      <c r="KQB50" s="133"/>
      <c r="KQC50" s="133"/>
      <c r="KQD50" s="133"/>
      <c r="KQE50" s="133"/>
      <c r="KQF50" s="133"/>
      <c r="KQG50" s="133"/>
      <c r="KQH50" s="133"/>
      <c r="KQI50" s="133"/>
      <c r="KQJ50" s="133"/>
      <c r="KQK50" s="133"/>
      <c r="KQL50" s="133"/>
      <c r="KQM50" s="133"/>
      <c r="KQN50" s="133"/>
      <c r="KQO50" s="133"/>
      <c r="KQP50" s="133"/>
      <c r="KQQ50" s="133"/>
      <c r="KQR50" s="133"/>
      <c r="KQS50" s="133"/>
      <c r="KQT50" s="133"/>
      <c r="KQU50" s="133"/>
      <c r="KQV50" s="133"/>
      <c r="KQW50" s="133"/>
      <c r="KQX50" s="133"/>
      <c r="KQY50" s="133"/>
      <c r="KQZ50" s="133"/>
      <c r="KRA50" s="133"/>
      <c r="KRB50" s="133"/>
      <c r="KRC50" s="133"/>
      <c r="KRD50" s="133"/>
      <c r="KRE50" s="133"/>
      <c r="KRF50" s="133"/>
      <c r="KRG50" s="133"/>
      <c r="KRH50" s="133"/>
      <c r="KRI50" s="133"/>
      <c r="KRJ50" s="133"/>
      <c r="KRK50" s="133"/>
      <c r="KRL50" s="133"/>
      <c r="KRM50" s="133"/>
      <c r="KRN50" s="133"/>
      <c r="KRO50" s="133"/>
      <c r="KRP50" s="133"/>
      <c r="KRQ50" s="133"/>
      <c r="KRR50" s="133"/>
      <c r="KRS50" s="133"/>
      <c r="KRT50" s="133"/>
      <c r="KRU50" s="133"/>
      <c r="KRV50" s="133"/>
      <c r="KRW50" s="133"/>
      <c r="KRX50" s="133"/>
      <c r="KRY50" s="133"/>
      <c r="KRZ50" s="133"/>
      <c r="KSA50" s="133"/>
      <c r="KSB50" s="133"/>
      <c r="KSC50" s="133"/>
      <c r="KSD50" s="133"/>
      <c r="KSE50" s="133"/>
      <c r="KSF50" s="133"/>
      <c r="KSG50" s="133"/>
      <c r="KSH50" s="133"/>
      <c r="KSI50" s="133"/>
      <c r="KSJ50" s="133"/>
      <c r="KSK50" s="133"/>
      <c r="KSL50" s="133"/>
      <c r="KSM50" s="133"/>
      <c r="KSN50" s="133"/>
      <c r="KSO50" s="133"/>
      <c r="KSP50" s="133"/>
      <c r="KSQ50" s="133"/>
      <c r="KSR50" s="133"/>
      <c r="KSS50" s="133"/>
      <c r="KST50" s="133"/>
      <c r="KSU50" s="133"/>
      <c r="KSV50" s="133"/>
      <c r="KSW50" s="133"/>
      <c r="KSX50" s="133"/>
      <c r="KSY50" s="133"/>
      <c r="KSZ50" s="133"/>
      <c r="KTA50" s="133"/>
      <c r="KTB50" s="133"/>
      <c r="KTC50" s="133"/>
      <c r="KTD50" s="133"/>
      <c r="KTE50" s="133"/>
      <c r="KTF50" s="133"/>
      <c r="KTG50" s="133"/>
      <c r="KTH50" s="133"/>
      <c r="KTI50" s="133"/>
      <c r="KTJ50" s="133"/>
      <c r="KTK50" s="133"/>
      <c r="KTL50" s="133"/>
      <c r="KTM50" s="133"/>
      <c r="KTN50" s="133"/>
      <c r="KTO50" s="133"/>
      <c r="KTP50" s="133"/>
      <c r="KTQ50" s="133"/>
      <c r="KTR50" s="133"/>
      <c r="KTS50" s="133"/>
      <c r="KTT50" s="133"/>
      <c r="KTU50" s="133"/>
      <c r="KTV50" s="133"/>
      <c r="KTW50" s="133"/>
      <c r="KTX50" s="133"/>
      <c r="KTY50" s="133"/>
      <c r="KTZ50" s="133"/>
      <c r="KUA50" s="133"/>
      <c r="KUB50" s="133"/>
      <c r="KUC50" s="133"/>
      <c r="KUD50" s="133"/>
      <c r="KUE50" s="133"/>
      <c r="KUF50" s="133"/>
      <c r="KUG50" s="133"/>
      <c r="KUH50" s="133"/>
      <c r="KUI50" s="133"/>
      <c r="KUJ50" s="133"/>
      <c r="KUK50" s="133"/>
      <c r="KUL50" s="133"/>
      <c r="KUM50" s="133"/>
      <c r="KUN50" s="133"/>
      <c r="KUO50" s="133"/>
      <c r="KUP50" s="133"/>
      <c r="KUQ50" s="133"/>
      <c r="KUR50" s="133"/>
      <c r="KUS50" s="133"/>
      <c r="KUT50" s="133"/>
      <c r="KUU50" s="133"/>
      <c r="KUV50" s="133"/>
      <c r="KUW50" s="133"/>
      <c r="KUX50" s="133"/>
      <c r="KUY50" s="133"/>
      <c r="KUZ50" s="133"/>
      <c r="KVA50" s="133"/>
      <c r="KVB50" s="133"/>
      <c r="KVC50" s="133"/>
      <c r="KVD50" s="133"/>
      <c r="KVE50" s="133"/>
      <c r="KVF50" s="133"/>
      <c r="KVG50" s="133"/>
      <c r="KVH50" s="133"/>
      <c r="KVI50" s="133"/>
      <c r="KVJ50" s="133"/>
      <c r="KVK50" s="133"/>
      <c r="KVL50" s="133"/>
      <c r="KVM50" s="133"/>
      <c r="KVN50" s="133"/>
      <c r="KVO50" s="133"/>
      <c r="KVP50" s="133"/>
      <c r="KVQ50" s="133"/>
      <c r="KVR50" s="133"/>
      <c r="KVS50" s="133"/>
      <c r="KVT50" s="133"/>
      <c r="KVU50" s="133"/>
      <c r="KVV50" s="133"/>
      <c r="KVW50" s="133"/>
      <c r="KVX50" s="133"/>
      <c r="KVY50" s="133"/>
      <c r="KVZ50" s="133"/>
      <c r="KWA50" s="133"/>
      <c r="KWB50" s="133"/>
      <c r="KWC50" s="133"/>
      <c r="KWD50" s="133"/>
      <c r="KWE50" s="133"/>
      <c r="KWF50" s="133"/>
      <c r="KWG50" s="133"/>
      <c r="KWH50" s="133"/>
      <c r="KWI50" s="133"/>
      <c r="KWJ50" s="133"/>
      <c r="KWK50" s="133"/>
      <c r="KWL50" s="133"/>
      <c r="KWM50" s="133"/>
      <c r="KWN50" s="133"/>
      <c r="KWO50" s="133"/>
      <c r="KWP50" s="133"/>
      <c r="KWQ50" s="133"/>
      <c r="KWR50" s="133"/>
      <c r="KWS50" s="133"/>
      <c r="KWT50" s="133"/>
      <c r="KWU50" s="133"/>
      <c r="KWV50" s="133"/>
      <c r="KWW50" s="133"/>
      <c r="KWX50" s="133"/>
      <c r="KWY50" s="133"/>
      <c r="KWZ50" s="133"/>
      <c r="KXA50" s="133"/>
      <c r="KXB50" s="133"/>
      <c r="KXC50" s="133"/>
      <c r="KXD50" s="133"/>
      <c r="KXE50" s="133"/>
      <c r="KXF50" s="133"/>
      <c r="KXG50" s="133"/>
      <c r="KXH50" s="133"/>
      <c r="KXI50" s="133"/>
      <c r="KXJ50" s="133"/>
      <c r="KXK50" s="133"/>
      <c r="KXL50" s="133"/>
      <c r="KXM50" s="133"/>
      <c r="KXN50" s="133"/>
      <c r="KXO50" s="133"/>
      <c r="KXP50" s="133"/>
      <c r="KXQ50" s="133"/>
      <c r="KXR50" s="133"/>
      <c r="KXS50" s="133"/>
      <c r="KXT50" s="133"/>
      <c r="KXU50" s="133"/>
      <c r="KXV50" s="133"/>
      <c r="KXW50" s="133"/>
      <c r="KXX50" s="133"/>
      <c r="KXY50" s="133"/>
      <c r="KXZ50" s="133"/>
      <c r="KYA50" s="133"/>
      <c r="KYB50" s="133"/>
      <c r="KYC50" s="133"/>
      <c r="KYD50" s="133"/>
      <c r="KYE50" s="133"/>
      <c r="KYF50" s="133"/>
      <c r="KYG50" s="133"/>
      <c r="KYH50" s="133"/>
      <c r="KYI50" s="133"/>
      <c r="KYJ50" s="133"/>
      <c r="KYK50" s="133"/>
      <c r="KYL50" s="133"/>
      <c r="KYM50" s="133"/>
      <c r="KYN50" s="133"/>
      <c r="KYO50" s="133"/>
      <c r="KYP50" s="133"/>
      <c r="KYQ50" s="133"/>
      <c r="KYR50" s="133"/>
      <c r="KYS50" s="133"/>
      <c r="KYT50" s="133"/>
      <c r="KYU50" s="133"/>
      <c r="KYV50" s="133"/>
      <c r="KYW50" s="133"/>
      <c r="KYX50" s="133"/>
      <c r="KYY50" s="133"/>
      <c r="KYZ50" s="133"/>
      <c r="KZA50" s="133"/>
      <c r="KZB50" s="133"/>
      <c r="KZC50" s="133"/>
      <c r="KZD50" s="133"/>
      <c r="KZE50" s="133"/>
      <c r="KZF50" s="133"/>
      <c r="KZG50" s="133"/>
      <c r="KZH50" s="133"/>
      <c r="KZI50" s="133"/>
      <c r="KZJ50" s="133"/>
      <c r="KZK50" s="133"/>
      <c r="KZL50" s="133"/>
      <c r="KZM50" s="133"/>
      <c r="KZN50" s="133"/>
      <c r="KZO50" s="133"/>
      <c r="KZP50" s="133"/>
      <c r="KZQ50" s="133"/>
      <c r="KZR50" s="133"/>
      <c r="KZS50" s="133"/>
      <c r="KZT50" s="133"/>
      <c r="KZU50" s="133"/>
      <c r="KZV50" s="133"/>
      <c r="KZW50" s="133"/>
      <c r="KZX50" s="133"/>
      <c r="KZY50" s="133"/>
      <c r="KZZ50" s="133"/>
      <c r="LAA50" s="133"/>
      <c r="LAB50" s="133"/>
      <c r="LAC50" s="133"/>
      <c r="LAD50" s="133"/>
      <c r="LAE50" s="133"/>
      <c r="LAF50" s="133"/>
      <c r="LAG50" s="133"/>
      <c r="LAH50" s="133"/>
      <c r="LAI50" s="133"/>
      <c r="LAJ50" s="133"/>
      <c r="LAK50" s="133"/>
      <c r="LAL50" s="133"/>
      <c r="LAM50" s="133"/>
      <c r="LAN50" s="133"/>
      <c r="LAO50" s="133"/>
      <c r="LAP50" s="133"/>
      <c r="LAQ50" s="133"/>
      <c r="LAR50" s="133"/>
      <c r="LAS50" s="133"/>
      <c r="LAT50" s="133"/>
      <c r="LAU50" s="133"/>
      <c r="LAV50" s="133"/>
      <c r="LAW50" s="133"/>
      <c r="LAX50" s="133"/>
      <c r="LAY50" s="133"/>
      <c r="LAZ50" s="133"/>
      <c r="LBA50" s="133"/>
      <c r="LBB50" s="133"/>
      <c r="LBC50" s="133"/>
      <c r="LBD50" s="133"/>
      <c r="LBE50" s="133"/>
      <c r="LBF50" s="133"/>
      <c r="LBG50" s="133"/>
      <c r="LBH50" s="133"/>
      <c r="LBI50" s="133"/>
      <c r="LBJ50" s="133"/>
      <c r="LBK50" s="133"/>
      <c r="LBL50" s="133"/>
      <c r="LBM50" s="133"/>
      <c r="LBN50" s="133"/>
      <c r="LBO50" s="133"/>
      <c r="LBP50" s="133"/>
      <c r="LBQ50" s="133"/>
      <c r="LBR50" s="133"/>
      <c r="LBS50" s="133"/>
      <c r="LBT50" s="133"/>
      <c r="LBU50" s="133"/>
      <c r="LBV50" s="133"/>
      <c r="LBW50" s="133"/>
      <c r="LBX50" s="133"/>
      <c r="LBY50" s="133"/>
      <c r="LBZ50" s="133"/>
      <c r="LCA50" s="133"/>
      <c r="LCB50" s="133"/>
      <c r="LCC50" s="133"/>
      <c r="LCD50" s="133"/>
      <c r="LCE50" s="133"/>
      <c r="LCF50" s="133"/>
      <c r="LCG50" s="133"/>
      <c r="LCH50" s="133"/>
      <c r="LCI50" s="133"/>
      <c r="LCJ50" s="133"/>
      <c r="LCK50" s="133"/>
      <c r="LCL50" s="133"/>
      <c r="LCM50" s="133"/>
      <c r="LCN50" s="133"/>
      <c r="LCO50" s="133"/>
      <c r="LCP50" s="133"/>
      <c r="LCQ50" s="133"/>
      <c r="LCR50" s="133"/>
      <c r="LCS50" s="133"/>
      <c r="LCT50" s="133"/>
      <c r="LCU50" s="133"/>
      <c r="LCV50" s="133"/>
      <c r="LCW50" s="133"/>
      <c r="LCX50" s="133"/>
      <c r="LCY50" s="133"/>
      <c r="LCZ50" s="133"/>
      <c r="LDA50" s="133"/>
      <c r="LDB50" s="133"/>
      <c r="LDC50" s="133"/>
      <c r="LDD50" s="133"/>
      <c r="LDE50" s="133"/>
      <c r="LDF50" s="133"/>
      <c r="LDG50" s="133"/>
      <c r="LDH50" s="133"/>
      <c r="LDI50" s="133"/>
      <c r="LDJ50" s="133"/>
      <c r="LDK50" s="133"/>
      <c r="LDL50" s="133"/>
      <c r="LDM50" s="133"/>
      <c r="LDN50" s="133"/>
      <c r="LDO50" s="133"/>
      <c r="LDP50" s="133"/>
      <c r="LDQ50" s="133"/>
      <c r="LDR50" s="133"/>
      <c r="LDS50" s="133"/>
      <c r="LDT50" s="133"/>
      <c r="LDU50" s="133"/>
      <c r="LDV50" s="133"/>
      <c r="LDW50" s="133"/>
      <c r="LDX50" s="133"/>
      <c r="LDY50" s="133"/>
      <c r="LDZ50" s="133"/>
      <c r="LEA50" s="133"/>
      <c r="LEB50" s="133"/>
      <c r="LEC50" s="133"/>
      <c r="LED50" s="133"/>
      <c r="LEE50" s="133"/>
      <c r="LEF50" s="133"/>
      <c r="LEG50" s="133"/>
      <c r="LEH50" s="133"/>
      <c r="LEI50" s="133"/>
      <c r="LEJ50" s="133"/>
      <c r="LEK50" s="133"/>
      <c r="LEL50" s="133"/>
      <c r="LEM50" s="133"/>
      <c r="LEN50" s="133"/>
      <c r="LEO50" s="133"/>
      <c r="LEP50" s="133"/>
      <c r="LEQ50" s="133"/>
      <c r="LER50" s="133"/>
      <c r="LES50" s="133"/>
      <c r="LET50" s="133"/>
      <c r="LEU50" s="133"/>
      <c r="LEV50" s="133"/>
      <c r="LEW50" s="133"/>
      <c r="LEX50" s="133"/>
      <c r="LEY50" s="133"/>
      <c r="LEZ50" s="133"/>
      <c r="LFA50" s="133"/>
      <c r="LFB50" s="133"/>
      <c r="LFC50" s="133"/>
      <c r="LFD50" s="133"/>
      <c r="LFE50" s="133"/>
      <c r="LFF50" s="133"/>
      <c r="LFG50" s="133"/>
      <c r="LFH50" s="133"/>
      <c r="LFI50" s="133"/>
      <c r="LFJ50" s="133"/>
      <c r="LFK50" s="133"/>
      <c r="LFL50" s="133"/>
      <c r="LFM50" s="133"/>
      <c r="LFN50" s="133"/>
      <c r="LFO50" s="133"/>
      <c r="LFP50" s="133"/>
      <c r="LFQ50" s="133"/>
      <c r="LFR50" s="133"/>
      <c r="LFS50" s="133"/>
      <c r="LFT50" s="133"/>
      <c r="LFU50" s="133"/>
      <c r="LFV50" s="133"/>
      <c r="LFW50" s="133"/>
      <c r="LFX50" s="133"/>
      <c r="LFY50" s="133"/>
      <c r="LFZ50" s="133"/>
      <c r="LGA50" s="133"/>
      <c r="LGB50" s="133"/>
      <c r="LGC50" s="133"/>
      <c r="LGD50" s="133"/>
      <c r="LGE50" s="133"/>
      <c r="LGF50" s="133"/>
      <c r="LGG50" s="133"/>
      <c r="LGH50" s="133"/>
      <c r="LGI50" s="133"/>
      <c r="LGJ50" s="133"/>
      <c r="LGK50" s="133"/>
      <c r="LGL50" s="133"/>
      <c r="LGM50" s="133"/>
      <c r="LGN50" s="133"/>
      <c r="LGO50" s="133"/>
      <c r="LGP50" s="133"/>
      <c r="LGQ50" s="133"/>
      <c r="LGR50" s="133"/>
      <c r="LGS50" s="133"/>
      <c r="LGT50" s="133"/>
      <c r="LGU50" s="133"/>
      <c r="LGV50" s="133"/>
      <c r="LGW50" s="133"/>
      <c r="LGX50" s="133"/>
      <c r="LGY50" s="133"/>
      <c r="LGZ50" s="133"/>
      <c r="LHA50" s="133"/>
      <c r="LHB50" s="133"/>
      <c r="LHC50" s="133"/>
      <c r="LHD50" s="133"/>
      <c r="LHE50" s="133"/>
      <c r="LHF50" s="133"/>
      <c r="LHG50" s="133"/>
      <c r="LHH50" s="133"/>
      <c r="LHI50" s="133"/>
      <c r="LHJ50" s="133"/>
      <c r="LHK50" s="133"/>
      <c r="LHL50" s="133"/>
      <c r="LHM50" s="133"/>
      <c r="LHN50" s="133"/>
      <c r="LHO50" s="133"/>
      <c r="LHP50" s="133"/>
      <c r="LHQ50" s="133"/>
      <c r="LHR50" s="133"/>
      <c r="LHS50" s="133"/>
      <c r="LHT50" s="133"/>
      <c r="LHU50" s="133"/>
      <c r="LHV50" s="133"/>
      <c r="LHW50" s="133"/>
      <c r="LHX50" s="133"/>
      <c r="LHY50" s="133"/>
      <c r="LHZ50" s="133"/>
      <c r="LIA50" s="133"/>
      <c r="LIB50" s="133"/>
      <c r="LIC50" s="133"/>
      <c r="LID50" s="133"/>
      <c r="LIE50" s="133"/>
      <c r="LIF50" s="133"/>
      <c r="LIG50" s="133"/>
      <c r="LIH50" s="133"/>
      <c r="LII50" s="133"/>
      <c r="LIJ50" s="133"/>
      <c r="LIK50" s="133"/>
      <c r="LIL50" s="133"/>
      <c r="LIM50" s="133"/>
      <c r="LIN50" s="133"/>
      <c r="LIO50" s="133"/>
      <c r="LIP50" s="133"/>
      <c r="LIQ50" s="133"/>
      <c r="LIR50" s="133"/>
      <c r="LIS50" s="133"/>
      <c r="LIT50" s="133"/>
      <c r="LIU50" s="133"/>
      <c r="LIV50" s="133"/>
      <c r="LIW50" s="133"/>
      <c r="LIX50" s="133"/>
      <c r="LIY50" s="133"/>
      <c r="LIZ50" s="133"/>
      <c r="LJA50" s="133"/>
      <c r="LJB50" s="133"/>
      <c r="LJC50" s="133"/>
      <c r="LJD50" s="133"/>
      <c r="LJE50" s="133"/>
      <c r="LJF50" s="133"/>
      <c r="LJG50" s="133"/>
      <c r="LJH50" s="133"/>
      <c r="LJI50" s="133"/>
      <c r="LJJ50" s="133"/>
      <c r="LJK50" s="133"/>
      <c r="LJL50" s="133"/>
      <c r="LJM50" s="133"/>
      <c r="LJN50" s="133"/>
      <c r="LJO50" s="133"/>
      <c r="LJP50" s="133"/>
      <c r="LJQ50" s="133"/>
      <c r="LJR50" s="133"/>
      <c r="LJS50" s="133"/>
      <c r="LJT50" s="133"/>
      <c r="LJU50" s="133"/>
      <c r="LJV50" s="133"/>
      <c r="LJW50" s="133"/>
      <c r="LJX50" s="133"/>
      <c r="LJY50" s="133"/>
      <c r="LJZ50" s="133"/>
      <c r="LKA50" s="133"/>
      <c r="LKB50" s="133"/>
      <c r="LKC50" s="133"/>
      <c r="LKD50" s="133"/>
      <c r="LKE50" s="133"/>
      <c r="LKF50" s="133"/>
      <c r="LKG50" s="133"/>
      <c r="LKH50" s="133"/>
      <c r="LKI50" s="133"/>
      <c r="LKJ50" s="133"/>
      <c r="LKK50" s="133"/>
      <c r="LKL50" s="133"/>
      <c r="LKM50" s="133"/>
      <c r="LKN50" s="133"/>
      <c r="LKO50" s="133"/>
      <c r="LKP50" s="133"/>
      <c r="LKQ50" s="133"/>
      <c r="LKR50" s="133"/>
      <c r="LKS50" s="133"/>
      <c r="LKT50" s="133"/>
      <c r="LKU50" s="133"/>
      <c r="LKV50" s="133"/>
      <c r="LKW50" s="133"/>
      <c r="LKX50" s="133"/>
      <c r="LKY50" s="133"/>
      <c r="LKZ50" s="133"/>
      <c r="LLA50" s="133"/>
      <c r="LLB50" s="133"/>
      <c r="LLC50" s="133"/>
      <c r="LLD50" s="133"/>
      <c r="LLE50" s="133"/>
      <c r="LLF50" s="133"/>
      <c r="LLG50" s="133"/>
      <c r="LLH50" s="133"/>
      <c r="LLI50" s="133"/>
      <c r="LLJ50" s="133"/>
      <c r="LLK50" s="133"/>
      <c r="LLL50" s="133"/>
      <c r="LLM50" s="133"/>
      <c r="LLN50" s="133"/>
      <c r="LLO50" s="133"/>
      <c r="LLP50" s="133"/>
      <c r="LLQ50" s="133"/>
      <c r="LLR50" s="133"/>
      <c r="LLS50" s="133"/>
      <c r="LLT50" s="133"/>
      <c r="LLU50" s="133"/>
      <c r="LLV50" s="133"/>
      <c r="LLW50" s="133"/>
      <c r="LLX50" s="133"/>
      <c r="LLY50" s="133"/>
      <c r="LLZ50" s="133"/>
      <c r="LMA50" s="133"/>
      <c r="LMB50" s="133"/>
      <c r="LMC50" s="133"/>
      <c r="LMD50" s="133"/>
      <c r="LME50" s="133"/>
      <c r="LMF50" s="133"/>
      <c r="LMG50" s="133"/>
      <c r="LMH50" s="133"/>
      <c r="LMI50" s="133"/>
      <c r="LMJ50" s="133"/>
      <c r="LMK50" s="133"/>
      <c r="LML50" s="133"/>
      <c r="LMM50" s="133"/>
      <c r="LMN50" s="133"/>
      <c r="LMO50" s="133"/>
      <c r="LMP50" s="133"/>
      <c r="LMQ50" s="133"/>
      <c r="LMR50" s="133"/>
      <c r="LMS50" s="133"/>
      <c r="LMT50" s="133"/>
      <c r="LMU50" s="133"/>
      <c r="LMV50" s="133"/>
      <c r="LMW50" s="133"/>
      <c r="LMX50" s="133"/>
      <c r="LMY50" s="133"/>
      <c r="LMZ50" s="133"/>
      <c r="LNA50" s="133"/>
      <c r="LNB50" s="133"/>
      <c r="LNC50" s="133"/>
      <c r="LND50" s="133"/>
      <c r="LNE50" s="133"/>
      <c r="LNF50" s="133"/>
      <c r="LNG50" s="133"/>
      <c r="LNH50" s="133"/>
      <c r="LNI50" s="133"/>
      <c r="LNJ50" s="133"/>
      <c r="LNK50" s="133"/>
      <c r="LNL50" s="133"/>
      <c r="LNM50" s="133"/>
      <c r="LNN50" s="133"/>
      <c r="LNO50" s="133"/>
      <c r="LNP50" s="133"/>
      <c r="LNQ50" s="133"/>
      <c r="LNR50" s="133"/>
      <c r="LNS50" s="133"/>
      <c r="LNT50" s="133"/>
      <c r="LNU50" s="133"/>
      <c r="LNV50" s="133"/>
      <c r="LNW50" s="133"/>
      <c r="LNX50" s="133"/>
      <c r="LNY50" s="133"/>
      <c r="LNZ50" s="133"/>
      <c r="LOA50" s="133"/>
      <c r="LOB50" s="133"/>
      <c r="LOC50" s="133"/>
      <c r="LOD50" s="133"/>
      <c r="LOE50" s="133"/>
      <c r="LOF50" s="133"/>
      <c r="LOG50" s="133"/>
      <c r="LOH50" s="133"/>
      <c r="LOI50" s="133"/>
      <c r="LOJ50" s="133"/>
      <c r="LOK50" s="133"/>
      <c r="LOL50" s="133"/>
      <c r="LOM50" s="133"/>
      <c r="LON50" s="133"/>
      <c r="LOO50" s="133"/>
      <c r="LOP50" s="133"/>
      <c r="LOQ50" s="133"/>
      <c r="LOR50" s="133"/>
      <c r="LOS50" s="133"/>
      <c r="LOT50" s="133"/>
      <c r="LOU50" s="133"/>
      <c r="LOV50" s="133"/>
      <c r="LOW50" s="133"/>
      <c r="LOX50" s="133"/>
      <c r="LOY50" s="133"/>
      <c r="LOZ50" s="133"/>
      <c r="LPA50" s="133"/>
      <c r="LPB50" s="133"/>
      <c r="LPC50" s="133"/>
      <c r="LPD50" s="133"/>
      <c r="LPE50" s="133"/>
      <c r="LPF50" s="133"/>
      <c r="LPG50" s="133"/>
      <c r="LPH50" s="133"/>
      <c r="LPI50" s="133"/>
      <c r="LPJ50" s="133"/>
      <c r="LPK50" s="133"/>
      <c r="LPL50" s="133"/>
      <c r="LPM50" s="133"/>
      <c r="LPN50" s="133"/>
      <c r="LPO50" s="133"/>
      <c r="LPP50" s="133"/>
      <c r="LPQ50" s="133"/>
      <c r="LPR50" s="133"/>
      <c r="LPS50" s="133"/>
      <c r="LPT50" s="133"/>
      <c r="LPU50" s="133"/>
      <c r="LPV50" s="133"/>
      <c r="LPW50" s="133"/>
      <c r="LPX50" s="133"/>
      <c r="LPY50" s="133"/>
      <c r="LPZ50" s="133"/>
      <c r="LQA50" s="133"/>
      <c r="LQB50" s="133"/>
      <c r="LQC50" s="133"/>
      <c r="LQD50" s="133"/>
      <c r="LQE50" s="133"/>
      <c r="LQF50" s="133"/>
      <c r="LQG50" s="133"/>
      <c r="LQH50" s="133"/>
      <c r="LQI50" s="133"/>
      <c r="LQJ50" s="133"/>
      <c r="LQK50" s="133"/>
      <c r="LQL50" s="133"/>
      <c r="LQM50" s="133"/>
      <c r="LQN50" s="133"/>
      <c r="LQO50" s="133"/>
      <c r="LQP50" s="133"/>
      <c r="LQQ50" s="133"/>
      <c r="LQR50" s="133"/>
      <c r="LQS50" s="133"/>
      <c r="LQT50" s="133"/>
      <c r="LQU50" s="133"/>
      <c r="LQV50" s="133"/>
      <c r="LQW50" s="133"/>
      <c r="LQX50" s="133"/>
      <c r="LQY50" s="133"/>
      <c r="LQZ50" s="133"/>
      <c r="LRA50" s="133"/>
      <c r="LRB50" s="133"/>
      <c r="LRC50" s="133"/>
      <c r="LRD50" s="133"/>
      <c r="LRE50" s="133"/>
      <c r="LRF50" s="133"/>
      <c r="LRG50" s="133"/>
      <c r="LRH50" s="133"/>
      <c r="LRI50" s="133"/>
      <c r="LRJ50" s="133"/>
      <c r="LRK50" s="133"/>
      <c r="LRL50" s="133"/>
      <c r="LRM50" s="133"/>
      <c r="LRN50" s="133"/>
      <c r="LRO50" s="133"/>
      <c r="LRP50" s="133"/>
      <c r="LRQ50" s="133"/>
      <c r="LRR50" s="133"/>
      <c r="LRS50" s="133"/>
      <c r="LRT50" s="133"/>
      <c r="LRU50" s="133"/>
      <c r="LRV50" s="133"/>
      <c r="LRW50" s="133"/>
      <c r="LRX50" s="133"/>
      <c r="LRY50" s="133"/>
      <c r="LRZ50" s="133"/>
      <c r="LSA50" s="133"/>
      <c r="LSB50" s="133"/>
      <c r="LSC50" s="133"/>
      <c r="LSD50" s="133"/>
      <c r="LSE50" s="133"/>
      <c r="LSF50" s="133"/>
      <c r="LSG50" s="133"/>
      <c r="LSH50" s="133"/>
      <c r="LSI50" s="133"/>
      <c r="LSJ50" s="133"/>
      <c r="LSK50" s="133"/>
      <c r="LSL50" s="133"/>
      <c r="LSM50" s="133"/>
      <c r="LSN50" s="133"/>
      <c r="LSO50" s="133"/>
      <c r="LSP50" s="133"/>
      <c r="LSQ50" s="133"/>
      <c r="LSR50" s="133"/>
      <c r="LSS50" s="133"/>
      <c r="LST50" s="133"/>
      <c r="LSU50" s="133"/>
      <c r="LSV50" s="133"/>
      <c r="LSW50" s="133"/>
      <c r="LSX50" s="133"/>
      <c r="LSY50" s="133"/>
      <c r="LSZ50" s="133"/>
      <c r="LTA50" s="133"/>
      <c r="LTB50" s="133"/>
      <c r="LTC50" s="133"/>
      <c r="LTD50" s="133"/>
      <c r="LTE50" s="133"/>
      <c r="LTF50" s="133"/>
      <c r="LTG50" s="133"/>
      <c r="LTH50" s="133"/>
      <c r="LTI50" s="133"/>
      <c r="LTJ50" s="133"/>
      <c r="LTK50" s="133"/>
      <c r="LTL50" s="133"/>
      <c r="LTM50" s="133"/>
      <c r="LTN50" s="133"/>
      <c r="LTO50" s="133"/>
      <c r="LTP50" s="133"/>
      <c r="LTQ50" s="133"/>
      <c r="LTR50" s="133"/>
      <c r="LTS50" s="133"/>
      <c r="LTT50" s="133"/>
      <c r="LTU50" s="133"/>
      <c r="LTV50" s="133"/>
      <c r="LTW50" s="133"/>
      <c r="LTX50" s="133"/>
      <c r="LTY50" s="133"/>
      <c r="LTZ50" s="133"/>
      <c r="LUA50" s="133"/>
      <c r="LUB50" s="133"/>
      <c r="LUC50" s="133"/>
      <c r="LUD50" s="133"/>
      <c r="LUE50" s="133"/>
      <c r="LUF50" s="133"/>
      <c r="LUG50" s="133"/>
      <c r="LUH50" s="133"/>
      <c r="LUI50" s="133"/>
      <c r="LUJ50" s="133"/>
      <c r="LUK50" s="133"/>
      <c r="LUL50" s="133"/>
      <c r="LUM50" s="133"/>
      <c r="LUN50" s="133"/>
      <c r="LUO50" s="133"/>
      <c r="LUP50" s="133"/>
      <c r="LUQ50" s="133"/>
      <c r="LUR50" s="133"/>
      <c r="LUS50" s="133"/>
      <c r="LUT50" s="133"/>
      <c r="LUU50" s="133"/>
      <c r="LUV50" s="133"/>
      <c r="LUW50" s="133"/>
      <c r="LUX50" s="133"/>
      <c r="LUY50" s="133"/>
      <c r="LUZ50" s="133"/>
      <c r="LVA50" s="133"/>
      <c r="LVB50" s="133"/>
      <c r="LVC50" s="133"/>
      <c r="LVD50" s="133"/>
      <c r="LVE50" s="133"/>
      <c r="LVF50" s="133"/>
      <c r="LVG50" s="133"/>
      <c r="LVH50" s="133"/>
      <c r="LVI50" s="133"/>
      <c r="LVJ50" s="133"/>
      <c r="LVK50" s="133"/>
      <c r="LVL50" s="133"/>
      <c r="LVM50" s="133"/>
      <c r="LVN50" s="133"/>
      <c r="LVO50" s="133"/>
      <c r="LVP50" s="133"/>
      <c r="LVQ50" s="133"/>
      <c r="LVR50" s="133"/>
      <c r="LVS50" s="133"/>
      <c r="LVT50" s="133"/>
      <c r="LVU50" s="133"/>
      <c r="LVV50" s="133"/>
      <c r="LVW50" s="133"/>
      <c r="LVX50" s="133"/>
      <c r="LVY50" s="133"/>
      <c r="LVZ50" s="133"/>
      <c r="LWA50" s="133"/>
      <c r="LWB50" s="133"/>
      <c r="LWC50" s="133"/>
      <c r="LWD50" s="133"/>
      <c r="LWE50" s="133"/>
      <c r="LWF50" s="133"/>
      <c r="LWG50" s="133"/>
      <c r="LWH50" s="133"/>
      <c r="LWI50" s="133"/>
      <c r="LWJ50" s="133"/>
      <c r="LWK50" s="133"/>
      <c r="LWL50" s="133"/>
      <c r="LWM50" s="133"/>
      <c r="LWN50" s="133"/>
      <c r="LWO50" s="133"/>
      <c r="LWP50" s="133"/>
      <c r="LWQ50" s="133"/>
      <c r="LWR50" s="133"/>
      <c r="LWS50" s="133"/>
      <c r="LWT50" s="133"/>
      <c r="LWU50" s="133"/>
      <c r="LWV50" s="133"/>
      <c r="LWW50" s="133"/>
      <c r="LWX50" s="133"/>
      <c r="LWY50" s="133"/>
      <c r="LWZ50" s="133"/>
      <c r="LXA50" s="133"/>
      <c r="LXB50" s="133"/>
      <c r="LXC50" s="133"/>
      <c r="LXD50" s="133"/>
      <c r="LXE50" s="133"/>
      <c r="LXF50" s="133"/>
      <c r="LXG50" s="133"/>
      <c r="LXH50" s="133"/>
      <c r="LXI50" s="133"/>
      <c r="LXJ50" s="133"/>
      <c r="LXK50" s="133"/>
      <c r="LXL50" s="133"/>
      <c r="LXM50" s="133"/>
      <c r="LXN50" s="133"/>
      <c r="LXO50" s="133"/>
      <c r="LXP50" s="133"/>
      <c r="LXQ50" s="133"/>
      <c r="LXR50" s="133"/>
      <c r="LXS50" s="133"/>
      <c r="LXT50" s="133"/>
      <c r="LXU50" s="133"/>
      <c r="LXV50" s="133"/>
      <c r="LXW50" s="133"/>
      <c r="LXX50" s="133"/>
      <c r="LXY50" s="133"/>
      <c r="LXZ50" s="133"/>
      <c r="LYA50" s="133"/>
      <c r="LYB50" s="133"/>
      <c r="LYC50" s="133"/>
      <c r="LYD50" s="133"/>
      <c r="LYE50" s="133"/>
      <c r="LYF50" s="133"/>
      <c r="LYG50" s="133"/>
      <c r="LYH50" s="133"/>
      <c r="LYI50" s="133"/>
      <c r="LYJ50" s="133"/>
      <c r="LYK50" s="133"/>
      <c r="LYL50" s="133"/>
      <c r="LYM50" s="133"/>
      <c r="LYN50" s="133"/>
      <c r="LYO50" s="133"/>
      <c r="LYP50" s="133"/>
      <c r="LYQ50" s="133"/>
      <c r="LYR50" s="133"/>
      <c r="LYS50" s="133"/>
      <c r="LYT50" s="133"/>
      <c r="LYU50" s="133"/>
      <c r="LYV50" s="133"/>
      <c r="LYW50" s="133"/>
      <c r="LYX50" s="133"/>
      <c r="LYY50" s="133"/>
      <c r="LYZ50" s="133"/>
      <c r="LZA50" s="133"/>
      <c r="LZB50" s="133"/>
      <c r="LZC50" s="133"/>
      <c r="LZD50" s="133"/>
      <c r="LZE50" s="133"/>
      <c r="LZF50" s="133"/>
      <c r="LZG50" s="133"/>
      <c r="LZH50" s="133"/>
      <c r="LZI50" s="133"/>
      <c r="LZJ50" s="133"/>
      <c r="LZK50" s="133"/>
      <c r="LZL50" s="133"/>
      <c r="LZM50" s="133"/>
      <c r="LZN50" s="133"/>
      <c r="LZO50" s="133"/>
      <c r="LZP50" s="133"/>
      <c r="LZQ50" s="133"/>
      <c r="LZR50" s="133"/>
      <c r="LZS50" s="133"/>
      <c r="LZT50" s="133"/>
      <c r="LZU50" s="133"/>
      <c r="LZV50" s="133"/>
      <c r="LZW50" s="133"/>
      <c r="LZX50" s="133"/>
      <c r="LZY50" s="133"/>
      <c r="LZZ50" s="133"/>
      <c r="MAA50" s="133"/>
      <c r="MAB50" s="133"/>
      <c r="MAC50" s="133"/>
      <c r="MAD50" s="133"/>
      <c r="MAE50" s="133"/>
      <c r="MAF50" s="133"/>
      <c r="MAG50" s="133"/>
      <c r="MAH50" s="133"/>
      <c r="MAI50" s="133"/>
      <c r="MAJ50" s="133"/>
      <c r="MAK50" s="133"/>
      <c r="MAL50" s="133"/>
      <c r="MAM50" s="133"/>
      <c r="MAN50" s="133"/>
      <c r="MAO50" s="133"/>
      <c r="MAP50" s="133"/>
      <c r="MAQ50" s="133"/>
      <c r="MAR50" s="133"/>
      <c r="MAS50" s="133"/>
      <c r="MAT50" s="133"/>
      <c r="MAU50" s="133"/>
      <c r="MAV50" s="133"/>
      <c r="MAW50" s="133"/>
      <c r="MAX50" s="133"/>
      <c r="MAY50" s="133"/>
      <c r="MAZ50" s="133"/>
      <c r="MBA50" s="133"/>
      <c r="MBB50" s="133"/>
      <c r="MBC50" s="133"/>
      <c r="MBD50" s="133"/>
      <c r="MBE50" s="133"/>
      <c r="MBF50" s="133"/>
      <c r="MBG50" s="133"/>
      <c r="MBH50" s="133"/>
      <c r="MBI50" s="133"/>
      <c r="MBJ50" s="133"/>
      <c r="MBK50" s="133"/>
      <c r="MBL50" s="133"/>
      <c r="MBM50" s="133"/>
      <c r="MBN50" s="133"/>
      <c r="MBO50" s="133"/>
      <c r="MBP50" s="133"/>
      <c r="MBQ50" s="133"/>
      <c r="MBR50" s="133"/>
      <c r="MBS50" s="133"/>
      <c r="MBT50" s="133"/>
      <c r="MBU50" s="133"/>
      <c r="MBV50" s="133"/>
      <c r="MBW50" s="133"/>
      <c r="MBX50" s="133"/>
      <c r="MBY50" s="133"/>
      <c r="MBZ50" s="133"/>
      <c r="MCA50" s="133"/>
      <c r="MCB50" s="133"/>
      <c r="MCC50" s="133"/>
      <c r="MCD50" s="133"/>
      <c r="MCE50" s="133"/>
      <c r="MCF50" s="133"/>
      <c r="MCG50" s="133"/>
      <c r="MCH50" s="133"/>
      <c r="MCI50" s="133"/>
      <c r="MCJ50" s="133"/>
      <c r="MCK50" s="133"/>
      <c r="MCL50" s="133"/>
      <c r="MCM50" s="133"/>
      <c r="MCN50" s="133"/>
      <c r="MCO50" s="133"/>
      <c r="MCP50" s="133"/>
      <c r="MCQ50" s="133"/>
      <c r="MCR50" s="133"/>
      <c r="MCS50" s="133"/>
      <c r="MCT50" s="133"/>
      <c r="MCU50" s="133"/>
      <c r="MCV50" s="133"/>
      <c r="MCW50" s="133"/>
      <c r="MCX50" s="133"/>
      <c r="MCY50" s="133"/>
      <c r="MCZ50" s="133"/>
      <c r="MDA50" s="133"/>
      <c r="MDB50" s="133"/>
      <c r="MDC50" s="133"/>
      <c r="MDD50" s="133"/>
      <c r="MDE50" s="133"/>
      <c r="MDF50" s="133"/>
      <c r="MDG50" s="133"/>
      <c r="MDH50" s="133"/>
      <c r="MDI50" s="133"/>
      <c r="MDJ50" s="133"/>
      <c r="MDK50" s="133"/>
      <c r="MDL50" s="133"/>
      <c r="MDM50" s="133"/>
      <c r="MDN50" s="133"/>
      <c r="MDO50" s="133"/>
      <c r="MDP50" s="133"/>
      <c r="MDQ50" s="133"/>
      <c r="MDR50" s="133"/>
      <c r="MDS50" s="133"/>
      <c r="MDT50" s="133"/>
      <c r="MDU50" s="133"/>
      <c r="MDV50" s="133"/>
      <c r="MDW50" s="133"/>
      <c r="MDX50" s="133"/>
      <c r="MDY50" s="133"/>
      <c r="MDZ50" s="133"/>
      <c r="MEA50" s="133"/>
      <c r="MEB50" s="133"/>
      <c r="MEC50" s="133"/>
      <c r="MED50" s="133"/>
      <c r="MEE50" s="133"/>
      <c r="MEF50" s="133"/>
      <c r="MEG50" s="133"/>
      <c r="MEH50" s="133"/>
      <c r="MEI50" s="133"/>
      <c r="MEJ50" s="133"/>
      <c r="MEK50" s="133"/>
      <c r="MEL50" s="133"/>
      <c r="MEM50" s="133"/>
      <c r="MEN50" s="133"/>
      <c r="MEO50" s="133"/>
      <c r="MEP50" s="133"/>
      <c r="MEQ50" s="133"/>
      <c r="MER50" s="133"/>
      <c r="MES50" s="133"/>
      <c r="MET50" s="133"/>
      <c r="MEU50" s="133"/>
      <c r="MEV50" s="133"/>
      <c r="MEW50" s="133"/>
      <c r="MEX50" s="133"/>
      <c r="MEY50" s="133"/>
      <c r="MEZ50" s="133"/>
      <c r="MFA50" s="133"/>
      <c r="MFB50" s="133"/>
      <c r="MFC50" s="133"/>
      <c r="MFD50" s="133"/>
      <c r="MFE50" s="133"/>
      <c r="MFF50" s="133"/>
      <c r="MFG50" s="133"/>
      <c r="MFH50" s="133"/>
      <c r="MFI50" s="133"/>
      <c r="MFJ50" s="133"/>
      <c r="MFK50" s="133"/>
      <c r="MFL50" s="133"/>
      <c r="MFM50" s="133"/>
      <c r="MFN50" s="133"/>
      <c r="MFO50" s="133"/>
      <c r="MFP50" s="133"/>
      <c r="MFQ50" s="133"/>
      <c r="MFR50" s="133"/>
      <c r="MFS50" s="133"/>
      <c r="MFT50" s="133"/>
      <c r="MFU50" s="133"/>
      <c r="MFV50" s="133"/>
      <c r="MFW50" s="133"/>
      <c r="MFX50" s="133"/>
      <c r="MFY50" s="133"/>
      <c r="MFZ50" s="133"/>
      <c r="MGA50" s="133"/>
      <c r="MGB50" s="133"/>
      <c r="MGC50" s="133"/>
      <c r="MGD50" s="133"/>
      <c r="MGE50" s="133"/>
      <c r="MGF50" s="133"/>
      <c r="MGG50" s="133"/>
      <c r="MGH50" s="133"/>
      <c r="MGI50" s="133"/>
      <c r="MGJ50" s="133"/>
      <c r="MGK50" s="133"/>
      <c r="MGL50" s="133"/>
      <c r="MGM50" s="133"/>
      <c r="MGN50" s="133"/>
      <c r="MGO50" s="133"/>
      <c r="MGP50" s="133"/>
      <c r="MGQ50" s="133"/>
      <c r="MGR50" s="133"/>
      <c r="MGS50" s="133"/>
      <c r="MGT50" s="133"/>
      <c r="MGU50" s="133"/>
      <c r="MGV50" s="133"/>
      <c r="MGW50" s="133"/>
      <c r="MGX50" s="133"/>
      <c r="MGY50" s="133"/>
      <c r="MGZ50" s="133"/>
      <c r="MHA50" s="133"/>
      <c r="MHB50" s="133"/>
      <c r="MHC50" s="133"/>
      <c r="MHD50" s="133"/>
      <c r="MHE50" s="133"/>
      <c r="MHF50" s="133"/>
      <c r="MHG50" s="133"/>
      <c r="MHH50" s="133"/>
      <c r="MHI50" s="133"/>
      <c r="MHJ50" s="133"/>
      <c r="MHK50" s="133"/>
      <c r="MHL50" s="133"/>
      <c r="MHM50" s="133"/>
      <c r="MHN50" s="133"/>
      <c r="MHO50" s="133"/>
      <c r="MHP50" s="133"/>
      <c r="MHQ50" s="133"/>
      <c r="MHR50" s="133"/>
      <c r="MHS50" s="133"/>
      <c r="MHT50" s="133"/>
      <c r="MHU50" s="133"/>
      <c r="MHV50" s="133"/>
      <c r="MHW50" s="133"/>
      <c r="MHX50" s="133"/>
      <c r="MHY50" s="133"/>
      <c r="MHZ50" s="133"/>
      <c r="MIA50" s="133"/>
      <c r="MIB50" s="133"/>
      <c r="MIC50" s="133"/>
      <c r="MID50" s="133"/>
      <c r="MIE50" s="133"/>
      <c r="MIF50" s="133"/>
      <c r="MIG50" s="133"/>
      <c r="MIH50" s="133"/>
      <c r="MII50" s="133"/>
      <c r="MIJ50" s="133"/>
      <c r="MIK50" s="133"/>
      <c r="MIL50" s="133"/>
      <c r="MIM50" s="133"/>
      <c r="MIN50" s="133"/>
      <c r="MIO50" s="133"/>
      <c r="MIP50" s="133"/>
      <c r="MIQ50" s="133"/>
      <c r="MIR50" s="133"/>
      <c r="MIS50" s="133"/>
      <c r="MIT50" s="133"/>
      <c r="MIU50" s="133"/>
      <c r="MIV50" s="133"/>
      <c r="MIW50" s="133"/>
      <c r="MIX50" s="133"/>
      <c r="MIY50" s="133"/>
      <c r="MIZ50" s="133"/>
      <c r="MJA50" s="133"/>
      <c r="MJB50" s="133"/>
      <c r="MJC50" s="133"/>
      <c r="MJD50" s="133"/>
      <c r="MJE50" s="133"/>
      <c r="MJF50" s="133"/>
      <c r="MJG50" s="133"/>
      <c r="MJH50" s="133"/>
      <c r="MJI50" s="133"/>
      <c r="MJJ50" s="133"/>
      <c r="MJK50" s="133"/>
      <c r="MJL50" s="133"/>
      <c r="MJM50" s="133"/>
      <c r="MJN50" s="133"/>
      <c r="MJO50" s="133"/>
      <c r="MJP50" s="133"/>
      <c r="MJQ50" s="133"/>
      <c r="MJR50" s="133"/>
      <c r="MJS50" s="133"/>
      <c r="MJT50" s="133"/>
      <c r="MJU50" s="133"/>
      <c r="MJV50" s="133"/>
      <c r="MJW50" s="133"/>
      <c r="MJX50" s="133"/>
      <c r="MJY50" s="133"/>
      <c r="MJZ50" s="133"/>
      <c r="MKA50" s="133"/>
      <c r="MKB50" s="133"/>
      <c r="MKC50" s="133"/>
      <c r="MKD50" s="133"/>
      <c r="MKE50" s="133"/>
      <c r="MKF50" s="133"/>
      <c r="MKG50" s="133"/>
      <c r="MKH50" s="133"/>
      <c r="MKI50" s="133"/>
      <c r="MKJ50" s="133"/>
      <c r="MKK50" s="133"/>
      <c r="MKL50" s="133"/>
      <c r="MKM50" s="133"/>
      <c r="MKN50" s="133"/>
      <c r="MKO50" s="133"/>
      <c r="MKP50" s="133"/>
      <c r="MKQ50" s="133"/>
      <c r="MKR50" s="133"/>
      <c r="MKS50" s="133"/>
      <c r="MKT50" s="133"/>
      <c r="MKU50" s="133"/>
      <c r="MKV50" s="133"/>
      <c r="MKW50" s="133"/>
      <c r="MKX50" s="133"/>
      <c r="MKY50" s="133"/>
      <c r="MKZ50" s="133"/>
      <c r="MLA50" s="133"/>
      <c r="MLB50" s="133"/>
      <c r="MLC50" s="133"/>
      <c r="MLD50" s="133"/>
      <c r="MLE50" s="133"/>
      <c r="MLF50" s="133"/>
      <c r="MLG50" s="133"/>
      <c r="MLH50" s="133"/>
      <c r="MLI50" s="133"/>
      <c r="MLJ50" s="133"/>
      <c r="MLK50" s="133"/>
      <c r="MLL50" s="133"/>
      <c r="MLM50" s="133"/>
      <c r="MLN50" s="133"/>
      <c r="MLO50" s="133"/>
      <c r="MLP50" s="133"/>
      <c r="MLQ50" s="133"/>
      <c r="MLR50" s="133"/>
      <c r="MLS50" s="133"/>
      <c r="MLT50" s="133"/>
      <c r="MLU50" s="133"/>
      <c r="MLV50" s="133"/>
      <c r="MLW50" s="133"/>
      <c r="MLX50" s="133"/>
      <c r="MLY50" s="133"/>
      <c r="MLZ50" s="133"/>
      <c r="MMA50" s="133"/>
      <c r="MMB50" s="133"/>
      <c r="MMC50" s="133"/>
      <c r="MMD50" s="133"/>
      <c r="MME50" s="133"/>
      <c r="MMF50" s="133"/>
      <c r="MMG50" s="133"/>
      <c r="MMH50" s="133"/>
      <c r="MMI50" s="133"/>
      <c r="MMJ50" s="133"/>
      <c r="MMK50" s="133"/>
      <c r="MML50" s="133"/>
      <c r="MMM50" s="133"/>
      <c r="MMN50" s="133"/>
      <c r="MMO50" s="133"/>
      <c r="MMP50" s="133"/>
      <c r="MMQ50" s="133"/>
      <c r="MMR50" s="133"/>
      <c r="MMS50" s="133"/>
      <c r="MMT50" s="133"/>
      <c r="MMU50" s="133"/>
      <c r="MMV50" s="133"/>
      <c r="MMW50" s="133"/>
      <c r="MMX50" s="133"/>
      <c r="MMY50" s="133"/>
      <c r="MMZ50" s="133"/>
      <c r="MNA50" s="133"/>
      <c r="MNB50" s="133"/>
      <c r="MNC50" s="133"/>
      <c r="MND50" s="133"/>
      <c r="MNE50" s="133"/>
      <c r="MNF50" s="133"/>
      <c r="MNG50" s="133"/>
      <c r="MNH50" s="133"/>
      <c r="MNI50" s="133"/>
      <c r="MNJ50" s="133"/>
      <c r="MNK50" s="133"/>
      <c r="MNL50" s="133"/>
      <c r="MNM50" s="133"/>
      <c r="MNN50" s="133"/>
      <c r="MNO50" s="133"/>
      <c r="MNP50" s="133"/>
      <c r="MNQ50" s="133"/>
      <c r="MNR50" s="133"/>
      <c r="MNS50" s="133"/>
      <c r="MNT50" s="133"/>
      <c r="MNU50" s="133"/>
      <c r="MNV50" s="133"/>
      <c r="MNW50" s="133"/>
      <c r="MNX50" s="133"/>
      <c r="MNY50" s="133"/>
      <c r="MNZ50" s="133"/>
      <c r="MOA50" s="133"/>
      <c r="MOB50" s="133"/>
      <c r="MOC50" s="133"/>
      <c r="MOD50" s="133"/>
      <c r="MOE50" s="133"/>
      <c r="MOF50" s="133"/>
      <c r="MOG50" s="133"/>
      <c r="MOH50" s="133"/>
      <c r="MOI50" s="133"/>
      <c r="MOJ50" s="133"/>
      <c r="MOK50" s="133"/>
      <c r="MOL50" s="133"/>
      <c r="MOM50" s="133"/>
      <c r="MON50" s="133"/>
      <c r="MOO50" s="133"/>
      <c r="MOP50" s="133"/>
      <c r="MOQ50" s="133"/>
      <c r="MOR50" s="133"/>
      <c r="MOS50" s="133"/>
      <c r="MOT50" s="133"/>
      <c r="MOU50" s="133"/>
      <c r="MOV50" s="133"/>
      <c r="MOW50" s="133"/>
      <c r="MOX50" s="133"/>
      <c r="MOY50" s="133"/>
      <c r="MOZ50" s="133"/>
      <c r="MPA50" s="133"/>
      <c r="MPB50" s="133"/>
      <c r="MPC50" s="133"/>
      <c r="MPD50" s="133"/>
      <c r="MPE50" s="133"/>
      <c r="MPF50" s="133"/>
      <c r="MPG50" s="133"/>
      <c r="MPH50" s="133"/>
      <c r="MPI50" s="133"/>
      <c r="MPJ50" s="133"/>
      <c r="MPK50" s="133"/>
      <c r="MPL50" s="133"/>
      <c r="MPM50" s="133"/>
      <c r="MPN50" s="133"/>
      <c r="MPO50" s="133"/>
      <c r="MPP50" s="133"/>
      <c r="MPQ50" s="133"/>
      <c r="MPR50" s="133"/>
      <c r="MPS50" s="133"/>
      <c r="MPT50" s="133"/>
      <c r="MPU50" s="133"/>
      <c r="MPV50" s="133"/>
      <c r="MPW50" s="133"/>
      <c r="MPX50" s="133"/>
      <c r="MPY50" s="133"/>
      <c r="MPZ50" s="133"/>
      <c r="MQA50" s="133"/>
      <c r="MQB50" s="133"/>
      <c r="MQC50" s="133"/>
      <c r="MQD50" s="133"/>
      <c r="MQE50" s="133"/>
      <c r="MQF50" s="133"/>
      <c r="MQG50" s="133"/>
      <c r="MQH50" s="133"/>
      <c r="MQI50" s="133"/>
      <c r="MQJ50" s="133"/>
      <c r="MQK50" s="133"/>
      <c r="MQL50" s="133"/>
      <c r="MQM50" s="133"/>
      <c r="MQN50" s="133"/>
      <c r="MQO50" s="133"/>
      <c r="MQP50" s="133"/>
      <c r="MQQ50" s="133"/>
      <c r="MQR50" s="133"/>
      <c r="MQS50" s="133"/>
      <c r="MQT50" s="133"/>
      <c r="MQU50" s="133"/>
      <c r="MQV50" s="133"/>
      <c r="MQW50" s="133"/>
      <c r="MQX50" s="133"/>
      <c r="MQY50" s="133"/>
      <c r="MQZ50" s="133"/>
      <c r="MRA50" s="133"/>
      <c r="MRB50" s="133"/>
      <c r="MRC50" s="133"/>
      <c r="MRD50" s="133"/>
      <c r="MRE50" s="133"/>
      <c r="MRF50" s="133"/>
      <c r="MRG50" s="133"/>
      <c r="MRH50" s="133"/>
      <c r="MRI50" s="133"/>
      <c r="MRJ50" s="133"/>
      <c r="MRK50" s="133"/>
      <c r="MRL50" s="133"/>
      <c r="MRM50" s="133"/>
      <c r="MRN50" s="133"/>
      <c r="MRO50" s="133"/>
      <c r="MRP50" s="133"/>
      <c r="MRQ50" s="133"/>
      <c r="MRR50" s="133"/>
      <c r="MRS50" s="133"/>
      <c r="MRT50" s="133"/>
      <c r="MRU50" s="133"/>
      <c r="MRV50" s="133"/>
      <c r="MRW50" s="133"/>
      <c r="MRX50" s="133"/>
      <c r="MRY50" s="133"/>
      <c r="MRZ50" s="133"/>
      <c r="MSA50" s="133"/>
      <c r="MSB50" s="133"/>
      <c r="MSC50" s="133"/>
      <c r="MSD50" s="133"/>
      <c r="MSE50" s="133"/>
      <c r="MSF50" s="133"/>
      <c r="MSG50" s="133"/>
      <c r="MSH50" s="133"/>
      <c r="MSI50" s="133"/>
      <c r="MSJ50" s="133"/>
      <c r="MSK50" s="133"/>
      <c r="MSL50" s="133"/>
      <c r="MSM50" s="133"/>
      <c r="MSN50" s="133"/>
      <c r="MSO50" s="133"/>
      <c r="MSP50" s="133"/>
      <c r="MSQ50" s="133"/>
      <c r="MSR50" s="133"/>
      <c r="MSS50" s="133"/>
      <c r="MST50" s="133"/>
      <c r="MSU50" s="133"/>
      <c r="MSV50" s="133"/>
      <c r="MSW50" s="133"/>
      <c r="MSX50" s="133"/>
      <c r="MSY50" s="133"/>
      <c r="MSZ50" s="133"/>
      <c r="MTA50" s="133"/>
      <c r="MTB50" s="133"/>
      <c r="MTC50" s="133"/>
      <c r="MTD50" s="133"/>
      <c r="MTE50" s="133"/>
      <c r="MTF50" s="133"/>
      <c r="MTG50" s="133"/>
      <c r="MTH50" s="133"/>
      <c r="MTI50" s="133"/>
      <c r="MTJ50" s="133"/>
      <c r="MTK50" s="133"/>
      <c r="MTL50" s="133"/>
      <c r="MTM50" s="133"/>
      <c r="MTN50" s="133"/>
      <c r="MTO50" s="133"/>
      <c r="MTP50" s="133"/>
      <c r="MTQ50" s="133"/>
      <c r="MTR50" s="133"/>
      <c r="MTS50" s="133"/>
      <c r="MTT50" s="133"/>
      <c r="MTU50" s="133"/>
      <c r="MTV50" s="133"/>
      <c r="MTW50" s="133"/>
      <c r="MTX50" s="133"/>
      <c r="MTY50" s="133"/>
      <c r="MTZ50" s="133"/>
      <c r="MUA50" s="133"/>
      <c r="MUB50" s="133"/>
      <c r="MUC50" s="133"/>
      <c r="MUD50" s="133"/>
      <c r="MUE50" s="133"/>
      <c r="MUF50" s="133"/>
      <c r="MUG50" s="133"/>
      <c r="MUH50" s="133"/>
      <c r="MUI50" s="133"/>
      <c r="MUJ50" s="133"/>
      <c r="MUK50" s="133"/>
      <c r="MUL50" s="133"/>
      <c r="MUM50" s="133"/>
      <c r="MUN50" s="133"/>
      <c r="MUO50" s="133"/>
      <c r="MUP50" s="133"/>
      <c r="MUQ50" s="133"/>
      <c r="MUR50" s="133"/>
      <c r="MUS50" s="133"/>
      <c r="MUT50" s="133"/>
      <c r="MUU50" s="133"/>
      <c r="MUV50" s="133"/>
      <c r="MUW50" s="133"/>
      <c r="MUX50" s="133"/>
      <c r="MUY50" s="133"/>
      <c r="MUZ50" s="133"/>
      <c r="MVA50" s="133"/>
      <c r="MVB50" s="133"/>
      <c r="MVC50" s="133"/>
      <c r="MVD50" s="133"/>
      <c r="MVE50" s="133"/>
      <c r="MVF50" s="133"/>
      <c r="MVG50" s="133"/>
      <c r="MVH50" s="133"/>
      <c r="MVI50" s="133"/>
      <c r="MVJ50" s="133"/>
      <c r="MVK50" s="133"/>
      <c r="MVL50" s="133"/>
      <c r="MVM50" s="133"/>
      <c r="MVN50" s="133"/>
      <c r="MVO50" s="133"/>
      <c r="MVP50" s="133"/>
      <c r="MVQ50" s="133"/>
      <c r="MVR50" s="133"/>
      <c r="MVS50" s="133"/>
      <c r="MVT50" s="133"/>
      <c r="MVU50" s="133"/>
      <c r="MVV50" s="133"/>
      <c r="MVW50" s="133"/>
      <c r="MVX50" s="133"/>
      <c r="MVY50" s="133"/>
      <c r="MVZ50" s="133"/>
      <c r="MWA50" s="133"/>
      <c r="MWB50" s="133"/>
      <c r="MWC50" s="133"/>
      <c r="MWD50" s="133"/>
      <c r="MWE50" s="133"/>
      <c r="MWF50" s="133"/>
      <c r="MWG50" s="133"/>
      <c r="MWH50" s="133"/>
      <c r="MWI50" s="133"/>
      <c r="MWJ50" s="133"/>
      <c r="MWK50" s="133"/>
      <c r="MWL50" s="133"/>
      <c r="MWM50" s="133"/>
      <c r="MWN50" s="133"/>
      <c r="MWO50" s="133"/>
      <c r="MWP50" s="133"/>
      <c r="MWQ50" s="133"/>
      <c r="MWR50" s="133"/>
      <c r="MWS50" s="133"/>
      <c r="MWT50" s="133"/>
      <c r="MWU50" s="133"/>
      <c r="MWV50" s="133"/>
      <c r="MWW50" s="133"/>
      <c r="MWX50" s="133"/>
      <c r="MWY50" s="133"/>
      <c r="MWZ50" s="133"/>
      <c r="MXA50" s="133"/>
      <c r="MXB50" s="133"/>
      <c r="MXC50" s="133"/>
      <c r="MXD50" s="133"/>
      <c r="MXE50" s="133"/>
      <c r="MXF50" s="133"/>
      <c r="MXG50" s="133"/>
      <c r="MXH50" s="133"/>
      <c r="MXI50" s="133"/>
      <c r="MXJ50" s="133"/>
      <c r="MXK50" s="133"/>
      <c r="MXL50" s="133"/>
      <c r="MXM50" s="133"/>
      <c r="MXN50" s="133"/>
      <c r="MXO50" s="133"/>
      <c r="MXP50" s="133"/>
      <c r="MXQ50" s="133"/>
      <c r="MXR50" s="133"/>
      <c r="MXS50" s="133"/>
      <c r="MXT50" s="133"/>
      <c r="MXU50" s="133"/>
      <c r="MXV50" s="133"/>
      <c r="MXW50" s="133"/>
      <c r="MXX50" s="133"/>
      <c r="MXY50" s="133"/>
      <c r="MXZ50" s="133"/>
      <c r="MYA50" s="133"/>
      <c r="MYB50" s="133"/>
      <c r="MYC50" s="133"/>
      <c r="MYD50" s="133"/>
      <c r="MYE50" s="133"/>
      <c r="MYF50" s="133"/>
      <c r="MYG50" s="133"/>
      <c r="MYH50" s="133"/>
      <c r="MYI50" s="133"/>
      <c r="MYJ50" s="133"/>
      <c r="MYK50" s="133"/>
      <c r="MYL50" s="133"/>
      <c r="MYM50" s="133"/>
      <c r="MYN50" s="133"/>
      <c r="MYO50" s="133"/>
      <c r="MYP50" s="133"/>
      <c r="MYQ50" s="133"/>
      <c r="MYR50" s="133"/>
      <c r="MYS50" s="133"/>
      <c r="MYT50" s="133"/>
      <c r="MYU50" s="133"/>
      <c r="MYV50" s="133"/>
      <c r="MYW50" s="133"/>
      <c r="MYX50" s="133"/>
      <c r="MYY50" s="133"/>
      <c r="MYZ50" s="133"/>
      <c r="MZA50" s="133"/>
      <c r="MZB50" s="133"/>
      <c r="MZC50" s="133"/>
      <c r="MZD50" s="133"/>
      <c r="MZE50" s="133"/>
      <c r="MZF50" s="133"/>
      <c r="MZG50" s="133"/>
      <c r="MZH50" s="133"/>
      <c r="MZI50" s="133"/>
      <c r="MZJ50" s="133"/>
      <c r="MZK50" s="133"/>
      <c r="MZL50" s="133"/>
      <c r="MZM50" s="133"/>
      <c r="MZN50" s="133"/>
      <c r="MZO50" s="133"/>
      <c r="MZP50" s="133"/>
      <c r="MZQ50" s="133"/>
      <c r="MZR50" s="133"/>
      <c r="MZS50" s="133"/>
      <c r="MZT50" s="133"/>
      <c r="MZU50" s="133"/>
      <c r="MZV50" s="133"/>
      <c r="MZW50" s="133"/>
      <c r="MZX50" s="133"/>
      <c r="MZY50" s="133"/>
      <c r="MZZ50" s="133"/>
      <c r="NAA50" s="133"/>
      <c r="NAB50" s="133"/>
      <c r="NAC50" s="133"/>
      <c r="NAD50" s="133"/>
      <c r="NAE50" s="133"/>
      <c r="NAF50" s="133"/>
      <c r="NAG50" s="133"/>
      <c r="NAH50" s="133"/>
      <c r="NAI50" s="133"/>
      <c r="NAJ50" s="133"/>
      <c r="NAK50" s="133"/>
      <c r="NAL50" s="133"/>
      <c r="NAM50" s="133"/>
      <c r="NAN50" s="133"/>
      <c r="NAO50" s="133"/>
      <c r="NAP50" s="133"/>
      <c r="NAQ50" s="133"/>
      <c r="NAR50" s="133"/>
      <c r="NAS50" s="133"/>
      <c r="NAT50" s="133"/>
      <c r="NAU50" s="133"/>
      <c r="NAV50" s="133"/>
      <c r="NAW50" s="133"/>
      <c r="NAX50" s="133"/>
      <c r="NAY50" s="133"/>
      <c r="NAZ50" s="133"/>
      <c r="NBA50" s="133"/>
      <c r="NBB50" s="133"/>
      <c r="NBC50" s="133"/>
      <c r="NBD50" s="133"/>
      <c r="NBE50" s="133"/>
      <c r="NBF50" s="133"/>
      <c r="NBG50" s="133"/>
      <c r="NBH50" s="133"/>
      <c r="NBI50" s="133"/>
      <c r="NBJ50" s="133"/>
      <c r="NBK50" s="133"/>
      <c r="NBL50" s="133"/>
      <c r="NBM50" s="133"/>
      <c r="NBN50" s="133"/>
      <c r="NBO50" s="133"/>
      <c r="NBP50" s="133"/>
      <c r="NBQ50" s="133"/>
      <c r="NBR50" s="133"/>
      <c r="NBS50" s="133"/>
      <c r="NBT50" s="133"/>
      <c r="NBU50" s="133"/>
      <c r="NBV50" s="133"/>
      <c r="NBW50" s="133"/>
      <c r="NBX50" s="133"/>
      <c r="NBY50" s="133"/>
      <c r="NBZ50" s="133"/>
      <c r="NCA50" s="133"/>
      <c r="NCB50" s="133"/>
      <c r="NCC50" s="133"/>
      <c r="NCD50" s="133"/>
      <c r="NCE50" s="133"/>
      <c r="NCF50" s="133"/>
      <c r="NCG50" s="133"/>
      <c r="NCH50" s="133"/>
      <c r="NCI50" s="133"/>
      <c r="NCJ50" s="133"/>
      <c r="NCK50" s="133"/>
      <c r="NCL50" s="133"/>
      <c r="NCM50" s="133"/>
      <c r="NCN50" s="133"/>
      <c r="NCO50" s="133"/>
      <c r="NCP50" s="133"/>
      <c r="NCQ50" s="133"/>
      <c r="NCR50" s="133"/>
      <c r="NCS50" s="133"/>
      <c r="NCT50" s="133"/>
      <c r="NCU50" s="133"/>
      <c r="NCV50" s="133"/>
      <c r="NCW50" s="133"/>
      <c r="NCX50" s="133"/>
      <c r="NCY50" s="133"/>
      <c r="NCZ50" s="133"/>
      <c r="NDA50" s="133"/>
      <c r="NDB50" s="133"/>
      <c r="NDC50" s="133"/>
      <c r="NDD50" s="133"/>
      <c r="NDE50" s="133"/>
      <c r="NDF50" s="133"/>
      <c r="NDG50" s="133"/>
      <c r="NDH50" s="133"/>
      <c r="NDI50" s="133"/>
      <c r="NDJ50" s="133"/>
      <c r="NDK50" s="133"/>
      <c r="NDL50" s="133"/>
      <c r="NDM50" s="133"/>
      <c r="NDN50" s="133"/>
      <c r="NDO50" s="133"/>
      <c r="NDP50" s="133"/>
      <c r="NDQ50" s="133"/>
      <c r="NDR50" s="133"/>
      <c r="NDS50" s="133"/>
      <c r="NDT50" s="133"/>
      <c r="NDU50" s="133"/>
      <c r="NDV50" s="133"/>
      <c r="NDW50" s="133"/>
      <c r="NDX50" s="133"/>
      <c r="NDY50" s="133"/>
      <c r="NDZ50" s="133"/>
      <c r="NEA50" s="133"/>
      <c r="NEB50" s="133"/>
      <c r="NEC50" s="133"/>
      <c r="NED50" s="133"/>
      <c r="NEE50" s="133"/>
      <c r="NEF50" s="133"/>
      <c r="NEG50" s="133"/>
      <c r="NEH50" s="133"/>
      <c r="NEI50" s="133"/>
      <c r="NEJ50" s="133"/>
      <c r="NEK50" s="133"/>
      <c r="NEL50" s="133"/>
      <c r="NEM50" s="133"/>
      <c r="NEN50" s="133"/>
      <c r="NEO50" s="133"/>
      <c r="NEP50" s="133"/>
      <c r="NEQ50" s="133"/>
      <c r="NER50" s="133"/>
      <c r="NES50" s="133"/>
      <c r="NET50" s="133"/>
      <c r="NEU50" s="133"/>
      <c r="NEV50" s="133"/>
      <c r="NEW50" s="133"/>
      <c r="NEX50" s="133"/>
      <c r="NEY50" s="133"/>
      <c r="NEZ50" s="133"/>
      <c r="NFA50" s="133"/>
      <c r="NFB50" s="133"/>
      <c r="NFC50" s="133"/>
      <c r="NFD50" s="133"/>
      <c r="NFE50" s="133"/>
      <c r="NFF50" s="133"/>
      <c r="NFG50" s="133"/>
      <c r="NFH50" s="133"/>
      <c r="NFI50" s="133"/>
      <c r="NFJ50" s="133"/>
      <c r="NFK50" s="133"/>
      <c r="NFL50" s="133"/>
      <c r="NFM50" s="133"/>
      <c r="NFN50" s="133"/>
      <c r="NFO50" s="133"/>
      <c r="NFP50" s="133"/>
      <c r="NFQ50" s="133"/>
      <c r="NFR50" s="133"/>
      <c r="NFS50" s="133"/>
      <c r="NFT50" s="133"/>
      <c r="NFU50" s="133"/>
      <c r="NFV50" s="133"/>
      <c r="NFW50" s="133"/>
      <c r="NFX50" s="133"/>
      <c r="NFY50" s="133"/>
      <c r="NFZ50" s="133"/>
      <c r="NGA50" s="133"/>
      <c r="NGB50" s="133"/>
      <c r="NGC50" s="133"/>
      <c r="NGD50" s="133"/>
      <c r="NGE50" s="133"/>
      <c r="NGF50" s="133"/>
      <c r="NGG50" s="133"/>
      <c r="NGH50" s="133"/>
      <c r="NGI50" s="133"/>
      <c r="NGJ50" s="133"/>
      <c r="NGK50" s="133"/>
      <c r="NGL50" s="133"/>
      <c r="NGM50" s="133"/>
      <c r="NGN50" s="133"/>
      <c r="NGO50" s="133"/>
      <c r="NGP50" s="133"/>
      <c r="NGQ50" s="133"/>
      <c r="NGR50" s="133"/>
      <c r="NGS50" s="133"/>
      <c r="NGT50" s="133"/>
      <c r="NGU50" s="133"/>
      <c r="NGV50" s="133"/>
      <c r="NGW50" s="133"/>
      <c r="NGX50" s="133"/>
      <c r="NGY50" s="133"/>
      <c r="NGZ50" s="133"/>
      <c r="NHA50" s="133"/>
      <c r="NHB50" s="133"/>
      <c r="NHC50" s="133"/>
      <c r="NHD50" s="133"/>
      <c r="NHE50" s="133"/>
      <c r="NHF50" s="133"/>
      <c r="NHG50" s="133"/>
      <c r="NHH50" s="133"/>
      <c r="NHI50" s="133"/>
      <c r="NHJ50" s="133"/>
      <c r="NHK50" s="133"/>
      <c r="NHL50" s="133"/>
      <c r="NHM50" s="133"/>
      <c r="NHN50" s="133"/>
      <c r="NHO50" s="133"/>
      <c r="NHP50" s="133"/>
      <c r="NHQ50" s="133"/>
      <c r="NHR50" s="133"/>
      <c r="NHS50" s="133"/>
      <c r="NHT50" s="133"/>
      <c r="NHU50" s="133"/>
      <c r="NHV50" s="133"/>
      <c r="NHW50" s="133"/>
      <c r="NHX50" s="133"/>
      <c r="NHY50" s="133"/>
      <c r="NHZ50" s="133"/>
      <c r="NIA50" s="133"/>
      <c r="NIB50" s="133"/>
      <c r="NIC50" s="133"/>
      <c r="NID50" s="133"/>
      <c r="NIE50" s="133"/>
      <c r="NIF50" s="133"/>
      <c r="NIG50" s="133"/>
      <c r="NIH50" s="133"/>
      <c r="NII50" s="133"/>
      <c r="NIJ50" s="133"/>
      <c r="NIK50" s="133"/>
      <c r="NIL50" s="133"/>
      <c r="NIM50" s="133"/>
      <c r="NIN50" s="133"/>
      <c r="NIO50" s="133"/>
      <c r="NIP50" s="133"/>
      <c r="NIQ50" s="133"/>
      <c r="NIR50" s="133"/>
      <c r="NIS50" s="133"/>
      <c r="NIT50" s="133"/>
      <c r="NIU50" s="133"/>
      <c r="NIV50" s="133"/>
      <c r="NIW50" s="133"/>
      <c r="NIX50" s="133"/>
      <c r="NIY50" s="133"/>
      <c r="NIZ50" s="133"/>
      <c r="NJA50" s="133"/>
      <c r="NJB50" s="133"/>
      <c r="NJC50" s="133"/>
      <c r="NJD50" s="133"/>
      <c r="NJE50" s="133"/>
      <c r="NJF50" s="133"/>
      <c r="NJG50" s="133"/>
      <c r="NJH50" s="133"/>
      <c r="NJI50" s="133"/>
      <c r="NJJ50" s="133"/>
      <c r="NJK50" s="133"/>
      <c r="NJL50" s="133"/>
      <c r="NJM50" s="133"/>
      <c r="NJN50" s="133"/>
      <c r="NJO50" s="133"/>
      <c r="NJP50" s="133"/>
      <c r="NJQ50" s="133"/>
      <c r="NJR50" s="133"/>
      <c r="NJS50" s="133"/>
      <c r="NJT50" s="133"/>
      <c r="NJU50" s="133"/>
      <c r="NJV50" s="133"/>
      <c r="NJW50" s="133"/>
      <c r="NJX50" s="133"/>
      <c r="NJY50" s="133"/>
      <c r="NJZ50" s="133"/>
      <c r="NKA50" s="133"/>
      <c r="NKB50" s="133"/>
      <c r="NKC50" s="133"/>
      <c r="NKD50" s="133"/>
      <c r="NKE50" s="133"/>
      <c r="NKF50" s="133"/>
      <c r="NKG50" s="133"/>
      <c r="NKH50" s="133"/>
      <c r="NKI50" s="133"/>
      <c r="NKJ50" s="133"/>
      <c r="NKK50" s="133"/>
      <c r="NKL50" s="133"/>
      <c r="NKM50" s="133"/>
      <c r="NKN50" s="133"/>
      <c r="NKO50" s="133"/>
      <c r="NKP50" s="133"/>
      <c r="NKQ50" s="133"/>
      <c r="NKR50" s="133"/>
      <c r="NKS50" s="133"/>
      <c r="NKT50" s="133"/>
      <c r="NKU50" s="133"/>
      <c r="NKV50" s="133"/>
      <c r="NKW50" s="133"/>
      <c r="NKX50" s="133"/>
      <c r="NKY50" s="133"/>
      <c r="NKZ50" s="133"/>
      <c r="NLA50" s="133"/>
      <c r="NLB50" s="133"/>
      <c r="NLC50" s="133"/>
      <c r="NLD50" s="133"/>
      <c r="NLE50" s="133"/>
      <c r="NLF50" s="133"/>
      <c r="NLG50" s="133"/>
      <c r="NLH50" s="133"/>
      <c r="NLI50" s="133"/>
      <c r="NLJ50" s="133"/>
      <c r="NLK50" s="133"/>
      <c r="NLL50" s="133"/>
      <c r="NLM50" s="133"/>
      <c r="NLN50" s="133"/>
      <c r="NLO50" s="133"/>
      <c r="NLP50" s="133"/>
      <c r="NLQ50" s="133"/>
      <c r="NLR50" s="133"/>
      <c r="NLS50" s="133"/>
      <c r="NLT50" s="133"/>
      <c r="NLU50" s="133"/>
      <c r="NLV50" s="133"/>
      <c r="NLW50" s="133"/>
      <c r="NLX50" s="133"/>
      <c r="NLY50" s="133"/>
      <c r="NLZ50" s="133"/>
      <c r="NMA50" s="133"/>
      <c r="NMB50" s="133"/>
      <c r="NMC50" s="133"/>
      <c r="NMD50" s="133"/>
      <c r="NME50" s="133"/>
      <c r="NMF50" s="133"/>
      <c r="NMG50" s="133"/>
      <c r="NMH50" s="133"/>
      <c r="NMI50" s="133"/>
      <c r="NMJ50" s="133"/>
      <c r="NMK50" s="133"/>
      <c r="NML50" s="133"/>
      <c r="NMM50" s="133"/>
      <c r="NMN50" s="133"/>
      <c r="NMO50" s="133"/>
      <c r="NMP50" s="133"/>
      <c r="NMQ50" s="133"/>
      <c r="NMR50" s="133"/>
      <c r="NMS50" s="133"/>
      <c r="NMT50" s="133"/>
      <c r="NMU50" s="133"/>
      <c r="NMV50" s="133"/>
      <c r="NMW50" s="133"/>
      <c r="NMX50" s="133"/>
      <c r="NMY50" s="133"/>
      <c r="NMZ50" s="133"/>
      <c r="NNA50" s="133"/>
      <c r="NNB50" s="133"/>
      <c r="NNC50" s="133"/>
      <c r="NND50" s="133"/>
      <c r="NNE50" s="133"/>
      <c r="NNF50" s="133"/>
      <c r="NNG50" s="133"/>
      <c r="NNH50" s="133"/>
      <c r="NNI50" s="133"/>
      <c r="NNJ50" s="133"/>
      <c r="NNK50" s="133"/>
      <c r="NNL50" s="133"/>
      <c r="NNM50" s="133"/>
      <c r="NNN50" s="133"/>
      <c r="NNO50" s="133"/>
      <c r="NNP50" s="133"/>
      <c r="NNQ50" s="133"/>
      <c r="NNR50" s="133"/>
      <c r="NNS50" s="133"/>
      <c r="NNT50" s="133"/>
      <c r="NNU50" s="133"/>
      <c r="NNV50" s="133"/>
      <c r="NNW50" s="133"/>
      <c r="NNX50" s="133"/>
      <c r="NNY50" s="133"/>
      <c r="NNZ50" s="133"/>
      <c r="NOA50" s="133"/>
      <c r="NOB50" s="133"/>
      <c r="NOC50" s="133"/>
      <c r="NOD50" s="133"/>
      <c r="NOE50" s="133"/>
      <c r="NOF50" s="133"/>
      <c r="NOG50" s="133"/>
      <c r="NOH50" s="133"/>
      <c r="NOI50" s="133"/>
      <c r="NOJ50" s="133"/>
      <c r="NOK50" s="133"/>
      <c r="NOL50" s="133"/>
      <c r="NOM50" s="133"/>
      <c r="NON50" s="133"/>
      <c r="NOO50" s="133"/>
      <c r="NOP50" s="133"/>
      <c r="NOQ50" s="133"/>
      <c r="NOR50" s="133"/>
      <c r="NOS50" s="133"/>
      <c r="NOT50" s="133"/>
      <c r="NOU50" s="133"/>
      <c r="NOV50" s="133"/>
      <c r="NOW50" s="133"/>
      <c r="NOX50" s="133"/>
      <c r="NOY50" s="133"/>
      <c r="NOZ50" s="133"/>
      <c r="NPA50" s="133"/>
      <c r="NPB50" s="133"/>
      <c r="NPC50" s="133"/>
      <c r="NPD50" s="133"/>
      <c r="NPE50" s="133"/>
      <c r="NPF50" s="133"/>
      <c r="NPG50" s="133"/>
      <c r="NPH50" s="133"/>
      <c r="NPI50" s="133"/>
      <c r="NPJ50" s="133"/>
      <c r="NPK50" s="133"/>
      <c r="NPL50" s="133"/>
      <c r="NPM50" s="133"/>
      <c r="NPN50" s="133"/>
      <c r="NPO50" s="133"/>
      <c r="NPP50" s="133"/>
      <c r="NPQ50" s="133"/>
      <c r="NPR50" s="133"/>
      <c r="NPS50" s="133"/>
      <c r="NPT50" s="133"/>
      <c r="NPU50" s="133"/>
      <c r="NPV50" s="133"/>
      <c r="NPW50" s="133"/>
      <c r="NPX50" s="133"/>
      <c r="NPY50" s="133"/>
      <c r="NPZ50" s="133"/>
      <c r="NQA50" s="133"/>
      <c r="NQB50" s="133"/>
      <c r="NQC50" s="133"/>
      <c r="NQD50" s="133"/>
      <c r="NQE50" s="133"/>
      <c r="NQF50" s="133"/>
      <c r="NQG50" s="133"/>
      <c r="NQH50" s="133"/>
      <c r="NQI50" s="133"/>
      <c r="NQJ50" s="133"/>
      <c r="NQK50" s="133"/>
      <c r="NQL50" s="133"/>
      <c r="NQM50" s="133"/>
      <c r="NQN50" s="133"/>
      <c r="NQO50" s="133"/>
      <c r="NQP50" s="133"/>
      <c r="NQQ50" s="133"/>
      <c r="NQR50" s="133"/>
      <c r="NQS50" s="133"/>
      <c r="NQT50" s="133"/>
      <c r="NQU50" s="133"/>
      <c r="NQV50" s="133"/>
      <c r="NQW50" s="133"/>
      <c r="NQX50" s="133"/>
      <c r="NQY50" s="133"/>
      <c r="NQZ50" s="133"/>
      <c r="NRA50" s="133"/>
      <c r="NRB50" s="133"/>
      <c r="NRC50" s="133"/>
      <c r="NRD50" s="133"/>
      <c r="NRE50" s="133"/>
      <c r="NRF50" s="133"/>
      <c r="NRG50" s="133"/>
      <c r="NRH50" s="133"/>
      <c r="NRI50" s="133"/>
      <c r="NRJ50" s="133"/>
      <c r="NRK50" s="133"/>
      <c r="NRL50" s="133"/>
      <c r="NRM50" s="133"/>
      <c r="NRN50" s="133"/>
      <c r="NRO50" s="133"/>
      <c r="NRP50" s="133"/>
      <c r="NRQ50" s="133"/>
      <c r="NRR50" s="133"/>
      <c r="NRS50" s="133"/>
      <c r="NRT50" s="133"/>
      <c r="NRU50" s="133"/>
      <c r="NRV50" s="133"/>
      <c r="NRW50" s="133"/>
      <c r="NRX50" s="133"/>
      <c r="NRY50" s="133"/>
      <c r="NRZ50" s="133"/>
      <c r="NSA50" s="133"/>
      <c r="NSB50" s="133"/>
      <c r="NSC50" s="133"/>
      <c r="NSD50" s="133"/>
      <c r="NSE50" s="133"/>
      <c r="NSF50" s="133"/>
      <c r="NSG50" s="133"/>
      <c r="NSH50" s="133"/>
      <c r="NSI50" s="133"/>
      <c r="NSJ50" s="133"/>
      <c r="NSK50" s="133"/>
      <c r="NSL50" s="133"/>
      <c r="NSM50" s="133"/>
      <c r="NSN50" s="133"/>
      <c r="NSO50" s="133"/>
      <c r="NSP50" s="133"/>
      <c r="NSQ50" s="133"/>
      <c r="NSR50" s="133"/>
      <c r="NSS50" s="133"/>
      <c r="NST50" s="133"/>
      <c r="NSU50" s="133"/>
      <c r="NSV50" s="133"/>
      <c r="NSW50" s="133"/>
      <c r="NSX50" s="133"/>
      <c r="NSY50" s="133"/>
      <c r="NSZ50" s="133"/>
      <c r="NTA50" s="133"/>
      <c r="NTB50" s="133"/>
      <c r="NTC50" s="133"/>
      <c r="NTD50" s="133"/>
      <c r="NTE50" s="133"/>
      <c r="NTF50" s="133"/>
      <c r="NTG50" s="133"/>
      <c r="NTH50" s="133"/>
      <c r="NTI50" s="133"/>
      <c r="NTJ50" s="133"/>
      <c r="NTK50" s="133"/>
      <c r="NTL50" s="133"/>
      <c r="NTM50" s="133"/>
      <c r="NTN50" s="133"/>
      <c r="NTO50" s="133"/>
      <c r="NTP50" s="133"/>
      <c r="NTQ50" s="133"/>
      <c r="NTR50" s="133"/>
      <c r="NTS50" s="133"/>
      <c r="NTT50" s="133"/>
      <c r="NTU50" s="133"/>
      <c r="NTV50" s="133"/>
      <c r="NTW50" s="133"/>
      <c r="NTX50" s="133"/>
      <c r="NTY50" s="133"/>
      <c r="NTZ50" s="133"/>
      <c r="NUA50" s="133"/>
      <c r="NUB50" s="133"/>
      <c r="NUC50" s="133"/>
      <c r="NUD50" s="133"/>
      <c r="NUE50" s="133"/>
      <c r="NUF50" s="133"/>
      <c r="NUG50" s="133"/>
      <c r="NUH50" s="133"/>
      <c r="NUI50" s="133"/>
      <c r="NUJ50" s="133"/>
      <c r="NUK50" s="133"/>
      <c r="NUL50" s="133"/>
      <c r="NUM50" s="133"/>
      <c r="NUN50" s="133"/>
      <c r="NUO50" s="133"/>
      <c r="NUP50" s="133"/>
      <c r="NUQ50" s="133"/>
      <c r="NUR50" s="133"/>
      <c r="NUS50" s="133"/>
      <c r="NUT50" s="133"/>
      <c r="NUU50" s="133"/>
      <c r="NUV50" s="133"/>
      <c r="NUW50" s="133"/>
      <c r="NUX50" s="133"/>
      <c r="NUY50" s="133"/>
      <c r="NUZ50" s="133"/>
      <c r="NVA50" s="133"/>
      <c r="NVB50" s="133"/>
      <c r="NVC50" s="133"/>
      <c r="NVD50" s="133"/>
      <c r="NVE50" s="133"/>
      <c r="NVF50" s="133"/>
      <c r="NVG50" s="133"/>
      <c r="NVH50" s="133"/>
      <c r="NVI50" s="133"/>
      <c r="NVJ50" s="133"/>
      <c r="NVK50" s="133"/>
      <c r="NVL50" s="133"/>
      <c r="NVM50" s="133"/>
      <c r="NVN50" s="133"/>
      <c r="NVO50" s="133"/>
      <c r="NVP50" s="133"/>
      <c r="NVQ50" s="133"/>
      <c r="NVR50" s="133"/>
      <c r="NVS50" s="133"/>
      <c r="NVT50" s="133"/>
      <c r="NVU50" s="133"/>
      <c r="NVV50" s="133"/>
      <c r="NVW50" s="133"/>
      <c r="NVX50" s="133"/>
      <c r="NVY50" s="133"/>
      <c r="NVZ50" s="133"/>
      <c r="NWA50" s="133"/>
      <c r="NWB50" s="133"/>
      <c r="NWC50" s="133"/>
      <c r="NWD50" s="133"/>
      <c r="NWE50" s="133"/>
      <c r="NWF50" s="133"/>
      <c r="NWG50" s="133"/>
      <c r="NWH50" s="133"/>
      <c r="NWI50" s="133"/>
      <c r="NWJ50" s="133"/>
      <c r="NWK50" s="133"/>
      <c r="NWL50" s="133"/>
      <c r="NWM50" s="133"/>
      <c r="NWN50" s="133"/>
      <c r="NWO50" s="133"/>
      <c r="NWP50" s="133"/>
      <c r="NWQ50" s="133"/>
      <c r="NWR50" s="133"/>
      <c r="NWS50" s="133"/>
      <c r="NWT50" s="133"/>
      <c r="NWU50" s="133"/>
      <c r="NWV50" s="133"/>
      <c r="NWW50" s="133"/>
      <c r="NWX50" s="133"/>
      <c r="NWY50" s="133"/>
      <c r="NWZ50" s="133"/>
      <c r="NXA50" s="133"/>
      <c r="NXB50" s="133"/>
      <c r="NXC50" s="133"/>
      <c r="NXD50" s="133"/>
      <c r="NXE50" s="133"/>
      <c r="NXF50" s="133"/>
      <c r="NXG50" s="133"/>
      <c r="NXH50" s="133"/>
      <c r="NXI50" s="133"/>
      <c r="NXJ50" s="133"/>
      <c r="NXK50" s="133"/>
      <c r="NXL50" s="133"/>
      <c r="NXM50" s="133"/>
      <c r="NXN50" s="133"/>
      <c r="NXO50" s="133"/>
      <c r="NXP50" s="133"/>
      <c r="NXQ50" s="133"/>
      <c r="NXR50" s="133"/>
      <c r="NXS50" s="133"/>
      <c r="NXT50" s="133"/>
      <c r="NXU50" s="133"/>
      <c r="NXV50" s="133"/>
      <c r="NXW50" s="133"/>
      <c r="NXX50" s="133"/>
      <c r="NXY50" s="133"/>
      <c r="NXZ50" s="133"/>
      <c r="NYA50" s="133"/>
      <c r="NYB50" s="133"/>
      <c r="NYC50" s="133"/>
      <c r="NYD50" s="133"/>
      <c r="NYE50" s="133"/>
      <c r="NYF50" s="133"/>
      <c r="NYG50" s="133"/>
      <c r="NYH50" s="133"/>
      <c r="NYI50" s="133"/>
      <c r="NYJ50" s="133"/>
      <c r="NYK50" s="133"/>
      <c r="NYL50" s="133"/>
      <c r="NYM50" s="133"/>
      <c r="NYN50" s="133"/>
      <c r="NYO50" s="133"/>
      <c r="NYP50" s="133"/>
      <c r="NYQ50" s="133"/>
      <c r="NYR50" s="133"/>
      <c r="NYS50" s="133"/>
      <c r="NYT50" s="133"/>
      <c r="NYU50" s="133"/>
      <c r="NYV50" s="133"/>
      <c r="NYW50" s="133"/>
      <c r="NYX50" s="133"/>
      <c r="NYY50" s="133"/>
      <c r="NYZ50" s="133"/>
      <c r="NZA50" s="133"/>
      <c r="NZB50" s="133"/>
      <c r="NZC50" s="133"/>
      <c r="NZD50" s="133"/>
      <c r="NZE50" s="133"/>
      <c r="NZF50" s="133"/>
      <c r="NZG50" s="133"/>
      <c r="NZH50" s="133"/>
      <c r="NZI50" s="133"/>
      <c r="NZJ50" s="133"/>
      <c r="NZK50" s="133"/>
      <c r="NZL50" s="133"/>
      <c r="NZM50" s="133"/>
      <c r="NZN50" s="133"/>
      <c r="NZO50" s="133"/>
      <c r="NZP50" s="133"/>
      <c r="NZQ50" s="133"/>
      <c r="NZR50" s="133"/>
      <c r="NZS50" s="133"/>
      <c r="NZT50" s="133"/>
      <c r="NZU50" s="133"/>
      <c r="NZV50" s="133"/>
      <c r="NZW50" s="133"/>
      <c r="NZX50" s="133"/>
      <c r="NZY50" s="133"/>
      <c r="NZZ50" s="133"/>
      <c r="OAA50" s="133"/>
      <c r="OAB50" s="133"/>
      <c r="OAC50" s="133"/>
      <c r="OAD50" s="133"/>
      <c r="OAE50" s="133"/>
      <c r="OAF50" s="133"/>
      <c r="OAG50" s="133"/>
      <c r="OAH50" s="133"/>
      <c r="OAI50" s="133"/>
      <c r="OAJ50" s="133"/>
      <c r="OAK50" s="133"/>
      <c r="OAL50" s="133"/>
      <c r="OAM50" s="133"/>
      <c r="OAN50" s="133"/>
      <c r="OAO50" s="133"/>
      <c r="OAP50" s="133"/>
      <c r="OAQ50" s="133"/>
      <c r="OAR50" s="133"/>
      <c r="OAS50" s="133"/>
      <c r="OAT50" s="133"/>
      <c r="OAU50" s="133"/>
      <c r="OAV50" s="133"/>
      <c r="OAW50" s="133"/>
      <c r="OAX50" s="133"/>
      <c r="OAY50" s="133"/>
      <c r="OAZ50" s="133"/>
      <c r="OBA50" s="133"/>
      <c r="OBB50" s="133"/>
      <c r="OBC50" s="133"/>
      <c r="OBD50" s="133"/>
      <c r="OBE50" s="133"/>
      <c r="OBF50" s="133"/>
      <c r="OBG50" s="133"/>
      <c r="OBH50" s="133"/>
      <c r="OBI50" s="133"/>
      <c r="OBJ50" s="133"/>
      <c r="OBK50" s="133"/>
      <c r="OBL50" s="133"/>
      <c r="OBM50" s="133"/>
      <c r="OBN50" s="133"/>
      <c r="OBO50" s="133"/>
      <c r="OBP50" s="133"/>
      <c r="OBQ50" s="133"/>
      <c r="OBR50" s="133"/>
      <c r="OBS50" s="133"/>
      <c r="OBT50" s="133"/>
      <c r="OBU50" s="133"/>
      <c r="OBV50" s="133"/>
      <c r="OBW50" s="133"/>
      <c r="OBX50" s="133"/>
      <c r="OBY50" s="133"/>
      <c r="OBZ50" s="133"/>
      <c r="OCA50" s="133"/>
      <c r="OCB50" s="133"/>
      <c r="OCC50" s="133"/>
      <c r="OCD50" s="133"/>
      <c r="OCE50" s="133"/>
      <c r="OCF50" s="133"/>
      <c r="OCG50" s="133"/>
      <c r="OCH50" s="133"/>
      <c r="OCI50" s="133"/>
      <c r="OCJ50" s="133"/>
      <c r="OCK50" s="133"/>
      <c r="OCL50" s="133"/>
      <c r="OCM50" s="133"/>
      <c r="OCN50" s="133"/>
      <c r="OCO50" s="133"/>
      <c r="OCP50" s="133"/>
      <c r="OCQ50" s="133"/>
      <c r="OCR50" s="133"/>
      <c r="OCS50" s="133"/>
      <c r="OCT50" s="133"/>
      <c r="OCU50" s="133"/>
      <c r="OCV50" s="133"/>
      <c r="OCW50" s="133"/>
      <c r="OCX50" s="133"/>
      <c r="OCY50" s="133"/>
      <c r="OCZ50" s="133"/>
      <c r="ODA50" s="133"/>
      <c r="ODB50" s="133"/>
      <c r="ODC50" s="133"/>
      <c r="ODD50" s="133"/>
      <c r="ODE50" s="133"/>
      <c r="ODF50" s="133"/>
      <c r="ODG50" s="133"/>
      <c r="ODH50" s="133"/>
      <c r="ODI50" s="133"/>
      <c r="ODJ50" s="133"/>
      <c r="ODK50" s="133"/>
      <c r="ODL50" s="133"/>
      <c r="ODM50" s="133"/>
      <c r="ODN50" s="133"/>
      <c r="ODO50" s="133"/>
      <c r="ODP50" s="133"/>
      <c r="ODQ50" s="133"/>
      <c r="ODR50" s="133"/>
      <c r="ODS50" s="133"/>
      <c r="ODT50" s="133"/>
      <c r="ODU50" s="133"/>
      <c r="ODV50" s="133"/>
      <c r="ODW50" s="133"/>
      <c r="ODX50" s="133"/>
      <c r="ODY50" s="133"/>
      <c r="ODZ50" s="133"/>
      <c r="OEA50" s="133"/>
      <c r="OEB50" s="133"/>
      <c r="OEC50" s="133"/>
      <c r="OED50" s="133"/>
      <c r="OEE50" s="133"/>
      <c r="OEF50" s="133"/>
      <c r="OEG50" s="133"/>
      <c r="OEH50" s="133"/>
      <c r="OEI50" s="133"/>
      <c r="OEJ50" s="133"/>
      <c r="OEK50" s="133"/>
      <c r="OEL50" s="133"/>
      <c r="OEM50" s="133"/>
      <c r="OEN50" s="133"/>
      <c r="OEO50" s="133"/>
      <c r="OEP50" s="133"/>
      <c r="OEQ50" s="133"/>
      <c r="OER50" s="133"/>
      <c r="OES50" s="133"/>
      <c r="OET50" s="133"/>
      <c r="OEU50" s="133"/>
      <c r="OEV50" s="133"/>
      <c r="OEW50" s="133"/>
      <c r="OEX50" s="133"/>
      <c r="OEY50" s="133"/>
      <c r="OEZ50" s="133"/>
      <c r="OFA50" s="133"/>
      <c r="OFB50" s="133"/>
      <c r="OFC50" s="133"/>
      <c r="OFD50" s="133"/>
      <c r="OFE50" s="133"/>
      <c r="OFF50" s="133"/>
      <c r="OFG50" s="133"/>
      <c r="OFH50" s="133"/>
      <c r="OFI50" s="133"/>
      <c r="OFJ50" s="133"/>
      <c r="OFK50" s="133"/>
      <c r="OFL50" s="133"/>
      <c r="OFM50" s="133"/>
      <c r="OFN50" s="133"/>
      <c r="OFO50" s="133"/>
      <c r="OFP50" s="133"/>
      <c r="OFQ50" s="133"/>
      <c r="OFR50" s="133"/>
      <c r="OFS50" s="133"/>
      <c r="OFT50" s="133"/>
      <c r="OFU50" s="133"/>
      <c r="OFV50" s="133"/>
      <c r="OFW50" s="133"/>
      <c r="OFX50" s="133"/>
      <c r="OFY50" s="133"/>
      <c r="OFZ50" s="133"/>
      <c r="OGA50" s="133"/>
      <c r="OGB50" s="133"/>
      <c r="OGC50" s="133"/>
      <c r="OGD50" s="133"/>
      <c r="OGE50" s="133"/>
      <c r="OGF50" s="133"/>
      <c r="OGG50" s="133"/>
      <c r="OGH50" s="133"/>
      <c r="OGI50" s="133"/>
      <c r="OGJ50" s="133"/>
      <c r="OGK50" s="133"/>
      <c r="OGL50" s="133"/>
      <c r="OGM50" s="133"/>
      <c r="OGN50" s="133"/>
      <c r="OGO50" s="133"/>
      <c r="OGP50" s="133"/>
      <c r="OGQ50" s="133"/>
      <c r="OGR50" s="133"/>
      <c r="OGS50" s="133"/>
      <c r="OGT50" s="133"/>
      <c r="OGU50" s="133"/>
      <c r="OGV50" s="133"/>
      <c r="OGW50" s="133"/>
      <c r="OGX50" s="133"/>
      <c r="OGY50" s="133"/>
      <c r="OGZ50" s="133"/>
      <c r="OHA50" s="133"/>
      <c r="OHB50" s="133"/>
      <c r="OHC50" s="133"/>
      <c r="OHD50" s="133"/>
      <c r="OHE50" s="133"/>
      <c r="OHF50" s="133"/>
      <c r="OHG50" s="133"/>
      <c r="OHH50" s="133"/>
      <c r="OHI50" s="133"/>
      <c r="OHJ50" s="133"/>
      <c r="OHK50" s="133"/>
      <c r="OHL50" s="133"/>
      <c r="OHM50" s="133"/>
      <c r="OHN50" s="133"/>
      <c r="OHO50" s="133"/>
      <c r="OHP50" s="133"/>
      <c r="OHQ50" s="133"/>
      <c r="OHR50" s="133"/>
      <c r="OHS50" s="133"/>
      <c r="OHT50" s="133"/>
      <c r="OHU50" s="133"/>
      <c r="OHV50" s="133"/>
      <c r="OHW50" s="133"/>
      <c r="OHX50" s="133"/>
      <c r="OHY50" s="133"/>
      <c r="OHZ50" s="133"/>
      <c r="OIA50" s="133"/>
      <c r="OIB50" s="133"/>
      <c r="OIC50" s="133"/>
      <c r="OID50" s="133"/>
      <c r="OIE50" s="133"/>
      <c r="OIF50" s="133"/>
      <c r="OIG50" s="133"/>
      <c r="OIH50" s="133"/>
      <c r="OII50" s="133"/>
      <c r="OIJ50" s="133"/>
      <c r="OIK50" s="133"/>
      <c r="OIL50" s="133"/>
      <c r="OIM50" s="133"/>
      <c r="OIN50" s="133"/>
      <c r="OIO50" s="133"/>
      <c r="OIP50" s="133"/>
      <c r="OIQ50" s="133"/>
      <c r="OIR50" s="133"/>
      <c r="OIS50" s="133"/>
      <c r="OIT50" s="133"/>
      <c r="OIU50" s="133"/>
      <c r="OIV50" s="133"/>
      <c r="OIW50" s="133"/>
      <c r="OIX50" s="133"/>
      <c r="OIY50" s="133"/>
      <c r="OIZ50" s="133"/>
      <c r="OJA50" s="133"/>
      <c r="OJB50" s="133"/>
      <c r="OJC50" s="133"/>
      <c r="OJD50" s="133"/>
      <c r="OJE50" s="133"/>
      <c r="OJF50" s="133"/>
      <c r="OJG50" s="133"/>
      <c r="OJH50" s="133"/>
      <c r="OJI50" s="133"/>
      <c r="OJJ50" s="133"/>
      <c r="OJK50" s="133"/>
      <c r="OJL50" s="133"/>
      <c r="OJM50" s="133"/>
      <c r="OJN50" s="133"/>
      <c r="OJO50" s="133"/>
      <c r="OJP50" s="133"/>
      <c r="OJQ50" s="133"/>
      <c r="OJR50" s="133"/>
      <c r="OJS50" s="133"/>
      <c r="OJT50" s="133"/>
      <c r="OJU50" s="133"/>
      <c r="OJV50" s="133"/>
      <c r="OJW50" s="133"/>
      <c r="OJX50" s="133"/>
      <c r="OJY50" s="133"/>
      <c r="OJZ50" s="133"/>
      <c r="OKA50" s="133"/>
      <c r="OKB50" s="133"/>
      <c r="OKC50" s="133"/>
      <c r="OKD50" s="133"/>
      <c r="OKE50" s="133"/>
      <c r="OKF50" s="133"/>
      <c r="OKG50" s="133"/>
      <c r="OKH50" s="133"/>
      <c r="OKI50" s="133"/>
      <c r="OKJ50" s="133"/>
      <c r="OKK50" s="133"/>
      <c r="OKL50" s="133"/>
      <c r="OKM50" s="133"/>
      <c r="OKN50" s="133"/>
      <c r="OKO50" s="133"/>
      <c r="OKP50" s="133"/>
      <c r="OKQ50" s="133"/>
      <c r="OKR50" s="133"/>
      <c r="OKS50" s="133"/>
      <c r="OKT50" s="133"/>
      <c r="OKU50" s="133"/>
      <c r="OKV50" s="133"/>
      <c r="OKW50" s="133"/>
      <c r="OKX50" s="133"/>
      <c r="OKY50" s="133"/>
      <c r="OKZ50" s="133"/>
      <c r="OLA50" s="133"/>
      <c r="OLB50" s="133"/>
      <c r="OLC50" s="133"/>
      <c r="OLD50" s="133"/>
      <c r="OLE50" s="133"/>
      <c r="OLF50" s="133"/>
      <c r="OLG50" s="133"/>
      <c r="OLH50" s="133"/>
      <c r="OLI50" s="133"/>
      <c r="OLJ50" s="133"/>
      <c r="OLK50" s="133"/>
      <c r="OLL50" s="133"/>
      <c r="OLM50" s="133"/>
      <c r="OLN50" s="133"/>
      <c r="OLO50" s="133"/>
      <c r="OLP50" s="133"/>
      <c r="OLQ50" s="133"/>
      <c r="OLR50" s="133"/>
      <c r="OLS50" s="133"/>
      <c r="OLT50" s="133"/>
      <c r="OLU50" s="133"/>
      <c r="OLV50" s="133"/>
      <c r="OLW50" s="133"/>
      <c r="OLX50" s="133"/>
      <c r="OLY50" s="133"/>
      <c r="OLZ50" s="133"/>
      <c r="OMA50" s="133"/>
      <c r="OMB50" s="133"/>
      <c r="OMC50" s="133"/>
      <c r="OMD50" s="133"/>
      <c r="OME50" s="133"/>
      <c r="OMF50" s="133"/>
      <c r="OMG50" s="133"/>
      <c r="OMH50" s="133"/>
      <c r="OMI50" s="133"/>
      <c r="OMJ50" s="133"/>
      <c r="OMK50" s="133"/>
      <c r="OML50" s="133"/>
      <c r="OMM50" s="133"/>
      <c r="OMN50" s="133"/>
      <c r="OMO50" s="133"/>
      <c r="OMP50" s="133"/>
      <c r="OMQ50" s="133"/>
      <c r="OMR50" s="133"/>
      <c r="OMS50" s="133"/>
      <c r="OMT50" s="133"/>
      <c r="OMU50" s="133"/>
      <c r="OMV50" s="133"/>
      <c r="OMW50" s="133"/>
      <c r="OMX50" s="133"/>
      <c r="OMY50" s="133"/>
      <c r="OMZ50" s="133"/>
      <c r="ONA50" s="133"/>
      <c r="ONB50" s="133"/>
      <c r="ONC50" s="133"/>
      <c r="OND50" s="133"/>
      <c r="ONE50" s="133"/>
      <c r="ONF50" s="133"/>
      <c r="ONG50" s="133"/>
      <c r="ONH50" s="133"/>
      <c r="ONI50" s="133"/>
      <c r="ONJ50" s="133"/>
      <c r="ONK50" s="133"/>
      <c r="ONL50" s="133"/>
      <c r="ONM50" s="133"/>
      <c r="ONN50" s="133"/>
      <c r="ONO50" s="133"/>
      <c r="ONP50" s="133"/>
      <c r="ONQ50" s="133"/>
      <c r="ONR50" s="133"/>
      <c r="ONS50" s="133"/>
      <c r="ONT50" s="133"/>
      <c r="ONU50" s="133"/>
      <c r="ONV50" s="133"/>
      <c r="ONW50" s="133"/>
      <c r="ONX50" s="133"/>
      <c r="ONY50" s="133"/>
      <c r="ONZ50" s="133"/>
      <c r="OOA50" s="133"/>
      <c r="OOB50" s="133"/>
      <c r="OOC50" s="133"/>
      <c r="OOD50" s="133"/>
      <c r="OOE50" s="133"/>
      <c r="OOF50" s="133"/>
      <c r="OOG50" s="133"/>
      <c r="OOH50" s="133"/>
      <c r="OOI50" s="133"/>
      <c r="OOJ50" s="133"/>
      <c r="OOK50" s="133"/>
      <c r="OOL50" s="133"/>
      <c r="OOM50" s="133"/>
      <c r="OON50" s="133"/>
      <c r="OOO50" s="133"/>
      <c r="OOP50" s="133"/>
      <c r="OOQ50" s="133"/>
      <c r="OOR50" s="133"/>
      <c r="OOS50" s="133"/>
      <c r="OOT50" s="133"/>
      <c r="OOU50" s="133"/>
      <c r="OOV50" s="133"/>
      <c r="OOW50" s="133"/>
      <c r="OOX50" s="133"/>
      <c r="OOY50" s="133"/>
      <c r="OOZ50" s="133"/>
      <c r="OPA50" s="133"/>
      <c r="OPB50" s="133"/>
      <c r="OPC50" s="133"/>
      <c r="OPD50" s="133"/>
      <c r="OPE50" s="133"/>
      <c r="OPF50" s="133"/>
      <c r="OPG50" s="133"/>
      <c r="OPH50" s="133"/>
      <c r="OPI50" s="133"/>
      <c r="OPJ50" s="133"/>
      <c r="OPK50" s="133"/>
      <c r="OPL50" s="133"/>
      <c r="OPM50" s="133"/>
      <c r="OPN50" s="133"/>
      <c r="OPO50" s="133"/>
      <c r="OPP50" s="133"/>
      <c r="OPQ50" s="133"/>
      <c r="OPR50" s="133"/>
      <c r="OPS50" s="133"/>
      <c r="OPT50" s="133"/>
      <c r="OPU50" s="133"/>
      <c r="OPV50" s="133"/>
      <c r="OPW50" s="133"/>
      <c r="OPX50" s="133"/>
      <c r="OPY50" s="133"/>
      <c r="OPZ50" s="133"/>
      <c r="OQA50" s="133"/>
      <c r="OQB50" s="133"/>
      <c r="OQC50" s="133"/>
      <c r="OQD50" s="133"/>
      <c r="OQE50" s="133"/>
      <c r="OQF50" s="133"/>
      <c r="OQG50" s="133"/>
      <c r="OQH50" s="133"/>
      <c r="OQI50" s="133"/>
      <c r="OQJ50" s="133"/>
      <c r="OQK50" s="133"/>
      <c r="OQL50" s="133"/>
      <c r="OQM50" s="133"/>
      <c r="OQN50" s="133"/>
      <c r="OQO50" s="133"/>
      <c r="OQP50" s="133"/>
      <c r="OQQ50" s="133"/>
      <c r="OQR50" s="133"/>
      <c r="OQS50" s="133"/>
      <c r="OQT50" s="133"/>
      <c r="OQU50" s="133"/>
      <c r="OQV50" s="133"/>
      <c r="OQW50" s="133"/>
      <c r="OQX50" s="133"/>
      <c r="OQY50" s="133"/>
      <c r="OQZ50" s="133"/>
      <c r="ORA50" s="133"/>
      <c r="ORB50" s="133"/>
      <c r="ORC50" s="133"/>
      <c r="ORD50" s="133"/>
      <c r="ORE50" s="133"/>
      <c r="ORF50" s="133"/>
      <c r="ORG50" s="133"/>
      <c r="ORH50" s="133"/>
      <c r="ORI50" s="133"/>
      <c r="ORJ50" s="133"/>
      <c r="ORK50" s="133"/>
      <c r="ORL50" s="133"/>
      <c r="ORM50" s="133"/>
      <c r="ORN50" s="133"/>
      <c r="ORO50" s="133"/>
      <c r="ORP50" s="133"/>
      <c r="ORQ50" s="133"/>
      <c r="ORR50" s="133"/>
      <c r="ORS50" s="133"/>
      <c r="ORT50" s="133"/>
      <c r="ORU50" s="133"/>
      <c r="ORV50" s="133"/>
      <c r="ORW50" s="133"/>
      <c r="ORX50" s="133"/>
      <c r="ORY50" s="133"/>
      <c r="ORZ50" s="133"/>
      <c r="OSA50" s="133"/>
      <c r="OSB50" s="133"/>
      <c r="OSC50" s="133"/>
      <c r="OSD50" s="133"/>
      <c r="OSE50" s="133"/>
      <c r="OSF50" s="133"/>
      <c r="OSG50" s="133"/>
      <c r="OSH50" s="133"/>
      <c r="OSI50" s="133"/>
      <c r="OSJ50" s="133"/>
      <c r="OSK50" s="133"/>
      <c r="OSL50" s="133"/>
      <c r="OSM50" s="133"/>
      <c r="OSN50" s="133"/>
      <c r="OSO50" s="133"/>
      <c r="OSP50" s="133"/>
      <c r="OSQ50" s="133"/>
      <c r="OSR50" s="133"/>
      <c r="OSS50" s="133"/>
      <c r="OST50" s="133"/>
      <c r="OSU50" s="133"/>
      <c r="OSV50" s="133"/>
      <c r="OSW50" s="133"/>
      <c r="OSX50" s="133"/>
      <c r="OSY50" s="133"/>
      <c r="OSZ50" s="133"/>
      <c r="OTA50" s="133"/>
      <c r="OTB50" s="133"/>
      <c r="OTC50" s="133"/>
      <c r="OTD50" s="133"/>
      <c r="OTE50" s="133"/>
      <c r="OTF50" s="133"/>
      <c r="OTG50" s="133"/>
      <c r="OTH50" s="133"/>
      <c r="OTI50" s="133"/>
      <c r="OTJ50" s="133"/>
      <c r="OTK50" s="133"/>
      <c r="OTL50" s="133"/>
      <c r="OTM50" s="133"/>
      <c r="OTN50" s="133"/>
      <c r="OTO50" s="133"/>
      <c r="OTP50" s="133"/>
      <c r="OTQ50" s="133"/>
      <c r="OTR50" s="133"/>
      <c r="OTS50" s="133"/>
      <c r="OTT50" s="133"/>
      <c r="OTU50" s="133"/>
      <c r="OTV50" s="133"/>
      <c r="OTW50" s="133"/>
      <c r="OTX50" s="133"/>
      <c r="OTY50" s="133"/>
      <c r="OTZ50" s="133"/>
      <c r="OUA50" s="133"/>
      <c r="OUB50" s="133"/>
      <c r="OUC50" s="133"/>
      <c r="OUD50" s="133"/>
      <c r="OUE50" s="133"/>
      <c r="OUF50" s="133"/>
      <c r="OUG50" s="133"/>
      <c r="OUH50" s="133"/>
      <c r="OUI50" s="133"/>
      <c r="OUJ50" s="133"/>
      <c r="OUK50" s="133"/>
      <c r="OUL50" s="133"/>
      <c r="OUM50" s="133"/>
      <c r="OUN50" s="133"/>
      <c r="OUO50" s="133"/>
      <c r="OUP50" s="133"/>
      <c r="OUQ50" s="133"/>
      <c r="OUR50" s="133"/>
      <c r="OUS50" s="133"/>
      <c r="OUT50" s="133"/>
      <c r="OUU50" s="133"/>
      <c r="OUV50" s="133"/>
      <c r="OUW50" s="133"/>
      <c r="OUX50" s="133"/>
      <c r="OUY50" s="133"/>
      <c r="OUZ50" s="133"/>
      <c r="OVA50" s="133"/>
      <c r="OVB50" s="133"/>
      <c r="OVC50" s="133"/>
      <c r="OVD50" s="133"/>
      <c r="OVE50" s="133"/>
      <c r="OVF50" s="133"/>
      <c r="OVG50" s="133"/>
      <c r="OVH50" s="133"/>
      <c r="OVI50" s="133"/>
      <c r="OVJ50" s="133"/>
      <c r="OVK50" s="133"/>
      <c r="OVL50" s="133"/>
      <c r="OVM50" s="133"/>
      <c r="OVN50" s="133"/>
      <c r="OVO50" s="133"/>
      <c r="OVP50" s="133"/>
      <c r="OVQ50" s="133"/>
      <c r="OVR50" s="133"/>
      <c r="OVS50" s="133"/>
      <c r="OVT50" s="133"/>
      <c r="OVU50" s="133"/>
      <c r="OVV50" s="133"/>
      <c r="OVW50" s="133"/>
      <c r="OVX50" s="133"/>
      <c r="OVY50" s="133"/>
      <c r="OVZ50" s="133"/>
      <c r="OWA50" s="133"/>
      <c r="OWB50" s="133"/>
      <c r="OWC50" s="133"/>
      <c r="OWD50" s="133"/>
      <c r="OWE50" s="133"/>
      <c r="OWF50" s="133"/>
      <c r="OWG50" s="133"/>
      <c r="OWH50" s="133"/>
      <c r="OWI50" s="133"/>
      <c r="OWJ50" s="133"/>
      <c r="OWK50" s="133"/>
      <c r="OWL50" s="133"/>
      <c r="OWM50" s="133"/>
      <c r="OWN50" s="133"/>
      <c r="OWO50" s="133"/>
      <c r="OWP50" s="133"/>
      <c r="OWQ50" s="133"/>
      <c r="OWR50" s="133"/>
      <c r="OWS50" s="133"/>
      <c r="OWT50" s="133"/>
      <c r="OWU50" s="133"/>
      <c r="OWV50" s="133"/>
      <c r="OWW50" s="133"/>
      <c r="OWX50" s="133"/>
      <c r="OWY50" s="133"/>
      <c r="OWZ50" s="133"/>
      <c r="OXA50" s="133"/>
      <c r="OXB50" s="133"/>
      <c r="OXC50" s="133"/>
      <c r="OXD50" s="133"/>
      <c r="OXE50" s="133"/>
      <c r="OXF50" s="133"/>
      <c r="OXG50" s="133"/>
      <c r="OXH50" s="133"/>
      <c r="OXI50" s="133"/>
      <c r="OXJ50" s="133"/>
      <c r="OXK50" s="133"/>
      <c r="OXL50" s="133"/>
      <c r="OXM50" s="133"/>
      <c r="OXN50" s="133"/>
      <c r="OXO50" s="133"/>
      <c r="OXP50" s="133"/>
      <c r="OXQ50" s="133"/>
      <c r="OXR50" s="133"/>
      <c r="OXS50" s="133"/>
      <c r="OXT50" s="133"/>
      <c r="OXU50" s="133"/>
      <c r="OXV50" s="133"/>
      <c r="OXW50" s="133"/>
      <c r="OXX50" s="133"/>
      <c r="OXY50" s="133"/>
      <c r="OXZ50" s="133"/>
      <c r="OYA50" s="133"/>
      <c r="OYB50" s="133"/>
      <c r="OYC50" s="133"/>
      <c r="OYD50" s="133"/>
      <c r="OYE50" s="133"/>
      <c r="OYF50" s="133"/>
      <c r="OYG50" s="133"/>
      <c r="OYH50" s="133"/>
      <c r="OYI50" s="133"/>
      <c r="OYJ50" s="133"/>
      <c r="OYK50" s="133"/>
      <c r="OYL50" s="133"/>
      <c r="OYM50" s="133"/>
      <c r="OYN50" s="133"/>
      <c r="OYO50" s="133"/>
      <c r="OYP50" s="133"/>
      <c r="OYQ50" s="133"/>
      <c r="OYR50" s="133"/>
      <c r="OYS50" s="133"/>
      <c r="OYT50" s="133"/>
      <c r="OYU50" s="133"/>
      <c r="OYV50" s="133"/>
      <c r="OYW50" s="133"/>
      <c r="OYX50" s="133"/>
      <c r="OYY50" s="133"/>
      <c r="OYZ50" s="133"/>
      <c r="OZA50" s="133"/>
      <c r="OZB50" s="133"/>
      <c r="OZC50" s="133"/>
      <c r="OZD50" s="133"/>
      <c r="OZE50" s="133"/>
      <c r="OZF50" s="133"/>
      <c r="OZG50" s="133"/>
      <c r="OZH50" s="133"/>
      <c r="OZI50" s="133"/>
      <c r="OZJ50" s="133"/>
      <c r="OZK50" s="133"/>
      <c r="OZL50" s="133"/>
      <c r="OZM50" s="133"/>
      <c r="OZN50" s="133"/>
      <c r="OZO50" s="133"/>
      <c r="OZP50" s="133"/>
      <c r="OZQ50" s="133"/>
      <c r="OZR50" s="133"/>
      <c r="OZS50" s="133"/>
      <c r="OZT50" s="133"/>
      <c r="OZU50" s="133"/>
      <c r="OZV50" s="133"/>
      <c r="OZW50" s="133"/>
      <c r="OZX50" s="133"/>
      <c r="OZY50" s="133"/>
      <c r="OZZ50" s="133"/>
      <c r="PAA50" s="133"/>
      <c r="PAB50" s="133"/>
      <c r="PAC50" s="133"/>
      <c r="PAD50" s="133"/>
      <c r="PAE50" s="133"/>
      <c r="PAF50" s="133"/>
      <c r="PAG50" s="133"/>
      <c r="PAH50" s="133"/>
      <c r="PAI50" s="133"/>
      <c r="PAJ50" s="133"/>
      <c r="PAK50" s="133"/>
      <c r="PAL50" s="133"/>
      <c r="PAM50" s="133"/>
      <c r="PAN50" s="133"/>
      <c r="PAO50" s="133"/>
      <c r="PAP50" s="133"/>
      <c r="PAQ50" s="133"/>
      <c r="PAR50" s="133"/>
      <c r="PAS50" s="133"/>
      <c r="PAT50" s="133"/>
      <c r="PAU50" s="133"/>
      <c r="PAV50" s="133"/>
      <c r="PAW50" s="133"/>
      <c r="PAX50" s="133"/>
      <c r="PAY50" s="133"/>
      <c r="PAZ50" s="133"/>
      <c r="PBA50" s="133"/>
      <c r="PBB50" s="133"/>
      <c r="PBC50" s="133"/>
      <c r="PBD50" s="133"/>
      <c r="PBE50" s="133"/>
      <c r="PBF50" s="133"/>
      <c r="PBG50" s="133"/>
      <c r="PBH50" s="133"/>
      <c r="PBI50" s="133"/>
      <c r="PBJ50" s="133"/>
      <c r="PBK50" s="133"/>
      <c r="PBL50" s="133"/>
      <c r="PBM50" s="133"/>
      <c r="PBN50" s="133"/>
      <c r="PBO50" s="133"/>
      <c r="PBP50" s="133"/>
      <c r="PBQ50" s="133"/>
      <c r="PBR50" s="133"/>
      <c r="PBS50" s="133"/>
      <c r="PBT50" s="133"/>
      <c r="PBU50" s="133"/>
      <c r="PBV50" s="133"/>
      <c r="PBW50" s="133"/>
      <c r="PBX50" s="133"/>
      <c r="PBY50" s="133"/>
      <c r="PBZ50" s="133"/>
      <c r="PCA50" s="133"/>
      <c r="PCB50" s="133"/>
      <c r="PCC50" s="133"/>
      <c r="PCD50" s="133"/>
      <c r="PCE50" s="133"/>
      <c r="PCF50" s="133"/>
      <c r="PCG50" s="133"/>
      <c r="PCH50" s="133"/>
      <c r="PCI50" s="133"/>
      <c r="PCJ50" s="133"/>
      <c r="PCK50" s="133"/>
      <c r="PCL50" s="133"/>
      <c r="PCM50" s="133"/>
      <c r="PCN50" s="133"/>
      <c r="PCO50" s="133"/>
      <c r="PCP50" s="133"/>
      <c r="PCQ50" s="133"/>
      <c r="PCR50" s="133"/>
      <c r="PCS50" s="133"/>
      <c r="PCT50" s="133"/>
      <c r="PCU50" s="133"/>
      <c r="PCV50" s="133"/>
      <c r="PCW50" s="133"/>
      <c r="PCX50" s="133"/>
      <c r="PCY50" s="133"/>
      <c r="PCZ50" s="133"/>
      <c r="PDA50" s="133"/>
      <c r="PDB50" s="133"/>
      <c r="PDC50" s="133"/>
      <c r="PDD50" s="133"/>
      <c r="PDE50" s="133"/>
      <c r="PDF50" s="133"/>
      <c r="PDG50" s="133"/>
      <c r="PDH50" s="133"/>
      <c r="PDI50" s="133"/>
      <c r="PDJ50" s="133"/>
      <c r="PDK50" s="133"/>
      <c r="PDL50" s="133"/>
      <c r="PDM50" s="133"/>
      <c r="PDN50" s="133"/>
      <c r="PDO50" s="133"/>
      <c r="PDP50" s="133"/>
      <c r="PDQ50" s="133"/>
      <c r="PDR50" s="133"/>
      <c r="PDS50" s="133"/>
      <c r="PDT50" s="133"/>
      <c r="PDU50" s="133"/>
      <c r="PDV50" s="133"/>
      <c r="PDW50" s="133"/>
      <c r="PDX50" s="133"/>
      <c r="PDY50" s="133"/>
      <c r="PDZ50" s="133"/>
      <c r="PEA50" s="133"/>
      <c r="PEB50" s="133"/>
      <c r="PEC50" s="133"/>
      <c r="PED50" s="133"/>
      <c r="PEE50" s="133"/>
      <c r="PEF50" s="133"/>
      <c r="PEG50" s="133"/>
      <c r="PEH50" s="133"/>
      <c r="PEI50" s="133"/>
      <c r="PEJ50" s="133"/>
      <c r="PEK50" s="133"/>
      <c r="PEL50" s="133"/>
      <c r="PEM50" s="133"/>
      <c r="PEN50" s="133"/>
      <c r="PEO50" s="133"/>
      <c r="PEP50" s="133"/>
      <c r="PEQ50" s="133"/>
      <c r="PER50" s="133"/>
      <c r="PES50" s="133"/>
      <c r="PET50" s="133"/>
      <c r="PEU50" s="133"/>
      <c r="PEV50" s="133"/>
      <c r="PEW50" s="133"/>
      <c r="PEX50" s="133"/>
      <c r="PEY50" s="133"/>
      <c r="PEZ50" s="133"/>
      <c r="PFA50" s="133"/>
      <c r="PFB50" s="133"/>
      <c r="PFC50" s="133"/>
      <c r="PFD50" s="133"/>
      <c r="PFE50" s="133"/>
      <c r="PFF50" s="133"/>
      <c r="PFG50" s="133"/>
      <c r="PFH50" s="133"/>
      <c r="PFI50" s="133"/>
      <c r="PFJ50" s="133"/>
      <c r="PFK50" s="133"/>
      <c r="PFL50" s="133"/>
      <c r="PFM50" s="133"/>
      <c r="PFN50" s="133"/>
      <c r="PFO50" s="133"/>
      <c r="PFP50" s="133"/>
      <c r="PFQ50" s="133"/>
      <c r="PFR50" s="133"/>
      <c r="PFS50" s="133"/>
      <c r="PFT50" s="133"/>
      <c r="PFU50" s="133"/>
      <c r="PFV50" s="133"/>
      <c r="PFW50" s="133"/>
      <c r="PFX50" s="133"/>
      <c r="PFY50" s="133"/>
      <c r="PFZ50" s="133"/>
      <c r="PGA50" s="133"/>
      <c r="PGB50" s="133"/>
      <c r="PGC50" s="133"/>
      <c r="PGD50" s="133"/>
      <c r="PGE50" s="133"/>
      <c r="PGF50" s="133"/>
      <c r="PGG50" s="133"/>
      <c r="PGH50" s="133"/>
      <c r="PGI50" s="133"/>
      <c r="PGJ50" s="133"/>
      <c r="PGK50" s="133"/>
      <c r="PGL50" s="133"/>
      <c r="PGM50" s="133"/>
      <c r="PGN50" s="133"/>
      <c r="PGO50" s="133"/>
      <c r="PGP50" s="133"/>
      <c r="PGQ50" s="133"/>
      <c r="PGR50" s="133"/>
      <c r="PGS50" s="133"/>
      <c r="PGT50" s="133"/>
      <c r="PGU50" s="133"/>
      <c r="PGV50" s="133"/>
      <c r="PGW50" s="133"/>
      <c r="PGX50" s="133"/>
      <c r="PGY50" s="133"/>
      <c r="PGZ50" s="133"/>
      <c r="PHA50" s="133"/>
      <c r="PHB50" s="133"/>
      <c r="PHC50" s="133"/>
      <c r="PHD50" s="133"/>
      <c r="PHE50" s="133"/>
      <c r="PHF50" s="133"/>
      <c r="PHG50" s="133"/>
      <c r="PHH50" s="133"/>
      <c r="PHI50" s="133"/>
      <c r="PHJ50" s="133"/>
      <c r="PHK50" s="133"/>
      <c r="PHL50" s="133"/>
      <c r="PHM50" s="133"/>
      <c r="PHN50" s="133"/>
      <c r="PHO50" s="133"/>
      <c r="PHP50" s="133"/>
      <c r="PHQ50" s="133"/>
      <c r="PHR50" s="133"/>
      <c r="PHS50" s="133"/>
      <c r="PHT50" s="133"/>
      <c r="PHU50" s="133"/>
      <c r="PHV50" s="133"/>
      <c r="PHW50" s="133"/>
      <c r="PHX50" s="133"/>
      <c r="PHY50" s="133"/>
      <c r="PHZ50" s="133"/>
      <c r="PIA50" s="133"/>
      <c r="PIB50" s="133"/>
      <c r="PIC50" s="133"/>
      <c r="PID50" s="133"/>
      <c r="PIE50" s="133"/>
      <c r="PIF50" s="133"/>
      <c r="PIG50" s="133"/>
      <c r="PIH50" s="133"/>
      <c r="PII50" s="133"/>
      <c r="PIJ50" s="133"/>
      <c r="PIK50" s="133"/>
      <c r="PIL50" s="133"/>
      <c r="PIM50" s="133"/>
      <c r="PIN50" s="133"/>
      <c r="PIO50" s="133"/>
      <c r="PIP50" s="133"/>
      <c r="PIQ50" s="133"/>
      <c r="PIR50" s="133"/>
      <c r="PIS50" s="133"/>
      <c r="PIT50" s="133"/>
      <c r="PIU50" s="133"/>
      <c r="PIV50" s="133"/>
      <c r="PIW50" s="133"/>
      <c r="PIX50" s="133"/>
      <c r="PIY50" s="133"/>
      <c r="PIZ50" s="133"/>
      <c r="PJA50" s="133"/>
      <c r="PJB50" s="133"/>
      <c r="PJC50" s="133"/>
      <c r="PJD50" s="133"/>
      <c r="PJE50" s="133"/>
      <c r="PJF50" s="133"/>
      <c r="PJG50" s="133"/>
      <c r="PJH50" s="133"/>
      <c r="PJI50" s="133"/>
      <c r="PJJ50" s="133"/>
      <c r="PJK50" s="133"/>
      <c r="PJL50" s="133"/>
      <c r="PJM50" s="133"/>
      <c r="PJN50" s="133"/>
      <c r="PJO50" s="133"/>
      <c r="PJP50" s="133"/>
      <c r="PJQ50" s="133"/>
      <c r="PJR50" s="133"/>
      <c r="PJS50" s="133"/>
      <c r="PJT50" s="133"/>
      <c r="PJU50" s="133"/>
      <c r="PJV50" s="133"/>
      <c r="PJW50" s="133"/>
      <c r="PJX50" s="133"/>
      <c r="PJY50" s="133"/>
      <c r="PJZ50" s="133"/>
      <c r="PKA50" s="133"/>
      <c r="PKB50" s="133"/>
      <c r="PKC50" s="133"/>
      <c r="PKD50" s="133"/>
      <c r="PKE50" s="133"/>
      <c r="PKF50" s="133"/>
      <c r="PKG50" s="133"/>
      <c r="PKH50" s="133"/>
      <c r="PKI50" s="133"/>
      <c r="PKJ50" s="133"/>
      <c r="PKK50" s="133"/>
      <c r="PKL50" s="133"/>
      <c r="PKM50" s="133"/>
      <c r="PKN50" s="133"/>
      <c r="PKO50" s="133"/>
      <c r="PKP50" s="133"/>
      <c r="PKQ50" s="133"/>
      <c r="PKR50" s="133"/>
      <c r="PKS50" s="133"/>
      <c r="PKT50" s="133"/>
      <c r="PKU50" s="133"/>
      <c r="PKV50" s="133"/>
      <c r="PKW50" s="133"/>
      <c r="PKX50" s="133"/>
      <c r="PKY50" s="133"/>
      <c r="PKZ50" s="133"/>
      <c r="PLA50" s="133"/>
      <c r="PLB50" s="133"/>
      <c r="PLC50" s="133"/>
      <c r="PLD50" s="133"/>
      <c r="PLE50" s="133"/>
      <c r="PLF50" s="133"/>
      <c r="PLG50" s="133"/>
      <c r="PLH50" s="133"/>
      <c r="PLI50" s="133"/>
      <c r="PLJ50" s="133"/>
      <c r="PLK50" s="133"/>
      <c r="PLL50" s="133"/>
      <c r="PLM50" s="133"/>
      <c r="PLN50" s="133"/>
      <c r="PLO50" s="133"/>
      <c r="PLP50" s="133"/>
      <c r="PLQ50" s="133"/>
      <c r="PLR50" s="133"/>
      <c r="PLS50" s="133"/>
      <c r="PLT50" s="133"/>
      <c r="PLU50" s="133"/>
      <c r="PLV50" s="133"/>
      <c r="PLW50" s="133"/>
      <c r="PLX50" s="133"/>
      <c r="PLY50" s="133"/>
      <c r="PLZ50" s="133"/>
      <c r="PMA50" s="133"/>
      <c r="PMB50" s="133"/>
      <c r="PMC50" s="133"/>
      <c r="PMD50" s="133"/>
      <c r="PME50" s="133"/>
      <c r="PMF50" s="133"/>
      <c r="PMG50" s="133"/>
      <c r="PMH50" s="133"/>
      <c r="PMI50" s="133"/>
      <c r="PMJ50" s="133"/>
      <c r="PMK50" s="133"/>
      <c r="PML50" s="133"/>
      <c r="PMM50" s="133"/>
      <c r="PMN50" s="133"/>
      <c r="PMO50" s="133"/>
      <c r="PMP50" s="133"/>
      <c r="PMQ50" s="133"/>
      <c r="PMR50" s="133"/>
      <c r="PMS50" s="133"/>
      <c r="PMT50" s="133"/>
      <c r="PMU50" s="133"/>
      <c r="PMV50" s="133"/>
      <c r="PMW50" s="133"/>
      <c r="PMX50" s="133"/>
      <c r="PMY50" s="133"/>
      <c r="PMZ50" s="133"/>
      <c r="PNA50" s="133"/>
      <c r="PNB50" s="133"/>
      <c r="PNC50" s="133"/>
      <c r="PND50" s="133"/>
      <c r="PNE50" s="133"/>
      <c r="PNF50" s="133"/>
      <c r="PNG50" s="133"/>
      <c r="PNH50" s="133"/>
      <c r="PNI50" s="133"/>
      <c r="PNJ50" s="133"/>
      <c r="PNK50" s="133"/>
      <c r="PNL50" s="133"/>
      <c r="PNM50" s="133"/>
      <c r="PNN50" s="133"/>
      <c r="PNO50" s="133"/>
      <c r="PNP50" s="133"/>
      <c r="PNQ50" s="133"/>
      <c r="PNR50" s="133"/>
      <c r="PNS50" s="133"/>
      <c r="PNT50" s="133"/>
      <c r="PNU50" s="133"/>
      <c r="PNV50" s="133"/>
      <c r="PNW50" s="133"/>
      <c r="PNX50" s="133"/>
      <c r="PNY50" s="133"/>
      <c r="PNZ50" s="133"/>
      <c r="POA50" s="133"/>
      <c r="POB50" s="133"/>
      <c r="POC50" s="133"/>
      <c r="POD50" s="133"/>
      <c r="POE50" s="133"/>
      <c r="POF50" s="133"/>
      <c r="POG50" s="133"/>
      <c r="POH50" s="133"/>
      <c r="POI50" s="133"/>
      <c r="POJ50" s="133"/>
      <c r="POK50" s="133"/>
      <c r="POL50" s="133"/>
      <c r="POM50" s="133"/>
      <c r="PON50" s="133"/>
      <c r="POO50" s="133"/>
      <c r="POP50" s="133"/>
      <c r="POQ50" s="133"/>
      <c r="POR50" s="133"/>
      <c r="POS50" s="133"/>
      <c r="POT50" s="133"/>
      <c r="POU50" s="133"/>
      <c r="POV50" s="133"/>
      <c r="POW50" s="133"/>
      <c r="POX50" s="133"/>
      <c r="POY50" s="133"/>
      <c r="POZ50" s="133"/>
      <c r="PPA50" s="133"/>
      <c r="PPB50" s="133"/>
      <c r="PPC50" s="133"/>
      <c r="PPD50" s="133"/>
      <c r="PPE50" s="133"/>
      <c r="PPF50" s="133"/>
      <c r="PPG50" s="133"/>
      <c r="PPH50" s="133"/>
      <c r="PPI50" s="133"/>
      <c r="PPJ50" s="133"/>
      <c r="PPK50" s="133"/>
      <c r="PPL50" s="133"/>
      <c r="PPM50" s="133"/>
      <c r="PPN50" s="133"/>
      <c r="PPO50" s="133"/>
      <c r="PPP50" s="133"/>
      <c r="PPQ50" s="133"/>
      <c r="PPR50" s="133"/>
      <c r="PPS50" s="133"/>
      <c r="PPT50" s="133"/>
      <c r="PPU50" s="133"/>
      <c r="PPV50" s="133"/>
      <c r="PPW50" s="133"/>
      <c r="PPX50" s="133"/>
      <c r="PPY50" s="133"/>
      <c r="PPZ50" s="133"/>
      <c r="PQA50" s="133"/>
      <c r="PQB50" s="133"/>
      <c r="PQC50" s="133"/>
      <c r="PQD50" s="133"/>
      <c r="PQE50" s="133"/>
      <c r="PQF50" s="133"/>
      <c r="PQG50" s="133"/>
      <c r="PQH50" s="133"/>
      <c r="PQI50" s="133"/>
      <c r="PQJ50" s="133"/>
      <c r="PQK50" s="133"/>
      <c r="PQL50" s="133"/>
      <c r="PQM50" s="133"/>
      <c r="PQN50" s="133"/>
      <c r="PQO50" s="133"/>
      <c r="PQP50" s="133"/>
      <c r="PQQ50" s="133"/>
      <c r="PQR50" s="133"/>
      <c r="PQS50" s="133"/>
      <c r="PQT50" s="133"/>
      <c r="PQU50" s="133"/>
      <c r="PQV50" s="133"/>
      <c r="PQW50" s="133"/>
      <c r="PQX50" s="133"/>
      <c r="PQY50" s="133"/>
      <c r="PQZ50" s="133"/>
      <c r="PRA50" s="133"/>
      <c r="PRB50" s="133"/>
      <c r="PRC50" s="133"/>
      <c r="PRD50" s="133"/>
      <c r="PRE50" s="133"/>
      <c r="PRF50" s="133"/>
      <c r="PRG50" s="133"/>
      <c r="PRH50" s="133"/>
      <c r="PRI50" s="133"/>
      <c r="PRJ50" s="133"/>
      <c r="PRK50" s="133"/>
      <c r="PRL50" s="133"/>
      <c r="PRM50" s="133"/>
      <c r="PRN50" s="133"/>
      <c r="PRO50" s="133"/>
      <c r="PRP50" s="133"/>
      <c r="PRQ50" s="133"/>
      <c r="PRR50" s="133"/>
      <c r="PRS50" s="133"/>
      <c r="PRT50" s="133"/>
      <c r="PRU50" s="133"/>
      <c r="PRV50" s="133"/>
      <c r="PRW50" s="133"/>
      <c r="PRX50" s="133"/>
      <c r="PRY50" s="133"/>
      <c r="PRZ50" s="133"/>
      <c r="PSA50" s="133"/>
      <c r="PSB50" s="133"/>
      <c r="PSC50" s="133"/>
      <c r="PSD50" s="133"/>
      <c r="PSE50" s="133"/>
      <c r="PSF50" s="133"/>
      <c r="PSG50" s="133"/>
      <c r="PSH50" s="133"/>
      <c r="PSI50" s="133"/>
      <c r="PSJ50" s="133"/>
      <c r="PSK50" s="133"/>
      <c r="PSL50" s="133"/>
      <c r="PSM50" s="133"/>
      <c r="PSN50" s="133"/>
      <c r="PSO50" s="133"/>
      <c r="PSP50" s="133"/>
      <c r="PSQ50" s="133"/>
      <c r="PSR50" s="133"/>
      <c r="PSS50" s="133"/>
      <c r="PST50" s="133"/>
      <c r="PSU50" s="133"/>
      <c r="PSV50" s="133"/>
      <c r="PSW50" s="133"/>
      <c r="PSX50" s="133"/>
      <c r="PSY50" s="133"/>
      <c r="PSZ50" s="133"/>
      <c r="PTA50" s="133"/>
      <c r="PTB50" s="133"/>
      <c r="PTC50" s="133"/>
      <c r="PTD50" s="133"/>
      <c r="PTE50" s="133"/>
      <c r="PTF50" s="133"/>
      <c r="PTG50" s="133"/>
      <c r="PTH50" s="133"/>
      <c r="PTI50" s="133"/>
      <c r="PTJ50" s="133"/>
      <c r="PTK50" s="133"/>
      <c r="PTL50" s="133"/>
      <c r="PTM50" s="133"/>
      <c r="PTN50" s="133"/>
      <c r="PTO50" s="133"/>
      <c r="PTP50" s="133"/>
      <c r="PTQ50" s="133"/>
      <c r="PTR50" s="133"/>
      <c r="PTS50" s="133"/>
      <c r="PTT50" s="133"/>
      <c r="PTU50" s="133"/>
      <c r="PTV50" s="133"/>
      <c r="PTW50" s="133"/>
      <c r="PTX50" s="133"/>
      <c r="PTY50" s="133"/>
      <c r="PTZ50" s="133"/>
      <c r="PUA50" s="133"/>
      <c r="PUB50" s="133"/>
      <c r="PUC50" s="133"/>
      <c r="PUD50" s="133"/>
      <c r="PUE50" s="133"/>
      <c r="PUF50" s="133"/>
      <c r="PUG50" s="133"/>
      <c r="PUH50" s="133"/>
      <c r="PUI50" s="133"/>
      <c r="PUJ50" s="133"/>
      <c r="PUK50" s="133"/>
      <c r="PUL50" s="133"/>
      <c r="PUM50" s="133"/>
      <c r="PUN50" s="133"/>
      <c r="PUO50" s="133"/>
      <c r="PUP50" s="133"/>
      <c r="PUQ50" s="133"/>
      <c r="PUR50" s="133"/>
      <c r="PUS50" s="133"/>
      <c r="PUT50" s="133"/>
      <c r="PUU50" s="133"/>
      <c r="PUV50" s="133"/>
      <c r="PUW50" s="133"/>
      <c r="PUX50" s="133"/>
      <c r="PUY50" s="133"/>
      <c r="PUZ50" s="133"/>
      <c r="PVA50" s="133"/>
      <c r="PVB50" s="133"/>
      <c r="PVC50" s="133"/>
      <c r="PVD50" s="133"/>
      <c r="PVE50" s="133"/>
      <c r="PVF50" s="133"/>
      <c r="PVG50" s="133"/>
      <c r="PVH50" s="133"/>
      <c r="PVI50" s="133"/>
      <c r="PVJ50" s="133"/>
      <c r="PVK50" s="133"/>
      <c r="PVL50" s="133"/>
      <c r="PVM50" s="133"/>
      <c r="PVN50" s="133"/>
      <c r="PVO50" s="133"/>
      <c r="PVP50" s="133"/>
      <c r="PVQ50" s="133"/>
      <c r="PVR50" s="133"/>
      <c r="PVS50" s="133"/>
      <c r="PVT50" s="133"/>
      <c r="PVU50" s="133"/>
      <c r="PVV50" s="133"/>
      <c r="PVW50" s="133"/>
      <c r="PVX50" s="133"/>
      <c r="PVY50" s="133"/>
      <c r="PVZ50" s="133"/>
      <c r="PWA50" s="133"/>
      <c r="PWB50" s="133"/>
      <c r="PWC50" s="133"/>
      <c r="PWD50" s="133"/>
      <c r="PWE50" s="133"/>
      <c r="PWF50" s="133"/>
      <c r="PWG50" s="133"/>
      <c r="PWH50" s="133"/>
      <c r="PWI50" s="133"/>
      <c r="PWJ50" s="133"/>
      <c r="PWK50" s="133"/>
      <c r="PWL50" s="133"/>
      <c r="PWM50" s="133"/>
      <c r="PWN50" s="133"/>
      <c r="PWO50" s="133"/>
      <c r="PWP50" s="133"/>
      <c r="PWQ50" s="133"/>
      <c r="PWR50" s="133"/>
      <c r="PWS50" s="133"/>
      <c r="PWT50" s="133"/>
      <c r="PWU50" s="133"/>
      <c r="PWV50" s="133"/>
      <c r="PWW50" s="133"/>
      <c r="PWX50" s="133"/>
      <c r="PWY50" s="133"/>
      <c r="PWZ50" s="133"/>
      <c r="PXA50" s="133"/>
      <c r="PXB50" s="133"/>
      <c r="PXC50" s="133"/>
      <c r="PXD50" s="133"/>
      <c r="PXE50" s="133"/>
      <c r="PXF50" s="133"/>
      <c r="PXG50" s="133"/>
      <c r="PXH50" s="133"/>
      <c r="PXI50" s="133"/>
      <c r="PXJ50" s="133"/>
      <c r="PXK50" s="133"/>
      <c r="PXL50" s="133"/>
      <c r="PXM50" s="133"/>
      <c r="PXN50" s="133"/>
      <c r="PXO50" s="133"/>
      <c r="PXP50" s="133"/>
      <c r="PXQ50" s="133"/>
      <c r="PXR50" s="133"/>
      <c r="PXS50" s="133"/>
      <c r="PXT50" s="133"/>
      <c r="PXU50" s="133"/>
      <c r="PXV50" s="133"/>
      <c r="PXW50" s="133"/>
      <c r="PXX50" s="133"/>
      <c r="PXY50" s="133"/>
      <c r="PXZ50" s="133"/>
      <c r="PYA50" s="133"/>
      <c r="PYB50" s="133"/>
      <c r="PYC50" s="133"/>
      <c r="PYD50" s="133"/>
      <c r="PYE50" s="133"/>
      <c r="PYF50" s="133"/>
      <c r="PYG50" s="133"/>
      <c r="PYH50" s="133"/>
      <c r="PYI50" s="133"/>
      <c r="PYJ50" s="133"/>
      <c r="PYK50" s="133"/>
      <c r="PYL50" s="133"/>
      <c r="PYM50" s="133"/>
      <c r="PYN50" s="133"/>
      <c r="PYO50" s="133"/>
      <c r="PYP50" s="133"/>
      <c r="PYQ50" s="133"/>
      <c r="PYR50" s="133"/>
      <c r="PYS50" s="133"/>
      <c r="PYT50" s="133"/>
      <c r="PYU50" s="133"/>
      <c r="PYV50" s="133"/>
      <c r="PYW50" s="133"/>
      <c r="PYX50" s="133"/>
      <c r="PYY50" s="133"/>
      <c r="PYZ50" s="133"/>
      <c r="PZA50" s="133"/>
      <c r="PZB50" s="133"/>
      <c r="PZC50" s="133"/>
      <c r="PZD50" s="133"/>
      <c r="PZE50" s="133"/>
      <c r="PZF50" s="133"/>
      <c r="PZG50" s="133"/>
      <c r="PZH50" s="133"/>
      <c r="PZI50" s="133"/>
      <c r="PZJ50" s="133"/>
      <c r="PZK50" s="133"/>
      <c r="PZL50" s="133"/>
      <c r="PZM50" s="133"/>
      <c r="PZN50" s="133"/>
      <c r="PZO50" s="133"/>
      <c r="PZP50" s="133"/>
      <c r="PZQ50" s="133"/>
      <c r="PZR50" s="133"/>
      <c r="PZS50" s="133"/>
      <c r="PZT50" s="133"/>
      <c r="PZU50" s="133"/>
      <c r="PZV50" s="133"/>
      <c r="PZW50" s="133"/>
      <c r="PZX50" s="133"/>
      <c r="PZY50" s="133"/>
      <c r="PZZ50" s="133"/>
      <c r="QAA50" s="133"/>
      <c r="QAB50" s="133"/>
      <c r="QAC50" s="133"/>
      <c r="QAD50" s="133"/>
      <c r="QAE50" s="133"/>
      <c r="QAF50" s="133"/>
      <c r="QAG50" s="133"/>
      <c r="QAH50" s="133"/>
      <c r="QAI50" s="133"/>
      <c r="QAJ50" s="133"/>
      <c r="QAK50" s="133"/>
      <c r="QAL50" s="133"/>
      <c r="QAM50" s="133"/>
      <c r="QAN50" s="133"/>
      <c r="QAO50" s="133"/>
      <c r="QAP50" s="133"/>
      <c r="QAQ50" s="133"/>
      <c r="QAR50" s="133"/>
      <c r="QAS50" s="133"/>
      <c r="QAT50" s="133"/>
      <c r="QAU50" s="133"/>
      <c r="QAV50" s="133"/>
      <c r="QAW50" s="133"/>
      <c r="QAX50" s="133"/>
      <c r="QAY50" s="133"/>
      <c r="QAZ50" s="133"/>
      <c r="QBA50" s="133"/>
      <c r="QBB50" s="133"/>
      <c r="QBC50" s="133"/>
      <c r="QBD50" s="133"/>
      <c r="QBE50" s="133"/>
      <c r="QBF50" s="133"/>
      <c r="QBG50" s="133"/>
      <c r="QBH50" s="133"/>
      <c r="QBI50" s="133"/>
      <c r="QBJ50" s="133"/>
      <c r="QBK50" s="133"/>
      <c r="QBL50" s="133"/>
      <c r="QBM50" s="133"/>
      <c r="QBN50" s="133"/>
      <c r="QBO50" s="133"/>
      <c r="QBP50" s="133"/>
      <c r="QBQ50" s="133"/>
      <c r="QBR50" s="133"/>
      <c r="QBS50" s="133"/>
      <c r="QBT50" s="133"/>
      <c r="QBU50" s="133"/>
      <c r="QBV50" s="133"/>
      <c r="QBW50" s="133"/>
      <c r="QBX50" s="133"/>
      <c r="QBY50" s="133"/>
      <c r="QBZ50" s="133"/>
      <c r="QCA50" s="133"/>
      <c r="QCB50" s="133"/>
      <c r="QCC50" s="133"/>
      <c r="QCD50" s="133"/>
      <c r="QCE50" s="133"/>
      <c r="QCF50" s="133"/>
      <c r="QCG50" s="133"/>
      <c r="QCH50" s="133"/>
      <c r="QCI50" s="133"/>
      <c r="QCJ50" s="133"/>
      <c r="QCK50" s="133"/>
      <c r="QCL50" s="133"/>
      <c r="QCM50" s="133"/>
      <c r="QCN50" s="133"/>
      <c r="QCO50" s="133"/>
      <c r="QCP50" s="133"/>
      <c r="QCQ50" s="133"/>
      <c r="QCR50" s="133"/>
      <c r="QCS50" s="133"/>
      <c r="QCT50" s="133"/>
      <c r="QCU50" s="133"/>
      <c r="QCV50" s="133"/>
      <c r="QCW50" s="133"/>
      <c r="QCX50" s="133"/>
      <c r="QCY50" s="133"/>
      <c r="QCZ50" s="133"/>
      <c r="QDA50" s="133"/>
      <c r="QDB50" s="133"/>
      <c r="QDC50" s="133"/>
      <c r="QDD50" s="133"/>
      <c r="QDE50" s="133"/>
      <c r="QDF50" s="133"/>
      <c r="QDG50" s="133"/>
      <c r="QDH50" s="133"/>
      <c r="QDI50" s="133"/>
      <c r="QDJ50" s="133"/>
      <c r="QDK50" s="133"/>
      <c r="QDL50" s="133"/>
      <c r="QDM50" s="133"/>
      <c r="QDN50" s="133"/>
      <c r="QDO50" s="133"/>
      <c r="QDP50" s="133"/>
      <c r="QDQ50" s="133"/>
      <c r="QDR50" s="133"/>
      <c r="QDS50" s="133"/>
      <c r="QDT50" s="133"/>
      <c r="QDU50" s="133"/>
      <c r="QDV50" s="133"/>
      <c r="QDW50" s="133"/>
      <c r="QDX50" s="133"/>
      <c r="QDY50" s="133"/>
      <c r="QDZ50" s="133"/>
      <c r="QEA50" s="133"/>
      <c r="QEB50" s="133"/>
      <c r="QEC50" s="133"/>
      <c r="QED50" s="133"/>
      <c r="QEE50" s="133"/>
      <c r="QEF50" s="133"/>
      <c r="QEG50" s="133"/>
      <c r="QEH50" s="133"/>
      <c r="QEI50" s="133"/>
      <c r="QEJ50" s="133"/>
      <c r="QEK50" s="133"/>
      <c r="QEL50" s="133"/>
      <c r="QEM50" s="133"/>
      <c r="QEN50" s="133"/>
      <c r="QEO50" s="133"/>
      <c r="QEP50" s="133"/>
      <c r="QEQ50" s="133"/>
      <c r="QER50" s="133"/>
      <c r="QES50" s="133"/>
      <c r="QET50" s="133"/>
      <c r="QEU50" s="133"/>
      <c r="QEV50" s="133"/>
      <c r="QEW50" s="133"/>
      <c r="QEX50" s="133"/>
      <c r="QEY50" s="133"/>
      <c r="QEZ50" s="133"/>
      <c r="QFA50" s="133"/>
      <c r="QFB50" s="133"/>
      <c r="QFC50" s="133"/>
      <c r="QFD50" s="133"/>
      <c r="QFE50" s="133"/>
      <c r="QFF50" s="133"/>
      <c r="QFG50" s="133"/>
      <c r="QFH50" s="133"/>
      <c r="QFI50" s="133"/>
      <c r="QFJ50" s="133"/>
      <c r="QFK50" s="133"/>
      <c r="QFL50" s="133"/>
      <c r="QFM50" s="133"/>
      <c r="QFN50" s="133"/>
      <c r="QFO50" s="133"/>
      <c r="QFP50" s="133"/>
      <c r="QFQ50" s="133"/>
      <c r="QFR50" s="133"/>
      <c r="QFS50" s="133"/>
      <c r="QFT50" s="133"/>
      <c r="QFU50" s="133"/>
      <c r="QFV50" s="133"/>
      <c r="QFW50" s="133"/>
      <c r="QFX50" s="133"/>
      <c r="QFY50" s="133"/>
      <c r="QFZ50" s="133"/>
      <c r="QGA50" s="133"/>
      <c r="QGB50" s="133"/>
      <c r="QGC50" s="133"/>
      <c r="QGD50" s="133"/>
      <c r="QGE50" s="133"/>
      <c r="QGF50" s="133"/>
      <c r="QGG50" s="133"/>
      <c r="QGH50" s="133"/>
      <c r="QGI50" s="133"/>
      <c r="QGJ50" s="133"/>
      <c r="QGK50" s="133"/>
      <c r="QGL50" s="133"/>
      <c r="QGM50" s="133"/>
      <c r="QGN50" s="133"/>
      <c r="QGO50" s="133"/>
      <c r="QGP50" s="133"/>
      <c r="QGQ50" s="133"/>
      <c r="QGR50" s="133"/>
      <c r="QGS50" s="133"/>
      <c r="QGT50" s="133"/>
      <c r="QGU50" s="133"/>
      <c r="QGV50" s="133"/>
      <c r="QGW50" s="133"/>
      <c r="QGX50" s="133"/>
      <c r="QGY50" s="133"/>
      <c r="QGZ50" s="133"/>
      <c r="QHA50" s="133"/>
      <c r="QHB50" s="133"/>
      <c r="QHC50" s="133"/>
      <c r="QHD50" s="133"/>
      <c r="QHE50" s="133"/>
      <c r="QHF50" s="133"/>
      <c r="QHG50" s="133"/>
      <c r="QHH50" s="133"/>
      <c r="QHI50" s="133"/>
      <c r="QHJ50" s="133"/>
      <c r="QHK50" s="133"/>
      <c r="QHL50" s="133"/>
      <c r="QHM50" s="133"/>
      <c r="QHN50" s="133"/>
      <c r="QHO50" s="133"/>
      <c r="QHP50" s="133"/>
      <c r="QHQ50" s="133"/>
      <c r="QHR50" s="133"/>
      <c r="QHS50" s="133"/>
      <c r="QHT50" s="133"/>
      <c r="QHU50" s="133"/>
      <c r="QHV50" s="133"/>
      <c r="QHW50" s="133"/>
      <c r="QHX50" s="133"/>
      <c r="QHY50" s="133"/>
      <c r="QHZ50" s="133"/>
      <c r="QIA50" s="133"/>
      <c r="QIB50" s="133"/>
      <c r="QIC50" s="133"/>
      <c r="QID50" s="133"/>
      <c r="QIE50" s="133"/>
      <c r="QIF50" s="133"/>
      <c r="QIG50" s="133"/>
      <c r="QIH50" s="133"/>
      <c r="QII50" s="133"/>
      <c r="QIJ50" s="133"/>
      <c r="QIK50" s="133"/>
      <c r="QIL50" s="133"/>
      <c r="QIM50" s="133"/>
      <c r="QIN50" s="133"/>
      <c r="QIO50" s="133"/>
      <c r="QIP50" s="133"/>
      <c r="QIQ50" s="133"/>
      <c r="QIR50" s="133"/>
      <c r="QIS50" s="133"/>
      <c r="QIT50" s="133"/>
      <c r="QIU50" s="133"/>
      <c r="QIV50" s="133"/>
      <c r="QIW50" s="133"/>
      <c r="QIX50" s="133"/>
      <c r="QIY50" s="133"/>
      <c r="QIZ50" s="133"/>
      <c r="QJA50" s="133"/>
      <c r="QJB50" s="133"/>
      <c r="QJC50" s="133"/>
      <c r="QJD50" s="133"/>
      <c r="QJE50" s="133"/>
      <c r="QJF50" s="133"/>
      <c r="QJG50" s="133"/>
      <c r="QJH50" s="133"/>
      <c r="QJI50" s="133"/>
      <c r="QJJ50" s="133"/>
      <c r="QJK50" s="133"/>
      <c r="QJL50" s="133"/>
      <c r="QJM50" s="133"/>
      <c r="QJN50" s="133"/>
      <c r="QJO50" s="133"/>
      <c r="QJP50" s="133"/>
      <c r="QJQ50" s="133"/>
      <c r="QJR50" s="133"/>
      <c r="QJS50" s="133"/>
      <c r="QJT50" s="133"/>
      <c r="QJU50" s="133"/>
      <c r="QJV50" s="133"/>
      <c r="QJW50" s="133"/>
      <c r="QJX50" s="133"/>
      <c r="QJY50" s="133"/>
      <c r="QJZ50" s="133"/>
      <c r="QKA50" s="133"/>
      <c r="QKB50" s="133"/>
      <c r="QKC50" s="133"/>
      <c r="QKD50" s="133"/>
      <c r="QKE50" s="133"/>
      <c r="QKF50" s="133"/>
      <c r="QKG50" s="133"/>
      <c r="QKH50" s="133"/>
      <c r="QKI50" s="133"/>
      <c r="QKJ50" s="133"/>
      <c r="QKK50" s="133"/>
      <c r="QKL50" s="133"/>
      <c r="QKM50" s="133"/>
      <c r="QKN50" s="133"/>
      <c r="QKO50" s="133"/>
      <c r="QKP50" s="133"/>
      <c r="QKQ50" s="133"/>
      <c r="QKR50" s="133"/>
      <c r="QKS50" s="133"/>
      <c r="QKT50" s="133"/>
      <c r="QKU50" s="133"/>
      <c r="QKV50" s="133"/>
      <c r="QKW50" s="133"/>
      <c r="QKX50" s="133"/>
      <c r="QKY50" s="133"/>
      <c r="QKZ50" s="133"/>
      <c r="QLA50" s="133"/>
      <c r="QLB50" s="133"/>
      <c r="QLC50" s="133"/>
      <c r="QLD50" s="133"/>
      <c r="QLE50" s="133"/>
      <c r="QLF50" s="133"/>
      <c r="QLG50" s="133"/>
      <c r="QLH50" s="133"/>
      <c r="QLI50" s="133"/>
      <c r="QLJ50" s="133"/>
      <c r="QLK50" s="133"/>
      <c r="QLL50" s="133"/>
      <c r="QLM50" s="133"/>
      <c r="QLN50" s="133"/>
      <c r="QLO50" s="133"/>
      <c r="QLP50" s="133"/>
      <c r="QLQ50" s="133"/>
      <c r="QLR50" s="133"/>
      <c r="QLS50" s="133"/>
      <c r="QLT50" s="133"/>
      <c r="QLU50" s="133"/>
      <c r="QLV50" s="133"/>
      <c r="QLW50" s="133"/>
      <c r="QLX50" s="133"/>
      <c r="QLY50" s="133"/>
      <c r="QLZ50" s="133"/>
      <c r="QMA50" s="133"/>
      <c r="QMB50" s="133"/>
      <c r="QMC50" s="133"/>
      <c r="QMD50" s="133"/>
      <c r="QME50" s="133"/>
      <c r="QMF50" s="133"/>
      <c r="QMG50" s="133"/>
      <c r="QMH50" s="133"/>
      <c r="QMI50" s="133"/>
      <c r="QMJ50" s="133"/>
      <c r="QMK50" s="133"/>
      <c r="QML50" s="133"/>
      <c r="QMM50" s="133"/>
      <c r="QMN50" s="133"/>
      <c r="QMO50" s="133"/>
      <c r="QMP50" s="133"/>
      <c r="QMQ50" s="133"/>
      <c r="QMR50" s="133"/>
      <c r="QMS50" s="133"/>
      <c r="QMT50" s="133"/>
      <c r="QMU50" s="133"/>
      <c r="QMV50" s="133"/>
      <c r="QMW50" s="133"/>
      <c r="QMX50" s="133"/>
      <c r="QMY50" s="133"/>
      <c r="QMZ50" s="133"/>
      <c r="QNA50" s="133"/>
      <c r="QNB50" s="133"/>
      <c r="QNC50" s="133"/>
      <c r="QND50" s="133"/>
      <c r="QNE50" s="133"/>
      <c r="QNF50" s="133"/>
      <c r="QNG50" s="133"/>
      <c r="QNH50" s="133"/>
      <c r="QNI50" s="133"/>
      <c r="QNJ50" s="133"/>
      <c r="QNK50" s="133"/>
      <c r="QNL50" s="133"/>
      <c r="QNM50" s="133"/>
      <c r="QNN50" s="133"/>
      <c r="QNO50" s="133"/>
      <c r="QNP50" s="133"/>
      <c r="QNQ50" s="133"/>
      <c r="QNR50" s="133"/>
      <c r="QNS50" s="133"/>
      <c r="QNT50" s="133"/>
      <c r="QNU50" s="133"/>
      <c r="QNV50" s="133"/>
      <c r="QNW50" s="133"/>
      <c r="QNX50" s="133"/>
      <c r="QNY50" s="133"/>
      <c r="QNZ50" s="133"/>
      <c r="QOA50" s="133"/>
      <c r="QOB50" s="133"/>
      <c r="QOC50" s="133"/>
      <c r="QOD50" s="133"/>
      <c r="QOE50" s="133"/>
      <c r="QOF50" s="133"/>
      <c r="QOG50" s="133"/>
      <c r="QOH50" s="133"/>
      <c r="QOI50" s="133"/>
      <c r="QOJ50" s="133"/>
      <c r="QOK50" s="133"/>
      <c r="QOL50" s="133"/>
      <c r="QOM50" s="133"/>
      <c r="QON50" s="133"/>
      <c r="QOO50" s="133"/>
      <c r="QOP50" s="133"/>
      <c r="QOQ50" s="133"/>
      <c r="QOR50" s="133"/>
      <c r="QOS50" s="133"/>
      <c r="QOT50" s="133"/>
      <c r="QOU50" s="133"/>
      <c r="QOV50" s="133"/>
      <c r="QOW50" s="133"/>
      <c r="QOX50" s="133"/>
      <c r="QOY50" s="133"/>
      <c r="QOZ50" s="133"/>
      <c r="QPA50" s="133"/>
      <c r="QPB50" s="133"/>
      <c r="QPC50" s="133"/>
      <c r="QPD50" s="133"/>
      <c r="QPE50" s="133"/>
      <c r="QPF50" s="133"/>
      <c r="QPG50" s="133"/>
      <c r="QPH50" s="133"/>
      <c r="QPI50" s="133"/>
      <c r="QPJ50" s="133"/>
      <c r="QPK50" s="133"/>
      <c r="QPL50" s="133"/>
      <c r="QPM50" s="133"/>
      <c r="QPN50" s="133"/>
      <c r="QPO50" s="133"/>
      <c r="QPP50" s="133"/>
      <c r="QPQ50" s="133"/>
      <c r="QPR50" s="133"/>
      <c r="QPS50" s="133"/>
      <c r="QPT50" s="133"/>
      <c r="QPU50" s="133"/>
      <c r="QPV50" s="133"/>
      <c r="QPW50" s="133"/>
      <c r="QPX50" s="133"/>
      <c r="QPY50" s="133"/>
      <c r="QPZ50" s="133"/>
      <c r="QQA50" s="133"/>
      <c r="QQB50" s="133"/>
      <c r="QQC50" s="133"/>
      <c r="QQD50" s="133"/>
      <c r="QQE50" s="133"/>
      <c r="QQF50" s="133"/>
      <c r="QQG50" s="133"/>
      <c r="QQH50" s="133"/>
      <c r="QQI50" s="133"/>
      <c r="QQJ50" s="133"/>
      <c r="QQK50" s="133"/>
      <c r="QQL50" s="133"/>
      <c r="QQM50" s="133"/>
      <c r="QQN50" s="133"/>
      <c r="QQO50" s="133"/>
      <c r="QQP50" s="133"/>
      <c r="QQQ50" s="133"/>
      <c r="QQR50" s="133"/>
      <c r="QQS50" s="133"/>
      <c r="QQT50" s="133"/>
      <c r="QQU50" s="133"/>
      <c r="QQV50" s="133"/>
      <c r="QQW50" s="133"/>
      <c r="QQX50" s="133"/>
      <c r="QQY50" s="133"/>
      <c r="QQZ50" s="133"/>
      <c r="QRA50" s="133"/>
      <c r="QRB50" s="133"/>
      <c r="QRC50" s="133"/>
      <c r="QRD50" s="133"/>
      <c r="QRE50" s="133"/>
      <c r="QRF50" s="133"/>
      <c r="QRG50" s="133"/>
      <c r="QRH50" s="133"/>
      <c r="QRI50" s="133"/>
      <c r="QRJ50" s="133"/>
      <c r="QRK50" s="133"/>
      <c r="QRL50" s="133"/>
      <c r="QRM50" s="133"/>
      <c r="QRN50" s="133"/>
      <c r="QRO50" s="133"/>
      <c r="QRP50" s="133"/>
      <c r="QRQ50" s="133"/>
      <c r="QRR50" s="133"/>
      <c r="QRS50" s="133"/>
      <c r="QRT50" s="133"/>
      <c r="QRU50" s="133"/>
      <c r="QRV50" s="133"/>
      <c r="QRW50" s="133"/>
      <c r="QRX50" s="133"/>
      <c r="QRY50" s="133"/>
      <c r="QRZ50" s="133"/>
      <c r="QSA50" s="133"/>
      <c r="QSB50" s="133"/>
      <c r="QSC50" s="133"/>
      <c r="QSD50" s="133"/>
      <c r="QSE50" s="133"/>
      <c r="QSF50" s="133"/>
      <c r="QSG50" s="133"/>
      <c r="QSH50" s="133"/>
      <c r="QSI50" s="133"/>
      <c r="QSJ50" s="133"/>
      <c r="QSK50" s="133"/>
      <c r="QSL50" s="133"/>
      <c r="QSM50" s="133"/>
      <c r="QSN50" s="133"/>
      <c r="QSO50" s="133"/>
      <c r="QSP50" s="133"/>
      <c r="QSQ50" s="133"/>
      <c r="QSR50" s="133"/>
      <c r="QSS50" s="133"/>
      <c r="QST50" s="133"/>
      <c r="QSU50" s="133"/>
      <c r="QSV50" s="133"/>
      <c r="QSW50" s="133"/>
      <c r="QSX50" s="133"/>
      <c r="QSY50" s="133"/>
      <c r="QSZ50" s="133"/>
      <c r="QTA50" s="133"/>
      <c r="QTB50" s="133"/>
      <c r="QTC50" s="133"/>
      <c r="QTD50" s="133"/>
      <c r="QTE50" s="133"/>
      <c r="QTF50" s="133"/>
      <c r="QTG50" s="133"/>
      <c r="QTH50" s="133"/>
      <c r="QTI50" s="133"/>
      <c r="QTJ50" s="133"/>
      <c r="QTK50" s="133"/>
      <c r="QTL50" s="133"/>
      <c r="QTM50" s="133"/>
      <c r="QTN50" s="133"/>
      <c r="QTO50" s="133"/>
      <c r="QTP50" s="133"/>
      <c r="QTQ50" s="133"/>
      <c r="QTR50" s="133"/>
      <c r="QTS50" s="133"/>
      <c r="QTT50" s="133"/>
      <c r="QTU50" s="133"/>
      <c r="QTV50" s="133"/>
      <c r="QTW50" s="133"/>
      <c r="QTX50" s="133"/>
      <c r="QTY50" s="133"/>
      <c r="QTZ50" s="133"/>
      <c r="QUA50" s="133"/>
      <c r="QUB50" s="133"/>
      <c r="QUC50" s="133"/>
      <c r="QUD50" s="133"/>
      <c r="QUE50" s="133"/>
      <c r="QUF50" s="133"/>
      <c r="QUG50" s="133"/>
      <c r="QUH50" s="133"/>
      <c r="QUI50" s="133"/>
      <c r="QUJ50" s="133"/>
      <c r="QUK50" s="133"/>
      <c r="QUL50" s="133"/>
      <c r="QUM50" s="133"/>
      <c r="QUN50" s="133"/>
      <c r="QUO50" s="133"/>
      <c r="QUP50" s="133"/>
      <c r="QUQ50" s="133"/>
      <c r="QUR50" s="133"/>
      <c r="QUS50" s="133"/>
      <c r="QUT50" s="133"/>
      <c r="QUU50" s="133"/>
      <c r="QUV50" s="133"/>
      <c r="QUW50" s="133"/>
      <c r="QUX50" s="133"/>
      <c r="QUY50" s="133"/>
      <c r="QUZ50" s="133"/>
      <c r="QVA50" s="133"/>
      <c r="QVB50" s="133"/>
      <c r="QVC50" s="133"/>
      <c r="QVD50" s="133"/>
      <c r="QVE50" s="133"/>
      <c r="QVF50" s="133"/>
      <c r="QVG50" s="133"/>
      <c r="QVH50" s="133"/>
      <c r="QVI50" s="133"/>
      <c r="QVJ50" s="133"/>
      <c r="QVK50" s="133"/>
      <c r="QVL50" s="133"/>
      <c r="QVM50" s="133"/>
      <c r="QVN50" s="133"/>
      <c r="QVO50" s="133"/>
      <c r="QVP50" s="133"/>
      <c r="QVQ50" s="133"/>
      <c r="QVR50" s="133"/>
      <c r="QVS50" s="133"/>
      <c r="QVT50" s="133"/>
      <c r="QVU50" s="133"/>
      <c r="QVV50" s="133"/>
      <c r="QVW50" s="133"/>
      <c r="QVX50" s="133"/>
      <c r="QVY50" s="133"/>
      <c r="QVZ50" s="133"/>
      <c r="QWA50" s="133"/>
      <c r="QWB50" s="133"/>
      <c r="QWC50" s="133"/>
      <c r="QWD50" s="133"/>
      <c r="QWE50" s="133"/>
      <c r="QWF50" s="133"/>
      <c r="QWG50" s="133"/>
      <c r="QWH50" s="133"/>
      <c r="QWI50" s="133"/>
      <c r="QWJ50" s="133"/>
      <c r="QWK50" s="133"/>
      <c r="QWL50" s="133"/>
      <c r="QWM50" s="133"/>
      <c r="QWN50" s="133"/>
      <c r="QWO50" s="133"/>
      <c r="QWP50" s="133"/>
      <c r="QWQ50" s="133"/>
      <c r="QWR50" s="133"/>
      <c r="QWS50" s="133"/>
      <c r="QWT50" s="133"/>
      <c r="QWU50" s="133"/>
      <c r="QWV50" s="133"/>
      <c r="QWW50" s="133"/>
      <c r="QWX50" s="133"/>
      <c r="QWY50" s="133"/>
      <c r="QWZ50" s="133"/>
      <c r="QXA50" s="133"/>
      <c r="QXB50" s="133"/>
      <c r="QXC50" s="133"/>
      <c r="QXD50" s="133"/>
      <c r="QXE50" s="133"/>
      <c r="QXF50" s="133"/>
      <c r="QXG50" s="133"/>
      <c r="QXH50" s="133"/>
      <c r="QXI50" s="133"/>
      <c r="QXJ50" s="133"/>
      <c r="QXK50" s="133"/>
      <c r="QXL50" s="133"/>
      <c r="QXM50" s="133"/>
      <c r="QXN50" s="133"/>
      <c r="QXO50" s="133"/>
      <c r="QXP50" s="133"/>
      <c r="QXQ50" s="133"/>
      <c r="QXR50" s="133"/>
      <c r="QXS50" s="133"/>
      <c r="QXT50" s="133"/>
      <c r="QXU50" s="133"/>
      <c r="QXV50" s="133"/>
      <c r="QXW50" s="133"/>
      <c r="QXX50" s="133"/>
      <c r="QXY50" s="133"/>
      <c r="QXZ50" s="133"/>
      <c r="QYA50" s="133"/>
      <c r="QYB50" s="133"/>
      <c r="QYC50" s="133"/>
      <c r="QYD50" s="133"/>
      <c r="QYE50" s="133"/>
      <c r="QYF50" s="133"/>
      <c r="QYG50" s="133"/>
      <c r="QYH50" s="133"/>
      <c r="QYI50" s="133"/>
      <c r="QYJ50" s="133"/>
      <c r="QYK50" s="133"/>
      <c r="QYL50" s="133"/>
      <c r="QYM50" s="133"/>
      <c r="QYN50" s="133"/>
      <c r="QYO50" s="133"/>
      <c r="QYP50" s="133"/>
      <c r="QYQ50" s="133"/>
      <c r="QYR50" s="133"/>
      <c r="QYS50" s="133"/>
      <c r="QYT50" s="133"/>
      <c r="QYU50" s="133"/>
      <c r="QYV50" s="133"/>
      <c r="QYW50" s="133"/>
      <c r="QYX50" s="133"/>
      <c r="QYY50" s="133"/>
      <c r="QYZ50" s="133"/>
      <c r="QZA50" s="133"/>
      <c r="QZB50" s="133"/>
      <c r="QZC50" s="133"/>
      <c r="QZD50" s="133"/>
      <c r="QZE50" s="133"/>
      <c r="QZF50" s="133"/>
      <c r="QZG50" s="133"/>
      <c r="QZH50" s="133"/>
      <c r="QZI50" s="133"/>
      <c r="QZJ50" s="133"/>
      <c r="QZK50" s="133"/>
      <c r="QZL50" s="133"/>
      <c r="QZM50" s="133"/>
      <c r="QZN50" s="133"/>
      <c r="QZO50" s="133"/>
      <c r="QZP50" s="133"/>
      <c r="QZQ50" s="133"/>
      <c r="QZR50" s="133"/>
      <c r="QZS50" s="133"/>
      <c r="QZT50" s="133"/>
      <c r="QZU50" s="133"/>
      <c r="QZV50" s="133"/>
      <c r="QZW50" s="133"/>
      <c r="QZX50" s="133"/>
      <c r="QZY50" s="133"/>
      <c r="QZZ50" s="133"/>
      <c r="RAA50" s="133"/>
      <c r="RAB50" s="133"/>
      <c r="RAC50" s="133"/>
      <c r="RAD50" s="133"/>
      <c r="RAE50" s="133"/>
      <c r="RAF50" s="133"/>
      <c r="RAG50" s="133"/>
      <c r="RAH50" s="133"/>
      <c r="RAI50" s="133"/>
      <c r="RAJ50" s="133"/>
      <c r="RAK50" s="133"/>
      <c r="RAL50" s="133"/>
      <c r="RAM50" s="133"/>
      <c r="RAN50" s="133"/>
      <c r="RAO50" s="133"/>
      <c r="RAP50" s="133"/>
      <c r="RAQ50" s="133"/>
      <c r="RAR50" s="133"/>
      <c r="RAS50" s="133"/>
      <c r="RAT50" s="133"/>
      <c r="RAU50" s="133"/>
      <c r="RAV50" s="133"/>
      <c r="RAW50" s="133"/>
      <c r="RAX50" s="133"/>
      <c r="RAY50" s="133"/>
      <c r="RAZ50" s="133"/>
      <c r="RBA50" s="133"/>
      <c r="RBB50" s="133"/>
      <c r="RBC50" s="133"/>
      <c r="RBD50" s="133"/>
      <c r="RBE50" s="133"/>
      <c r="RBF50" s="133"/>
      <c r="RBG50" s="133"/>
      <c r="RBH50" s="133"/>
      <c r="RBI50" s="133"/>
      <c r="RBJ50" s="133"/>
      <c r="RBK50" s="133"/>
      <c r="RBL50" s="133"/>
      <c r="RBM50" s="133"/>
      <c r="RBN50" s="133"/>
      <c r="RBO50" s="133"/>
      <c r="RBP50" s="133"/>
      <c r="RBQ50" s="133"/>
      <c r="RBR50" s="133"/>
      <c r="RBS50" s="133"/>
      <c r="RBT50" s="133"/>
      <c r="RBU50" s="133"/>
      <c r="RBV50" s="133"/>
      <c r="RBW50" s="133"/>
      <c r="RBX50" s="133"/>
      <c r="RBY50" s="133"/>
      <c r="RBZ50" s="133"/>
      <c r="RCA50" s="133"/>
      <c r="RCB50" s="133"/>
      <c r="RCC50" s="133"/>
      <c r="RCD50" s="133"/>
      <c r="RCE50" s="133"/>
      <c r="RCF50" s="133"/>
      <c r="RCG50" s="133"/>
      <c r="RCH50" s="133"/>
      <c r="RCI50" s="133"/>
      <c r="RCJ50" s="133"/>
      <c r="RCK50" s="133"/>
      <c r="RCL50" s="133"/>
      <c r="RCM50" s="133"/>
      <c r="RCN50" s="133"/>
      <c r="RCO50" s="133"/>
      <c r="RCP50" s="133"/>
      <c r="RCQ50" s="133"/>
      <c r="RCR50" s="133"/>
      <c r="RCS50" s="133"/>
      <c r="RCT50" s="133"/>
      <c r="RCU50" s="133"/>
      <c r="RCV50" s="133"/>
      <c r="RCW50" s="133"/>
      <c r="RCX50" s="133"/>
      <c r="RCY50" s="133"/>
      <c r="RCZ50" s="133"/>
      <c r="RDA50" s="133"/>
      <c r="RDB50" s="133"/>
      <c r="RDC50" s="133"/>
      <c r="RDD50" s="133"/>
      <c r="RDE50" s="133"/>
      <c r="RDF50" s="133"/>
      <c r="RDG50" s="133"/>
      <c r="RDH50" s="133"/>
      <c r="RDI50" s="133"/>
      <c r="RDJ50" s="133"/>
      <c r="RDK50" s="133"/>
      <c r="RDL50" s="133"/>
      <c r="RDM50" s="133"/>
      <c r="RDN50" s="133"/>
      <c r="RDO50" s="133"/>
      <c r="RDP50" s="133"/>
      <c r="RDQ50" s="133"/>
      <c r="RDR50" s="133"/>
      <c r="RDS50" s="133"/>
      <c r="RDT50" s="133"/>
      <c r="RDU50" s="133"/>
      <c r="RDV50" s="133"/>
      <c r="RDW50" s="133"/>
      <c r="RDX50" s="133"/>
      <c r="RDY50" s="133"/>
      <c r="RDZ50" s="133"/>
      <c r="REA50" s="133"/>
      <c r="REB50" s="133"/>
      <c r="REC50" s="133"/>
      <c r="RED50" s="133"/>
      <c r="REE50" s="133"/>
      <c r="REF50" s="133"/>
      <c r="REG50" s="133"/>
      <c r="REH50" s="133"/>
      <c r="REI50" s="133"/>
      <c r="REJ50" s="133"/>
      <c r="REK50" s="133"/>
      <c r="REL50" s="133"/>
      <c r="REM50" s="133"/>
      <c r="REN50" s="133"/>
      <c r="REO50" s="133"/>
      <c r="REP50" s="133"/>
      <c r="REQ50" s="133"/>
      <c r="RER50" s="133"/>
      <c r="RES50" s="133"/>
      <c r="RET50" s="133"/>
      <c r="REU50" s="133"/>
      <c r="REV50" s="133"/>
      <c r="REW50" s="133"/>
      <c r="REX50" s="133"/>
      <c r="REY50" s="133"/>
      <c r="REZ50" s="133"/>
      <c r="RFA50" s="133"/>
      <c r="RFB50" s="133"/>
      <c r="RFC50" s="133"/>
      <c r="RFD50" s="133"/>
      <c r="RFE50" s="133"/>
      <c r="RFF50" s="133"/>
      <c r="RFG50" s="133"/>
      <c r="RFH50" s="133"/>
      <c r="RFI50" s="133"/>
      <c r="RFJ50" s="133"/>
      <c r="RFK50" s="133"/>
      <c r="RFL50" s="133"/>
      <c r="RFM50" s="133"/>
      <c r="RFN50" s="133"/>
      <c r="RFO50" s="133"/>
      <c r="RFP50" s="133"/>
      <c r="RFQ50" s="133"/>
      <c r="RFR50" s="133"/>
      <c r="RFS50" s="133"/>
      <c r="RFT50" s="133"/>
      <c r="RFU50" s="133"/>
      <c r="RFV50" s="133"/>
      <c r="RFW50" s="133"/>
      <c r="RFX50" s="133"/>
      <c r="RFY50" s="133"/>
      <c r="RFZ50" s="133"/>
      <c r="RGA50" s="133"/>
      <c r="RGB50" s="133"/>
      <c r="RGC50" s="133"/>
      <c r="RGD50" s="133"/>
      <c r="RGE50" s="133"/>
      <c r="RGF50" s="133"/>
      <c r="RGG50" s="133"/>
      <c r="RGH50" s="133"/>
      <c r="RGI50" s="133"/>
      <c r="RGJ50" s="133"/>
      <c r="RGK50" s="133"/>
      <c r="RGL50" s="133"/>
      <c r="RGM50" s="133"/>
      <c r="RGN50" s="133"/>
      <c r="RGO50" s="133"/>
      <c r="RGP50" s="133"/>
      <c r="RGQ50" s="133"/>
      <c r="RGR50" s="133"/>
      <c r="RGS50" s="133"/>
      <c r="RGT50" s="133"/>
      <c r="RGU50" s="133"/>
      <c r="RGV50" s="133"/>
      <c r="RGW50" s="133"/>
      <c r="RGX50" s="133"/>
      <c r="RGY50" s="133"/>
      <c r="RGZ50" s="133"/>
      <c r="RHA50" s="133"/>
      <c r="RHB50" s="133"/>
      <c r="RHC50" s="133"/>
      <c r="RHD50" s="133"/>
      <c r="RHE50" s="133"/>
      <c r="RHF50" s="133"/>
      <c r="RHG50" s="133"/>
      <c r="RHH50" s="133"/>
      <c r="RHI50" s="133"/>
      <c r="RHJ50" s="133"/>
      <c r="RHK50" s="133"/>
      <c r="RHL50" s="133"/>
      <c r="RHM50" s="133"/>
      <c r="RHN50" s="133"/>
      <c r="RHO50" s="133"/>
      <c r="RHP50" s="133"/>
      <c r="RHQ50" s="133"/>
      <c r="RHR50" s="133"/>
      <c r="RHS50" s="133"/>
      <c r="RHT50" s="133"/>
      <c r="RHU50" s="133"/>
      <c r="RHV50" s="133"/>
      <c r="RHW50" s="133"/>
      <c r="RHX50" s="133"/>
      <c r="RHY50" s="133"/>
      <c r="RHZ50" s="133"/>
      <c r="RIA50" s="133"/>
      <c r="RIB50" s="133"/>
      <c r="RIC50" s="133"/>
      <c r="RID50" s="133"/>
      <c r="RIE50" s="133"/>
      <c r="RIF50" s="133"/>
      <c r="RIG50" s="133"/>
      <c r="RIH50" s="133"/>
      <c r="RII50" s="133"/>
      <c r="RIJ50" s="133"/>
      <c r="RIK50" s="133"/>
      <c r="RIL50" s="133"/>
      <c r="RIM50" s="133"/>
      <c r="RIN50" s="133"/>
      <c r="RIO50" s="133"/>
      <c r="RIP50" s="133"/>
      <c r="RIQ50" s="133"/>
      <c r="RIR50" s="133"/>
      <c r="RIS50" s="133"/>
      <c r="RIT50" s="133"/>
      <c r="RIU50" s="133"/>
      <c r="RIV50" s="133"/>
      <c r="RIW50" s="133"/>
      <c r="RIX50" s="133"/>
      <c r="RIY50" s="133"/>
      <c r="RIZ50" s="133"/>
      <c r="RJA50" s="133"/>
      <c r="RJB50" s="133"/>
      <c r="RJC50" s="133"/>
      <c r="RJD50" s="133"/>
      <c r="RJE50" s="133"/>
      <c r="RJF50" s="133"/>
      <c r="RJG50" s="133"/>
      <c r="RJH50" s="133"/>
      <c r="RJI50" s="133"/>
      <c r="RJJ50" s="133"/>
      <c r="RJK50" s="133"/>
      <c r="RJL50" s="133"/>
      <c r="RJM50" s="133"/>
      <c r="RJN50" s="133"/>
      <c r="RJO50" s="133"/>
      <c r="RJP50" s="133"/>
      <c r="RJQ50" s="133"/>
      <c r="RJR50" s="133"/>
      <c r="RJS50" s="133"/>
      <c r="RJT50" s="133"/>
      <c r="RJU50" s="133"/>
      <c r="RJV50" s="133"/>
      <c r="RJW50" s="133"/>
      <c r="RJX50" s="133"/>
      <c r="RJY50" s="133"/>
      <c r="RJZ50" s="133"/>
      <c r="RKA50" s="133"/>
      <c r="RKB50" s="133"/>
      <c r="RKC50" s="133"/>
      <c r="RKD50" s="133"/>
      <c r="RKE50" s="133"/>
      <c r="RKF50" s="133"/>
      <c r="RKG50" s="133"/>
      <c r="RKH50" s="133"/>
      <c r="RKI50" s="133"/>
      <c r="RKJ50" s="133"/>
      <c r="RKK50" s="133"/>
      <c r="RKL50" s="133"/>
      <c r="RKM50" s="133"/>
      <c r="RKN50" s="133"/>
      <c r="RKO50" s="133"/>
      <c r="RKP50" s="133"/>
      <c r="RKQ50" s="133"/>
      <c r="RKR50" s="133"/>
      <c r="RKS50" s="133"/>
      <c r="RKT50" s="133"/>
      <c r="RKU50" s="133"/>
      <c r="RKV50" s="133"/>
      <c r="RKW50" s="133"/>
      <c r="RKX50" s="133"/>
      <c r="RKY50" s="133"/>
      <c r="RKZ50" s="133"/>
      <c r="RLA50" s="133"/>
      <c r="RLB50" s="133"/>
      <c r="RLC50" s="133"/>
      <c r="RLD50" s="133"/>
      <c r="RLE50" s="133"/>
      <c r="RLF50" s="133"/>
      <c r="RLG50" s="133"/>
      <c r="RLH50" s="133"/>
      <c r="RLI50" s="133"/>
      <c r="RLJ50" s="133"/>
      <c r="RLK50" s="133"/>
      <c r="RLL50" s="133"/>
      <c r="RLM50" s="133"/>
      <c r="RLN50" s="133"/>
      <c r="RLO50" s="133"/>
      <c r="RLP50" s="133"/>
      <c r="RLQ50" s="133"/>
      <c r="RLR50" s="133"/>
      <c r="RLS50" s="133"/>
      <c r="RLT50" s="133"/>
      <c r="RLU50" s="133"/>
      <c r="RLV50" s="133"/>
      <c r="RLW50" s="133"/>
      <c r="RLX50" s="133"/>
      <c r="RLY50" s="133"/>
      <c r="RLZ50" s="133"/>
      <c r="RMA50" s="133"/>
      <c r="RMB50" s="133"/>
      <c r="RMC50" s="133"/>
      <c r="RMD50" s="133"/>
      <c r="RME50" s="133"/>
      <c r="RMF50" s="133"/>
      <c r="RMG50" s="133"/>
      <c r="RMH50" s="133"/>
      <c r="RMI50" s="133"/>
      <c r="RMJ50" s="133"/>
      <c r="RMK50" s="133"/>
      <c r="RML50" s="133"/>
      <c r="RMM50" s="133"/>
      <c r="RMN50" s="133"/>
      <c r="RMO50" s="133"/>
      <c r="RMP50" s="133"/>
      <c r="RMQ50" s="133"/>
      <c r="RMR50" s="133"/>
      <c r="RMS50" s="133"/>
      <c r="RMT50" s="133"/>
      <c r="RMU50" s="133"/>
      <c r="RMV50" s="133"/>
      <c r="RMW50" s="133"/>
      <c r="RMX50" s="133"/>
      <c r="RMY50" s="133"/>
      <c r="RMZ50" s="133"/>
      <c r="RNA50" s="133"/>
      <c r="RNB50" s="133"/>
      <c r="RNC50" s="133"/>
      <c r="RND50" s="133"/>
      <c r="RNE50" s="133"/>
      <c r="RNF50" s="133"/>
      <c r="RNG50" s="133"/>
      <c r="RNH50" s="133"/>
      <c r="RNI50" s="133"/>
      <c r="RNJ50" s="133"/>
      <c r="RNK50" s="133"/>
      <c r="RNL50" s="133"/>
      <c r="RNM50" s="133"/>
      <c r="RNN50" s="133"/>
      <c r="RNO50" s="133"/>
      <c r="RNP50" s="133"/>
      <c r="RNQ50" s="133"/>
      <c r="RNR50" s="133"/>
      <c r="RNS50" s="133"/>
      <c r="RNT50" s="133"/>
      <c r="RNU50" s="133"/>
      <c r="RNV50" s="133"/>
      <c r="RNW50" s="133"/>
      <c r="RNX50" s="133"/>
      <c r="RNY50" s="133"/>
      <c r="RNZ50" s="133"/>
      <c r="ROA50" s="133"/>
      <c r="ROB50" s="133"/>
      <c r="ROC50" s="133"/>
      <c r="ROD50" s="133"/>
      <c r="ROE50" s="133"/>
      <c r="ROF50" s="133"/>
      <c r="ROG50" s="133"/>
      <c r="ROH50" s="133"/>
      <c r="ROI50" s="133"/>
      <c r="ROJ50" s="133"/>
      <c r="ROK50" s="133"/>
      <c r="ROL50" s="133"/>
      <c r="ROM50" s="133"/>
      <c r="RON50" s="133"/>
      <c r="ROO50" s="133"/>
      <c r="ROP50" s="133"/>
      <c r="ROQ50" s="133"/>
      <c r="ROR50" s="133"/>
      <c r="ROS50" s="133"/>
      <c r="ROT50" s="133"/>
      <c r="ROU50" s="133"/>
      <c r="ROV50" s="133"/>
      <c r="ROW50" s="133"/>
      <c r="ROX50" s="133"/>
      <c r="ROY50" s="133"/>
      <c r="ROZ50" s="133"/>
      <c r="RPA50" s="133"/>
      <c r="RPB50" s="133"/>
      <c r="RPC50" s="133"/>
      <c r="RPD50" s="133"/>
      <c r="RPE50" s="133"/>
      <c r="RPF50" s="133"/>
      <c r="RPG50" s="133"/>
      <c r="RPH50" s="133"/>
      <c r="RPI50" s="133"/>
      <c r="RPJ50" s="133"/>
      <c r="RPK50" s="133"/>
      <c r="RPL50" s="133"/>
      <c r="RPM50" s="133"/>
      <c r="RPN50" s="133"/>
      <c r="RPO50" s="133"/>
      <c r="RPP50" s="133"/>
      <c r="RPQ50" s="133"/>
      <c r="RPR50" s="133"/>
      <c r="RPS50" s="133"/>
      <c r="RPT50" s="133"/>
      <c r="RPU50" s="133"/>
      <c r="RPV50" s="133"/>
      <c r="RPW50" s="133"/>
      <c r="RPX50" s="133"/>
      <c r="RPY50" s="133"/>
      <c r="RPZ50" s="133"/>
      <c r="RQA50" s="133"/>
      <c r="RQB50" s="133"/>
      <c r="RQC50" s="133"/>
      <c r="RQD50" s="133"/>
      <c r="RQE50" s="133"/>
      <c r="RQF50" s="133"/>
      <c r="RQG50" s="133"/>
      <c r="RQH50" s="133"/>
      <c r="RQI50" s="133"/>
      <c r="RQJ50" s="133"/>
      <c r="RQK50" s="133"/>
      <c r="RQL50" s="133"/>
      <c r="RQM50" s="133"/>
      <c r="RQN50" s="133"/>
      <c r="RQO50" s="133"/>
      <c r="RQP50" s="133"/>
      <c r="RQQ50" s="133"/>
      <c r="RQR50" s="133"/>
      <c r="RQS50" s="133"/>
      <c r="RQT50" s="133"/>
      <c r="RQU50" s="133"/>
      <c r="RQV50" s="133"/>
      <c r="RQW50" s="133"/>
      <c r="RQX50" s="133"/>
      <c r="RQY50" s="133"/>
      <c r="RQZ50" s="133"/>
      <c r="RRA50" s="133"/>
      <c r="RRB50" s="133"/>
      <c r="RRC50" s="133"/>
      <c r="RRD50" s="133"/>
      <c r="RRE50" s="133"/>
      <c r="RRF50" s="133"/>
      <c r="RRG50" s="133"/>
      <c r="RRH50" s="133"/>
      <c r="RRI50" s="133"/>
      <c r="RRJ50" s="133"/>
      <c r="RRK50" s="133"/>
      <c r="RRL50" s="133"/>
      <c r="RRM50" s="133"/>
      <c r="RRN50" s="133"/>
      <c r="RRO50" s="133"/>
      <c r="RRP50" s="133"/>
      <c r="RRQ50" s="133"/>
      <c r="RRR50" s="133"/>
      <c r="RRS50" s="133"/>
      <c r="RRT50" s="133"/>
      <c r="RRU50" s="133"/>
      <c r="RRV50" s="133"/>
      <c r="RRW50" s="133"/>
      <c r="RRX50" s="133"/>
      <c r="RRY50" s="133"/>
      <c r="RRZ50" s="133"/>
      <c r="RSA50" s="133"/>
      <c r="RSB50" s="133"/>
      <c r="RSC50" s="133"/>
      <c r="RSD50" s="133"/>
      <c r="RSE50" s="133"/>
      <c r="RSF50" s="133"/>
      <c r="RSG50" s="133"/>
      <c r="RSH50" s="133"/>
      <c r="RSI50" s="133"/>
      <c r="RSJ50" s="133"/>
      <c r="RSK50" s="133"/>
      <c r="RSL50" s="133"/>
      <c r="RSM50" s="133"/>
      <c r="RSN50" s="133"/>
      <c r="RSO50" s="133"/>
      <c r="RSP50" s="133"/>
      <c r="RSQ50" s="133"/>
      <c r="RSR50" s="133"/>
      <c r="RSS50" s="133"/>
      <c r="RST50" s="133"/>
      <c r="RSU50" s="133"/>
      <c r="RSV50" s="133"/>
      <c r="RSW50" s="133"/>
      <c r="RSX50" s="133"/>
      <c r="RSY50" s="133"/>
      <c r="RSZ50" s="133"/>
      <c r="RTA50" s="133"/>
      <c r="RTB50" s="133"/>
      <c r="RTC50" s="133"/>
      <c r="RTD50" s="133"/>
      <c r="RTE50" s="133"/>
      <c r="RTF50" s="133"/>
      <c r="RTG50" s="133"/>
      <c r="RTH50" s="133"/>
      <c r="RTI50" s="133"/>
      <c r="RTJ50" s="133"/>
      <c r="RTK50" s="133"/>
      <c r="RTL50" s="133"/>
      <c r="RTM50" s="133"/>
      <c r="RTN50" s="133"/>
      <c r="RTO50" s="133"/>
      <c r="RTP50" s="133"/>
      <c r="RTQ50" s="133"/>
      <c r="RTR50" s="133"/>
      <c r="RTS50" s="133"/>
      <c r="RTT50" s="133"/>
      <c r="RTU50" s="133"/>
      <c r="RTV50" s="133"/>
      <c r="RTW50" s="133"/>
      <c r="RTX50" s="133"/>
      <c r="RTY50" s="133"/>
      <c r="RTZ50" s="133"/>
      <c r="RUA50" s="133"/>
      <c r="RUB50" s="133"/>
      <c r="RUC50" s="133"/>
      <c r="RUD50" s="133"/>
      <c r="RUE50" s="133"/>
      <c r="RUF50" s="133"/>
      <c r="RUG50" s="133"/>
      <c r="RUH50" s="133"/>
      <c r="RUI50" s="133"/>
      <c r="RUJ50" s="133"/>
      <c r="RUK50" s="133"/>
      <c r="RUL50" s="133"/>
      <c r="RUM50" s="133"/>
      <c r="RUN50" s="133"/>
      <c r="RUO50" s="133"/>
      <c r="RUP50" s="133"/>
      <c r="RUQ50" s="133"/>
      <c r="RUR50" s="133"/>
      <c r="RUS50" s="133"/>
      <c r="RUT50" s="133"/>
      <c r="RUU50" s="133"/>
      <c r="RUV50" s="133"/>
      <c r="RUW50" s="133"/>
      <c r="RUX50" s="133"/>
      <c r="RUY50" s="133"/>
      <c r="RUZ50" s="133"/>
      <c r="RVA50" s="133"/>
      <c r="RVB50" s="133"/>
      <c r="RVC50" s="133"/>
      <c r="RVD50" s="133"/>
      <c r="RVE50" s="133"/>
      <c r="RVF50" s="133"/>
      <c r="RVG50" s="133"/>
      <c r="RVH50" s="133"/>
      <c r="RVI50" s="133"/>
      <c r="RVJ50" s="133"/>
      <c r="RVK50" s="133"/>
      <c r="RVL50" s="133"/>
      <c r="RVM50" s="133"/>
      <c r="RVN50" s="133"/>
      <c r="RVO50" s="133"/>
      <c r="RVP50" s="133"/>
      <c r="RVQ50" s="133"/>
      <c r="RVR50" s="133"/>
      <c r="RVS50" s="133"/>
      <c r="RVT50" s="133"/>
      <c r="RVU50" s="133"/>
      <c r="RVV50" s="133"/>
      <c r="RVW50" s="133"/>
      <c r="RVX50" s="133"/>
      <c r="RVY50" s="133"/>
      <c r="RVZ50" s="133"/>
      <c r="RWA50" s="133"/>
      <c r="RWB50" s="133"/>
      <c r="RWC50" s="133"/>
      <c r="RWD50" s="133"/>
      <c r="RWE50" s="133"/>
      <c r="RWF50" s="133"/>
      <c r="RWG50" s="133"/>
      <c r="RWH50" s="133"/>
      <c r="RWI50" s="133"/>
      <c r="RWJ50" s="133"/>
      <c r="RWK50" s="133"/>
      <c r="RWL50" s="133"/>
      <c r="RWM50" s="133"/>
      <c r="RWN50" s="133"/>
      <c r="RWO50" s="133"/>
      <c r="RWP50" s="133"/>
      <c r="RWQ50" s="133"/>
      <c r="RWR50" s="133"/>
      <c r="RWS50" s="133"/>
      <c r="RWT50" s="133"/>
      <c r="RWU50" s="133"/>
      <c r="RWV50" s="133"/>
      <c r="RWW50" s="133"/>
      <c r="RWX50" s="133"/>
      <c r="RWY50" s="133"/>
      <c r="RWZ50" s="133"/>
      <c r="RXA50" s="133"/>
      <c r="RXB50" s="133"/>
      <c r="RXC50" s="133"/>
      <c r="RXD50" s="133"/>
      <c r="RXE50" s="133"/>
      <c r="RXF50" s="133"/>
      <c r="RXG50" s="133"/>
      <c r="RXH50" s="133"/>
      <c r="RXI50" s="133"/>
      <c r="RXJ50" s="133"/>
      <c r="RXK50" s="133"/>
      <c r="RXL50" s="133"/>
      <c r="RXM50" s="133"/>
      <c r="RXN50" s="133"/>
      <c r="RXO50" s="133"/>
      <c r="RXP50" s="133"/>
      <c r="RXQ50" s="133"/>
      <c r="RXR50" s="133"/>
      <c r="RXS50" s="133"/>
      <c r="RXT50" s="133"/>
      <c r="RXU50" s="133"/>
      <c r="RXV50" s="133"/>
      <c r="RXW50" s="133"/>
      <c r="RXX50" s="133"/>
      <c r="RXY50" s="133"/>
      <c r="RXZ50" s="133"/>
      <c r="RYA50" s="133"/>
      <c r="RYB50" s="133"/>
      <c r="RYC50" s="133"/>
      <c r="RYD50" s="133"/>
      <c r="RYE50" s="133"/>
      <c r="RYF50" s="133"/>
      <c r="RYG50" s="133"/>
      <c r="RYH50" s="133"/>
      <c r="RYI50" s="133"/>
      <c r="RYJ50" s="133"/>
      <c r="RYK50" s="133"/>
      <c r="RYL50" s="133"/>
      <c r="RYM50" s="133"/>
      <c r="RYN50" s="133"/>
      <c r="RYO50" s="133"/>
      <c r="RYP50" s="133"/>
      <c r="RYQ50" s="133"/>
      <c r="RYR50" s="133"/>
      <c r="RYS50" s="133"/>
      <c r="RYT50" s="133"/>
      <c r="RYU50" s="133"/>
      <c r="RYV50" s="133"/>
      <c r="RYW50" s="133"/>
      <c r="RYX50" s="133"/>
      <c r="RYY50" s="133"/>
      <c r="RYZ50" s="133"/>
      <c r="RZA50" s="133"/>
      <c r="RZB50" s="133"/>
      <c r="RZC50" s="133"/>
      <c r="RZD50" s="133"/>
      <c r="RZE50" s="133"/>
      <c r="RZF50" s="133"/>
      <c r="RZG50" s="133"/>
      <c r="RZH50" s="133"/>
      <c r="RZI50" s="133"/>
      <c r="RZJ50" s="133"/>
      <c r="RZK50" s="133"/>
      <c r="RZL50" s="133"/>
      <c r="RZM50" s="133"/>
      <c r="RZN50" s="133"/>
      <c r="RZO50" s="133"/>
      <c r="RZP50" s="133"/>
      <c r="RZQ50" s="133"/>
      <c r="RZR50" s="133"/>
      <c r="RZS50" s="133"/>
      <c r="RZT50" s="133"/>
      <c r="RZU50" s="133"/>
      <c r="RZV50" s="133"/>
      <c r="RZW50" s="133"/>
      <c r="RZX50" s="133"/>
      <c r="RZY50" s="133"/>
      <c r="RZZ50" s="133"/>
      <c r="SAA50" s="133"/>
      <c r="SAB50" s="133"/>
      <c r="SAC50" s="133"/>
      <c r="SAD50" s="133"/>
      <c r="SAE50" s="133"/>
      <c r="SAF50" s="133"/>
      <c r="SAG50" s="133"/>
      <c r="SAH50" s="133"/>
      <c r="SAI50" s="133"/>
      <c r="SAJ50" s="133"/>
      <c r="SAK50" s="133"/>
      <c r="SAL50" s="133"/>
      <c r="SAM50" s="133"/>
      <c r="SAN50" s="133"/>
      <c r="SAO50" s="133"/>
      <c r="SAP50" s="133"/>
      <c r="SAQ50" s="133"/>
      <c r="SAR50" s="133"/>
      <c r="SAS50" s="133"/>
      <c r="SAT50" s="133"/>
      <c r="SAU50" s="133"/>
      <c r="SAV50" s="133"/>
      <c r="SAW50" s="133"/>
      <c r="SAX50" s="133"/>
      <c r="SAY50" s="133"/>
      <c r="SAZ50" s="133"/>
      <c r="SBA50" s="133"/>
      <c r="SBB50" s="133"/>
      <c r="SBC50" s="133"/>
      <c r="SBD50" s="133"/>
      <c r="SBE50" s="133"/>
      <c r="SBF50" s="133"/>
      <c r="SBG50" s="133"/>
      <c r="SBH50" s="133"/>
      <c r="SBI50" s="133"/>
      <c r="SBJ50" s="133"/>
      <c r="SBK50" s="133"/>
      <c r="SBL50" s="133"/>
      <c r="SBM50" s="133"/>
      <c r="SBN50" s="133"/>
      <c r="SBO50" s="133"/>
      <c r="SBP50" s="133"/>
      <c r="SBQ50" s="133"/>
      <c r="SBR50" s="133"/>
      <c r="SBS50" s="133"/>
      <c r="SBT50" s="133"/>
      <c r="SBU50" s="133"/>
      <c r="SBV50" s="133"/>
      <c r="SBW50" s="133"/>
      <c r="SBX50" s="133"/>
      <c r="SBY50" s="133"/>
      <c r="SBZ50" s="133"/>
      <c r="SCA50" s="133"/>
      <c r="SCB50" s="133"/>
      <c r="SCC50" s="133"/>
      <c r="SCD50" s="133"/>
      <c r="SCE50" s="133"/>
      <c r="SCF50" s="133"/>
      <c r="SCG50" s="133"/>
      <c r="SCH50" s="133"/>
      <c r="SCI50" s="133"/>
      <c r="SCJ50" s="133"/>
      <c r="SCK50" s="133"/>
      <c r="SCL50" s="133"/>
      <c r="SCM50" s="133"/>
      <c r="SCN50" s="133"/>
      <c r="SCO50" s="133"/>
      <c r="SCP50" s="133"/>
      <c r="SCQ50" s="133"/>
      <c r="SCR50" s="133"/>
      <c r="SCS50" s="133"/>
      <c r="SCT50" s="133"/>
      <c r="SCU50" s="133"/>
      <c r="SCV50" s="133"/>
      <c r="SCW50" s="133"/>
      <c r="SCX50" s="133"/>
      <c r="SCY50" s="133"/>
      <c r="SCZ50" s="133"/>
      <c r="SDA50" s="133"/>
      <c r="SDB50" s="133"/>
      <c r="SDC50" s="133"/>
      <c r="SDD50" s="133"/>
      <c r="SDE50" s="133"/>
      <c r="SDF50" s="133"/>
      <c r="SDG50" s="133"/>
      <c r="SDH50" s="133"/>
      <c r="SDI50" s="133"/>
      <c r="SDJ50" s="133"/>
      <c r="SDK50" s="133"/>
      <c r="SDL50" s="133"/>
      <c r="SDM50" s="133"/>
      <c r="SDN50" s="133"/>
      <c r="SDO50" s="133"/>
      <c r="SDP50" s="133"/>
      <c r="SDQ50" s="133"/>
      <c r="SDR50" s="133"/>
      <c r="SDS50" s="133"/>
      <c r="SDT50" s="133"/>
      <c r="SDU50" s="133"/>
      <c r="SDV50" s="133"/>
      <c r="SDW50" s="133"/>
      <c r="SDX50" s="133"/>
      <c r="SDY50" s="133"/>
      <c r="SDZ50" s="133"/>
      <c r="SEA50" s="133"/>
      <c r="SEB50" s="133"/>
      <c r="SEC50" s="133"/>
      <c r="SED50" s="133"/>
      <c r="SEE50" s="133"/>
      <c r="SEF50" s="133"/>
      <c r="SEG50" s="133"/>
      <c r="SEH50" s="133"/>
      <c r="SEI50" s="133"/>
      <c r="SEJ50" s="133"/>
      <c r="SEK50" s="133"/>
      <c r="SEL50" s="133"/>
      <c r="SEM50" s="133"/>
      <c r="SEN50" s="133"/>
      <c r="SEO50" s="133"/>
      <c r="SEP50" s="133"/>
      <c r="SEQ50" s="133"/>
      <c r="SER50" s="133"/>
      <c r="SES50" s="133"/>
      <c r="SET50" s="133"/>
      <c r="SEU50" s="133"/>
      <c r="SEV50" s="133"/>
      <c r="SEW50" s="133"/>
      <c r="SEX50" s="133"/>
      <c r="SEY50" s="133"/>
      <c r="SEZ50" s="133"/>
      <c r="SFA50" s="133"/>
      <c r="SFB50" s="133"/>
      <c r="SFC50" s="133"/>
      <c r="SFD50" s="133"/>
      <c r="SFE50" s="133"/>
      <c r="SFF50" s="133"/>
      <c r="SFG50" s="133"/>
      <c r="SFH50" s="133"/>
      <c r="SFI50" s="133"/>
      <c r="SFJ50" s="133"/>
      <c r="SFK50" s="133"/>
      <c r="SFL50" s="133"/>
      <c r="SFM50" s="133"/>
      <c r="SFN50" s="133"/>
      <c r="SFO50" s="133"/>
      <c r="SFP50" s="133"/>
      <c r="SFQ50" s="133"/>
      <c r="SFR50" s="133"/>
      <c r="SFS50" s="133"/>
      <c r="SFT50" s="133"/>
      <c r="SFU50" s="133"/>
      <c r="SFV50" s="133"/>
      <c r="SFW50" s="133"/>
      <c r="SFX50" s="133"/>
      <c r="SFY50" s="133"/>
      <c r="SFZ50" s="133"/>
      <c r="SGA50" s="133"/>
      <c r="SGB50" s="133"/>
      <c r="SGC50" s="133"/>
      <c r="SGD50" s="133"/>
      <c r="SGE50" s="133"/>
      <c r="SGF50" s="133"/>
      <c r="SGG50" s="133"/>
      <c r="SGH50" s="133"/>
      <c r="SGI50" s="133"/>
      <c r="SGJ50" s="133"/>
      <c r="SGK50" s="133"/>
      <c r="SGL50" s="133"/>
      <c r="SGM50" s="133"/>
      <c r="SGN50" s="133"/>
      <c r="SGO50" s="133"/>
      <c r="SGP50" s="133"/>
      <c r="SGQ50" s="133"/>
      <c r="SGR50" s="133"/>
      <c r="SGS50" s="133"/>
      <c r="SGT50" s="133"/>
      <c r="SGU50" s="133"/>
      <c r="SGV50" s="133"/>
      <c r="SGW50" s="133"/>
      <c r="SGX50" s="133"/>
      <c r="SGY50" s="133"/>
      <c r="SGZ50" s="133"/>
      <c r="SHA50" s="133"/>
      <c r="SHB50" s="133"/>
      <c r="SHC50" s="133"/>
      <c r="SHD50" s="133"/>
      <c r="SHE50" s="133"/>
      <c r="SHF50" s="133"/>
      <c r="SHG50" s="133"/>
      <c r="SHH50" s="133"/>
      <c r="SHI50" s="133"/>
      <c r="SHJ50" s="133"/>
      <c r="SHK50" s="133"/>
      <c r="SHL50" s="133"/>
      <c r="SHM50" s="133"/>
      <c r="SHN50" s="133"/>
      <c r="SHO50" s="133"/>
      <c r="SHP50" s="133"/>
      <c r="SHQ50" s="133"/>
      <c r="SHR50" s="133"/>
      <c r="SHS50" s="133"/>
      <c r="SHT50" s="133"/>
      <c r="SHU50" s="133"/>
      <c r="SHV50" s="133"/>
      <c r="SHW50" s="133"/>
      <c r="SHX50" s="133"/>
      <c r="SHY50" s="133"/>
      <c r="SHZ50" s="133"/>
      <c r="SIA50" s="133"/>
      <c r="SIB50" s="133"/>
      <c r="SIC50" s="133"/>
      <c r="SID50" s="133"/>
      <c r="SIE50" s="133"/>
      <c r="SIF50" s="133"/>
      <c r="SIG50" s="133"/>
      <c r="SIH50" s="133"/>
      <c r="SII50" s="133"/>
      <c r="SIJ50" s="133"/>
      <c r="SIK50" s="133"/>
      <c r="SIL50" s="133"/>
      <c r="SIM50" s="133"/>
      <c r="SIN50" s="133"/>
      <c r="SIO50" s="133"/>
      <c r="SIP50" s="133"/>
      <c r="SIQ50" s="133"/>
      <c r="SIR50" s="133"/>
      <c r="SIS50" s="133"/>
      <c r="SIT50" s="133"/>
      <c r="SIU50" s="133"/>
      <c r="SIV50" s="133"/>
      <c r="SIW50" s="133"/>
      <c r="SIX50" s="133"/>
      <c r="SIY50" s="133"/>
      <c r="SIZ50" s="133"/>
      <c r="SJA50" s="133"/>
      <c r="SJB50" s="133"/>
      <c r="SJC50" s="133"/>
      <c r="SJD50" s="133"/>
      <c r="SJE50" s="133"/>
      <c r="SJF50" s="133"/>
      <c r="SJG50" s="133"/>
      <c r="SJH50" s="133"/>
      <c r="SJI50" s="133"/>
      <c r="SJJ50" s="133"/>
      <c r="SJK50" s="133"/>
      <c r="SJL50" s="133"/>
      <c r="SJM50" s="133"/>
      <c r="SJN50" s="133"/>
      <c r="SJO50" s="133"/>
      <c r="SJP50" s="133"/>
      <c r="SJQ50" s="133"/>
      <c r="SJR50" s="133"/>
      <c r="SJS50" s="133"/>
      <c r="SJT50" s="133"/>
      <c r="SJU50" s="133"/>
      <c r="SJV50" s="133"/>
      <c r="SJW50" s="133"/>
      <c r="SJX50" s="133"/>
      <c r="SJY50" s="133"/>
      <c r="SJZ50" s="133"/>
      <c r="SKA50" s="133"/>
      <c r="SKB50" s="133"/>
      <c r="SKC50" s="133"/>
      <c r="SKD50" s="133"/>
      <c r="SKE50" s="133"/>
      <c r="SKF50" s="133"/>
      <c r="SKG50" s="133"/>
      <c r="SKH50" s="133"/>
      <c r="SKI50" s="133"/>
      <c r="SKJ50" s="133"/>
      <c r="SKK50" s="133"/>
      <c r="SKL50" s="133"/>
      <c r="SKM50" s="133"/>
      <c r="SKN50" s="133"/>
      <c r="SKO50" s="133"/>
      <c r="SKP50" s="133"/>
      <c r="SKQ50" s="133"/>
      <c r="SKR50" s="133"/>
      <c r="SKS50" s="133"/>
      <c r="SKT50" s="133"/>
      <c r="SKU50" s="133"/>
      <c r="SKV50" s="133"/>
      <c r="SKW50" s="133"/>
      <c r="SKX50" s="133"/>
      <c r="SKY50" s="133"/>
      <c r="SKZ50" s="133"/>
      <c r="SLA50" s="133"/>
      <c r="SLB50" s="133"/>
      <c r="SLC50" s="133"/>
      <c r="SLD50" s="133"/>
      <c r="SLE50" s="133"/>
      <c r="SLF50" s="133"/>
      <c r="SLG50" s="133"/>
      <c r="SLH50" s="133"/>
      <c r="SLI50" s="133"/>
      <c r="SLJ50" s="133"/>
      <c r="SLK50" s="133"/>
      <c r="SLL50" s="133"/>
      <c r="SLM50" s="133"/>
      <c r="SLN50" s="133"/>
      <c r="SLO50" s="133"/>
      <c r="SLP50" s="133"/>
      <c r="SLQ50" s="133"/>
      <c r="SLR50" s="133"/>
      <c r="SLS50" s="133"/>
      <c r="SLT50" s="133"/>
      <c r="SLU50" s="133"/>
      <c r="SLV50" s="133"/>
      <c r="SLW50" s="133"/>
      <c r="SLX50" s="133"/>
      <c r="SLY50" s="133"/>
      <c r="SLZ50" s="133"/>
      <c r="SMA50" s="133"/>
      <c r="SMB50" s="133"/>
      <c r="SMC50" s="133"/>
      <c r="SMD50" s="133"/>
      <c r="SME50" s="133"/>
      <c r="SMF50" s="133"/>
      <c r="SMG50" s="133"/>
      <c r="SMH50" s="133"/>
      <c r="SMI50" s="133"/>
      <c r="SMJ50" s="133"/>
      <c r="SMK50" s="133"/>
      <c r="SML50" s="133"/>
      <c r="SMM50" s="133"/>
      <c r="SMN50" s="133"/>
      <c r="SMO50" s="133"/>
      <c r="SMP50" s="133"/>
      <c r="SMQ50" s="133"/>
      <c r="SMR50" s="133"/>
      <c r="SMS50" s="133"/>
      <c r="SMT50" s="133"/>
      <c r="SMU50" s="133"/>
      <c r="SMV50" s="133"/>
      <c r="SMW50" s="133"/>
      <c r="SMX50" s="133"/>
      <c r="SMY50" s="133"/>
      <c r="SMZ50" s="133"/>
      <c r="SNA50" s="133"/>
      <c r="SNB50" s="133"/>
      <c r="SNC50" s="133"/>
      <c r="SND50" s="133"/>
      <c r="SNE50" s="133"/>
      <c r="SNF50" s="133"/>
      <c r="SNG50" s="133"/>
      <c r="SNH50" s="133"/>
      <c r="SNI50" s="133"/>
      <c r="SNJ50" s="133"/>
      <c r="SNK50" s="133"/>
      <c r="SNL50" s="133"/>
      <c r="SNM50" s="133"/>
      <c r="SNN50" s="133"/>
      <c r="SNO50" s="133"/>
      <c r="SNP50" s="133"/>
      <c r="SNQ50" s="133"/>
      <c r="SNR50" s="133"/>
      <c r="SNS50" s="133"/>
      <c r="SNT50" s="133"/>
      <c r="SNU50" s="133"/>
      <c r="SNV50" s="133"/>
      <c r="SNW50" s="133"/>
      <c r="SNX50" s="133"/>
      <c r="SNY50" s="133"/>
      <c r="SNZ50" s="133"/>
      <c r="SOA50" s="133"/>
      <c r="SOB50" s="133"/>
      <c r="SOC50" s="133"/>
      <c r="SOD50" s="133"/>
      <c r="SOE50" s="133"/>
      <c r="SOF50" s="133"/>
      <c r="SOG50" s="133"/>
      <c r="SOH50" s="133"/>
      <c r="SOI50" s="133"/>
      <c r="SOJ50" s="133"/>
      <c r="SOK50" s="133"/>
      <c r="SOL50" s="133"/>
      <c r="SOM50" s="133"/>
      <c r="SON50" s="133"/>
      <c r="SOO50" s="133"/>
      <c r="SOP50" s="133"/>
      <c r="SOQ50" s="133"/>
      <c r="SOR50" s="133"/>
      <c r="SOS50" s="133"/>
      <c r="SOT50" s="133"/>
      <c r="SOU50" s="133"/>
      <c r="SOV50" s="133"/>
      <c r="SOW50" s="133"/>
      <c r="SOX50" s="133"/>
      <c r="SOY50" s="133"/>
      <c r="SOZ50" s="133"/>
      <c r="SPA50" s="133"/>
      <c r="SPB50" s="133"/>
      <c r="SPC50" s="133"/>
      <c r="SPD50" s="133"/>
      <c r="SPE50" s="133"/>
      <c r="SPF50" s="133"/>
      <c r="SPG50" s="133"/>
      <c r="SPH50" s="133"/>
      <c r="SPI50" s="133"/>
      <c r="SPJ50" s="133"/>
      <c r="SPK50" s="133"/>
      <c r="SPL50" s="133"/>
      <c r="SPM50" s="133"/>
      <c r="SPN50" s="133"/>
      <c r="SPO50" s="133"/>
      <c r="SPP50" s="133"/>
      <c r="SPQ50" s="133"/>
      <c r="SPR50" s="133"/>
      <c r="SPS50" s="133"/>
      <c r="SPT50" s="133"/>
      <c r="SPU50" s="133"/>
      <c r="SPV50" s="133"/>
      <c r="SPW50" s="133"/>
      <c r="SPX50" s="133"/>
      <c r="SPY50" s="133"/>
      <c r="SPZ50" s="133"/>
      <c r="SQA50" s="133"/>
      <c r="SQB50" s="133"/>
      <c r="SQC50" s="133"/>
      <c r="SQD50" s="133"/>
      <c r="SQE50" s="133"/>
      <c r="SQF50" s="133"/>
      <c r="SQG50" s="133"/>
      <c r="SQH50" s="133"/>
      <c r="SQI50" s="133"/>
      <c r="SQJ50" s="133"/>
      <c r="SQK50" s="133"/>
      <c r="SQL50" s="133"/>
      <c r="SQM50" s="133"/>
      <c r="SQN50" s="133"/>
      <c r="SQO50" s="133"/>
      <c r="SQP50" s="133"/>
      <c r="SQQ50" s="133"/>
      <c r="SQR50" s="133"/>
      <c r="SQS50" s="133"/>
      <c r="SQT50" s="133"/>
      <c r="SQU50" s="133"/>
      <c r="SQV50" s="133"/>
      <c r="SQW50" s="133"/>
      <c r="SQX50" s="133"/>
      <c r="SQY50" s="133"/>
      <c r="SQZ50" s="133"/>
      <c r="SRA50" s="133"/>
      <c r="SRB50" s="133"/>
      <c r="SRC50" s="133"/>
      <c r="SRD50" s="133"/>
      <c r="SRE50" s="133"/>
      <c r="SRF50" s="133"/>
      <c r="SRG50" s="133"/>
      <c r="SRH50" s="133"/>
      <c r="SRI50" s="133"/>
      <c r="SRJ50" s="133"/>
      <c r="SRK50" s="133"/>
      <c r="SRL50" s="133"/>
      <c r="SRM50" s="133"/>
      <c r="SRN50" s="133"/>
      <c r="SRO50" s="133"/>
      <c r="SRP50" s="133"/>
      <c r="SRQ50" s="133"/>
      <c r="SRR50" s="133"/>
      <c r="SRS50" s="133"/>
      <c r="SRT50" s="133"/>
      <c r="SRU50" s="133"/>
      <c r="SRV50" s="133"/>
      <c r="SRW50" s="133"/>
      <c r="SRX50" s="133"/>
      <c r="SRY50" s="133"/>
      <c r="SRZ50" s="133"/>
      <c r="SSA50" s="133"/>
      <c r="SSB50" s="133"/>
      <c r="SSC50" s="133"/>
      <c r="SSD50" s="133"/>
      <c r="SSE50" s="133"/>
      <c r="SSF50" s="133"/>
      <c r="SSG50" s="133"/>
      <c r="SSH50" s="133"/>
      <c r="SSI50" s="133"/>
      <c r="SSJ50" s="133"/>
      <c r="SSK50" s="133"/>
      <c r="SSL50" s="133"/>
      <c r="SSM50" s="133"/>
      <c r="SSN50" s="133"/>
      <c r="SSO50" s="133"/>
      <c r="SSP50" s="133"/>
      <c r="SSQ50" s="133"/>
      <c r="SSR50" s="133"/>
      <c r="SSS50" s="133"/>
      <c r="SST50" s="133"/>
      <c r="SSU50" s="133"/>
      <c r="SSV50" s="133"/>
      <c r="SSW50" s="133"/>
      <c r="SSX50" s="133"/>
      <c r="SSY50" s="133"/>
      <c r="SSZ50" s="133"/>
      <c r="STA50" s="133"/>
      <c r="STB50" s="133"/>
      <c r="STC50" s="133"/>
      <c r="STD50" s="133"/>
      <c r="STE50" s="133"/>
      <c r="STF50" s="133"/>
      <c r="STG50" s="133"/>
      <c r="STH50" s="133"/>
      <c r="STI50" s="133"/>
      <c r="STJ50" s="133"/>
      <c r="STK50" s="133"/>
      <c r="STL50" s="133"/>
      <c r="STM50" s="133"/>
      <c r="STN50" s="133"/>
      <c r="STO50" s="133"/>
      <c r="STP50" s="133"/>
      <c r="STQ50" s="133"/>
      <c r="STR50" s="133"/>
      <c r="STS50" s="133"/>
      <c r="STT50" s="133"/>
      <c r="STU50" s="133"/>
      <c r="STV50" s="133"/>
      <c r="STW50" s="133"/>
      <c r="STX50" s="133"/>
      <c r="STY50" s="133"/>
      <c r="STZ50" s="133"/>
      <c r="SUA50" s="133"/>
      <c r="SUB50" s="133"/>
      <c r="SUC50" s="133"/>
      <c r="SUD50" s="133"/>
      <c r="SUE50" s="133"/>
      <c r="SUF50" s="133"/>
      <c r="SUG50" s="133"/>
      <c r="SUH50" s="133"/>
      <c r="SUI50" s="133"/>
      <c r="SUJ50" s="133"/>
      <c r="SUK50" s="133"/>
      <c r="SUL50" s="133"/>
      <c r="SUM50" s="133"/>
      <c r="SUN50" s="133"/>
      <c r="SUO50" s="133"/>
      <c r="SUP50" s="133"/>
      <c r="SUQ50" s="133"/>
      <c r="SUR50" s="133"/>
      <c r="SUS50" s="133"/>
      <c r="SUT50" s="133"/>
      <c r="SUU50" s="133"/>
      <c r="SUV50" s="133"/>
      <c r="SUW50" s="133"/>
      <c r="SUX50" s="133"/>
      <c r="SUY50" s="133"/>
      <c r="SUZ50" s="133"/>
      <c r="SVA50" s="133"/>
      <c r="SVB50" s="133"/>
      <c r="SVC50" s="133"/>
      <c r="SVD50" s="133"/>
      <c r="SVE50" s="133"/>
      <c r="SVF50" s="133"/>
      <c r="SVG50" s="133"/>
      <c r="SVH50" s="133"/>
      <c r="SVI50" s="133"/>
      <c r="SVJ50" s="133"/>
      <c r="SVK50" s="133"/>
      <c r="SVL50" s="133"/>
      <c r="SVM50" s="133"/>
      <c r="SVN50" s="133"/>
      <c r="SVO50" s="133"/>
      <c r="SVP50" s="133"/>
      <c r="SVQ50" s="133"/>
      <c r="SVR50" s="133"/>
      <c r="SVS50" s="133"/>
      <c r="SVT50" s="133"/>
      <c r="SVU50" s="133"/>
      <c r="SVV50" s="133"/>
      <c r="SVW50" s="133"/>
      <c r="SVX50" s="133"/>
      <c r="SVY50" s="133"/>
      <c r="SVZ50" s="133"/>
      <c r="SWA50" s="133"/>
      <c r="SWB50" s="133"/>
      <c r="SWC50" s="133"/>
      <c r="SWD50" s="133"/>
      <c r="SWE50" s="133"/>
      <c r="SWF50" s="133"/>
      <c r="SWG50" s="133"/>
      <c r="SWH50" s="133"/>
      <c r="SWI50" s="133"/>
      <c r="SWJ50" s="133"/>
      <c r="SWK50" s="133"/>
      <c r="SWL50" s="133"/>
      <c r="SWM50" s="133"/>
      <c r="SWN50" s="133"/>
      <c r="SWO50" s="133"/>
      <c r="SWP50" s="133"/>
      <c r="SWQ50" s="133"/>
      <c r="SWR50" s="133"/>
      <c r="SWS50" s="133"/>
      <c r="SWT50" s="133"/>
      <c r="SWU50" s="133"/>
      <c r="SWV50" s="133"/>
      <c r="SWW50" s="133"/>
      <c r="SWX50" s="133"/>
      <c r="SWY50" s="133"/>
      <c r="SWZ50" s="133"/>
      <c r="SXA50" s="133"/>
      <c r="SXB50" s="133"/>
      <c r="SXC50" s="133"/>
      <c r="SXD50" s="133"/>
      <c r="SXE50" s="133"/>
      <c r="SXF50" s="133"/>
      <c r="SXG50" s="133"/>
      <c r="SXH50" s="133"/>
      <c r="SXI50" s="133"/>
      <c r="SXJ50" s="133"/>
      <c r="SXK50" s="133"/>
      <c r="SXL50" s="133"/>
      <c r="SXM50" s="133"/>
      <c r="SXN50" s="133"/>
      <c r="SXO50" s="133"/>
      <c r="SXP50" s="133"/>
      <c r="SXQ50" s="133"/>
      <c r="SXR50" s="133"/>
      <c r="SXS50" s="133"/>
      <c r="SXT50" s="133"/>
      <c r="SXU50" s="133"/>
      <c r="SXV50" s="133"/>
      <c r="SXW50" s="133"/>
      <c r="SXX50" s="133"/>
      <c r="SXY50" s="133"/>
      <c r="SXZ50" s="133"/>
      <c r="SYA50" s="133"/>
      <c r="SYB50" s="133"/>
      <c r="SYC50" s="133"/>
      <c r="SYD50" s="133"/>
      <c r="SYE50" s="133"/>
      <c r="SYF50" s="133"/>
      <c r="SYG50" s="133"/>
      <c r="SYH50" s="133"/>
      <c r="SYI50" s="133"/>
      <c r="SYJ50" s="133"/>
      <c r="SYK50" s="133"/>
      <c r="SYL50" s="133"/>
      <c r="SYM50" s="133"/>
      <c r="SYN50" s="133"/>
      <c r="SYO50" s="133"/>
      <c r="SYP50" s="133"/>
      <c r="SYQ50" s="133"/>
      <c r="SYR50" s="133"/>
      <c r="SYS50" s="133"/>
      <c r="SYT50" s="133"/>
      <c r="SYU50" s="133"/>
      <c r="SYV50" s="133"/>
      <c r="SYW50" s="133"/>
      <c r="SYX50" s="133"/>
      <c r="SYY50" s="133"/>
      <c r="SYZ50" s="133"/>
      <c r="SZA50" s="133"/>
      <c r="SZB50" s="133"/>
      <c r="SZC50" s="133"/>
      <c r="SZD50" s="133"/>
      <c r="SZE50" s="133"/>
      <c r="SZF50" s="133"/>
      <c r="SZG50" s="133"/>
      <c r="SZH50" s="133"/>
      <c r="SZI50" s="133"/>
      <c r="SZJ50" s="133"/>
      <c r="SZK50" s="133"/>
      <c r="SZL50" s="133"/>
      <c r="SZM50" s="133"/>
      <c r="SZN50" s="133"/>
      <c r="SZO50" s="133"/>
      <c r="SZP50" s="133"/>
      <c r="SZQ50" s="133"/>
      <c r="SZR50" s="133"/>
      <c r="SZS50" s="133"/>
      <c r="SZT50" s="133"/>
      <c r="SZU50" s="133"/>
      <c r="SZV50" s="133"/>
      <c r="SZW50" s="133"/>
      <c r="SZX50" s="133"/>
      <c r="SZY50" s="133"/>
      <c r="SZZ50" s="133"/>
      <c r="TAA50" s="133"/>
      <c r="TAB50" s="133"/>
      <c r="TAC50" s="133"/>
      <c r="TAD50" s="133"/>
      <c r="TAE50" s="133"/>
      <c r="TAF50" s="133"/>
      <c r="TAG50" s="133"/>
      <c r="TAH50" s="133"/>
      <c r="TAI50" s="133"/>
      <c r="TAJ50" s="133"/>
      <c r="TAK50" s="133"/>
      <c r="TAL50" s="133"/>
      <c r="TAM50" s="133"/>
      <c r="TAN50" s="133"/>
      <c r="TAO50" s="133"/>
      <c r="TAP50" s="133"/>
      <c r="TAQ50" s="133"/>
      <c r="TAR50" s="133"/>
      <c r="TAS50" s="133"/>
      <c r="TAT50" s="133"/>
      <c r="TAU50" s="133"/>
      <c r="TAV50" s="133"/>
      <c r="TAW50" s="133"/>
      <c r="TAX50" s="133"/>
      <c r="TAY50" s="133"/>
      <c r="TAZ50" s="133"/>
      <c r="TBA50" s="133"/>
      <c r="TBB50" s="133"/>
      <c r="TBC50" s="133"/>
      <c r="TBD50" s="133"/>
      <c r="TBE50" s="133"/>
      <c r="TBF50" s="133"/>
      <c r="TBG50" s="133"/>
      <c r="TBH50" s="133"/>
      <c r="TBI50" s="133"/>
      <c r="TBJ50" s="133"/>
      <c r="TBK50" s="133"/>
      <c r="TBL50" s="133"/>
      <c r="TBM50" s="133"/>
      <c r="TBN50" s="133"/>
      <c r="TBO50" s="133"/>
      <c r="TBP50" s="133"/>
      <c r="TBQ50" s="133"/>
      <c r="TBR50" s="133"/>
      <c r="TBS50" s="133"/>
      <c r="TBT50" s="133"/>
      <c r="TBU50" s="133"/>
      <c r="TBV50" s="133"/>
      <c r="TBW50" s="133"/>
      <c r="TBX50" s="133"/>
      <c r="TBY50" s="133"/>
      <c r="TBZ50" s="133"/>
      <c r="TCA50" s="133"/>
      <c r="TCB50" s="133"/>
      <c r="TCC50" s="133"/>
      <c r="TCD50" s="133"/>
      <c r="TCE50" s="133"/>
      <c r="TCF50" s="133"/>
      <c r="TCG50" s="133"/>
      <c r="TCH50" s="133"/>
      <c r="TCI50" s="133"/>
      <c r="TCJ50" s="133"/>
      <c r="TCK50" s="133"/>
      <c r="TCL50" s="133"/>
      <c r="TCM50" s="133"/>
      <c r="TCN50" s="133"/>
      <c r="TCO50" s="133"/>
      <c r="TCP50" s="133"/>
      <c r="TCQ50" s="133"/>
      <c r="TCR50" s="133"/>
      <c r="TCS50" s="133"/>
      <c r="TCT50" s="133"/>
      <c r="TCU50" s="133"/>
      <c r="TCV50" s="133"/>
      <c r="TCW50" s="133"/>
      <c r="TCX50" s="133"/>
      <c r="TCY50" s="133"/>
      <c r="TCZ50" s="133"/>
      <c r="TDA50" s="133"/>
      <c r="TDB50" s="133"/>
      <c r="TDC50" s="133"/>
      <c r="TDD50" s="133"/>
      <c r="TDE50" s="133"/>
      <c r="TDF50" s="133"/>
      <c r="TDG50" s="133"/>
      <c r="TDH50" s="133"/>
      <c r="TDI50" s="133"/>
      <c r="TDJ50" s="133"/>
      <c r="TDK50" s="133"/>
      <c r="TDL50" s="133"/>
      <c r="TDM50" s="133"/>
      <c r="TDN50" s="133"/>
      <c r="TDO50" s="133"/>
      <c r="TDP50" s="133"/>
      <c r="TDQ50" s="133"/>
      <c r="TDR50" s="133"/>
      <c r="TDS50" s="133"/>
      <c r="TDT50" s="133"/>
      <c r="TDU50" s="133"/>
      <c r="TDV50" s="133"/>
      <c r="TDW50" s="133"/>
      <c r="TDX50" s="133"/>
      <c r="TDY50" s="133"/>
      <c r="TDZ50" s="133"/>
      <c r="TEA50" s="133"/>
      <c r="TEB50" s="133"/>
      <c r="TEC50" s="133"/>
      <c r="TED50" s="133"/>
      <c r="TEE50" s="133"/>
      <c r="TEF50" s="133"/>
      <c r="TEG50" s="133"/>
      <c r="TEH50" s="133"/>
      <c r="TEI50" s="133"/>
      <c r="TEJ50" s="133"/>
      <c r="TEK50" s="133"/>
      <c r="TEL50" s="133"/>
      <c r="TEM50" s="133"/>
      <c r="TEN50" s="133"/>
      <c r="TEO50" s="133"/>
      <c r="TEP50" s="133"/>
      <c r="TEQ50" s="133"/>
      <c r="TER50" s="133"/>
      <c r="TES50" s="133"/>
      <c r="TET50" s="133"/>
      <c r="TEU50" s="133"/>
      <c r="TEV50" s="133"/>
      <c r="TEW50" s="133"/>
      <c r="TEX50" s="133"/>
      <c r="TEY50" s="133"/>
      <c r="TEZ50" s="133"/>
      <c r="TFA50" s="133"/>
      <c r="TFB50" s="133"/>
      <c r="TFC50" s="133"/>
      <c r="TFD50" s="133"/>
      <c r="TFE50" s="133"/>
      <c r="TFF50" s="133"/>
      <c r="TFG50" s="133"/>
      <c r="TFH50" s="133"/>
      <c r="TFI50" s="133"/>
      <c r="TFJ50" s="133"/>
      <c r="TFK50" s="133"/>
      <c r="TFL50" s="133"/>
      <c r="TFM50" s="133"/>
      <c r="TFN50" s="133"/>
      <c r="TFO50" s="133"/>
      <c r="TFP50" s="133"/>
      <c r="TFQ50" s="133"/>
      <c r="TFR50" s="133"/>
      <c r="TFS50" s="133"/>
      <c r="TFT50" s="133"/>
      <c r="TFU50" s="133"/>
      <c r="TFV50" s="133"/>
      <c r="TFW50" s="133"/>
      <c r="TFX50" s="133"/>
      <c r="TFY50" s="133"/>
      <c r="TFZ50" s="133"/>
      <c r="TGA50" s="133"/>
      <c r="TGB50" s="133"/>
      <c r="TGC50" s="133"/>
      <c r="TGD50" s="133"/>
      <c r="TGE50" s="133"/>
      <c r="TGF50" s="133"/>
      <c r="TGG50" s="133"/>
      <c r="TGH50" s="133"/>
      <c r="TGI50" s="133"/>
      <c r="TGJ50" s="133"/>
      <c r="TGK50" s="133"/>
      <c r="TGL50" s="133"/>
      <c r="TGM50" s="133"/>
      <c r="TGN50" s="133"/>
      <c r="TGO50" s="133"/>
      <c r="TGP50" s="133"/>
      <c r="TGQ50" s="133"/>
      <c r="TGR50" s="133"/>
      <c r="TGS50" s="133"/>
      <c r="TGT50" s="133"/>
      <c r="TGU50" s="133"/>
      <c r="TGV50" s="133"/>
      <c r="TGW50" s="133"/>
      <c r="TGX50" s="133"/>
      <c r="TGY50" s="133"/>
      <c r="TGZ50" s="133"/>
      <c r="THA50" s="133"/>
      <c r="THB50" s="133"/>
      <c r="THC50" s="133"/>
      <c r="THD50" s="133"/>
      <c r="THE50" s="133"/>
      <c r="THF50" s="133"/>
      <c r="THG50" s="133"/>
      <c r="THH50" s="133"/>
      <c r="THI50" s="133"/>
      <c r="THJ50" s="133"/>
      <c r="THK50" s="133"/>
      <c r="THL50" s="133"/>
      <c r="THM50" s="133"/>
      <c r="THN50" s="133"/>
      <c r="THO50" s="133"/>
      <c r="THP50" s="133"/>
      <c r="THQ50" s="133"/>
      <c r="THR50" s="133"/>
      <c r="THS50" s="133"/>
      <c r="THT50" s="133"/>
      <c r="THU50" s="133"/>
      <c r="THV50" s="133"/>
      <c r="THW50" s="133"/>
      <c r="THX50" s="133"/>
      <c r="THY50" s="133"/>
      <c r="THZ50" s="133"/>
      <c r="TIA50" s="133"/>
      <c r="TIB50" s="133"/>
      <c r="TIC50" s="133"/>
      <c r="TID50" s="133"/>
      <c r="TIE50" s="133"/>
      <c r="TIF50" s="133"/>
      <c r="TIG50" s="133"/>
      <c r="TIH50" s="133"/>
      <c r="TII50" s="133"/>
      <c r="TIJ50" s="133"/>
      <c r="TIK50" s="133"/>
      <c r="TIL50" s="133"/>
      <c r="TIM50" s="133"/>
      <c r="TIN50" s="133"/>
      <c r="TIO50" s="133"/>
      <c r="TIP50" s="133"/>
      <c r="TIQ50" s="133"/>
      <c r="TIR50" s="133"/>
      <c r="TIS50" s="133"/>
      <c r="TIT50" s="133"/>
      <c r="TIU50" s="133"/>
      <c r="TIV50" s="133"/>
      <c r="TIW50" s="133"/>
      <c r="TIX50" s="133"/>
      <c r="TIY50" s="133"/>
      <c r="TIZ50" s="133"/>
      <c r="TJA50" s="133"/>
      <c r="TJB50" s="133"/>
      <c r="TJC50" s="133"/>
      <c r="TJD50" s="133"/>
      <c r="TJE50" s="133"/>
      <c r="TJF50" s="133"/>
      <c r="TJG50" s="133"/>
      <c r="TJH50" s="133"/>
      <c r="TJI50" s="133"/>
      <c r="TJJ50" s="133"/>
      <c r="TJK50" s="133"/>
      <c r="TJL50" s="133"/>
      <c r="TJM50" s="133"/>
      <c r="TJN50" s="133"/>
      <c r="TJO50" s="133"/>
      <c r="TJP50" s="133"/>
      <c r="TJQ50" s="133"/>
      <c r="TJR50" s="133"/>
      <c r="TJS50" s="133"/>
      <c r="TJT50" s="133"/>
      <c r="TJU50" s="133"/>
      <c r="TJV50" s="133"/>
      <c r="TJW50" s="133"/>
      <c r="TJX50" s="133"/>
      <c r="TJY50" s="133"/>
      <c r="TJZ50" s="133"/>
      <c r="TKA50" s="133"/>
      <c r="TKB50" s="133"/>
      <c r="TKC50" s="133"/>
      <c r="TKD50" s="133"/>
      <c r="TKE50" s="133"/>
      <c r="TKF50" s="133"/>
      <c r="TKG50" s="133"/>
      <c r="TKH50" s="133"/>
      <c r="TKI50" s="133"/>
      <c r="TKJ50" s="133"/>
      <c r="TKK50" s="133"/>
      <c r="TKL50" s="133"/>
      <c r="TKM50" s="133"/>
      <c r="TKN50" s="133"/>
      <c r="TKO50" s="133"/>
      <c r="TKP50" s="133"/>
      <c r="TKQ50" s="133"/>
      <c r="TKR50" s="133"/>
      <c r="TKS50" s="133"/>
      <c r="TKT50" s="133"/>
      <c r="TKU50" s="133"/>
      <c r="TKV50" s="133"/>
      <c r="TKW50" s="133"/>
      <c r="TKX50" s="133"/>
      <c r="TKY50" s="133"/>
      <c r="TKZ50" s="133"/>
      <c r="TLA50" s="133"/>
      <c r="TLB50" s="133"/>
      <c r="TLC50" s="133"/>
      <c r="TLD50" s="133"/>
      <c r="TLE50" s="133"/>
      <c r="TLF50" s="133"/>
      <c r="TLG50" s="133"/>
      <c r="TLH50" s="133"/>
      <c r="TLI50" s="133"/>
      <c r="TLJ50" s="133"/>
      <c r="TLK50" s="133"/>
      <c r="TLL50" s="133"/>
      <c r="TLM50" s="133"/>
      <c r="TLN50" s="133"/>
      <c r="TLO50" s="133"/>
      <c r="TLP50" s="133"/>
      <c r="TLQ50" s="133"/>
      <c r="TLR50" s="133"/>
      <c r="TLS50" s="133"/>
      <c r="TLT50" s="133"/>
      <c r="TLU50" s="133"/>
      <c r="TLV50" s="133"/>
      <c r="TLW50" s="133"/>
      <c r="TLX50" s="133"/>
      <c r="TLY50" s="133"/>
      <c r="TLZ50" s="133"/>
      <c r="TMA50" s="133"/>
      <c r="TMB50" s="133"/>
      <c r="TMC50" s="133"/>
      <c r="TMD50" s="133"/>
      <c r="TME50" s="133"/>
      <c r="TMF50" s="133"/>
      <c r="TMG50" s="133"/>
      <c r="TMH50" s="133"/>
      <c r="TMI50" s="133"/>
      <c r="TMJ50" s="133"/>
      <c r="TMK50" s="133"/>
      <c r="TML50" s="133"/>
      <c r="TMM50" s="133"/>
      <c r="TMN50" s="133"/>
      <c r="TMO50" s="133"/>
      <c r="TMP50" s="133"/>
      <c r="TMQ50" s="133"/>
      <c r="TMR50" s="133"/>
      <c r="TMS50" s="133"/>
      <c r="TMT50" s="133"/>
      <c r="TMU50" s="133"/>
      <c r="TMV50" s="133"/>
      <c r="TMW50" s="133"/>
      <c r="TMX50" s="133"/>
      <c r="TMY50" s="133"/>
      <c r="TMZ50" s="133"/>
      <c r="TNA50" s="133"/>
      <c r="TNB50" s="133"/>
      <c r="TNC50" s="133"/>
      <c r="TND50" s="133"/>
      <c r="TNE50" s="133"/>
      <c r="TNF50" s="133"/>
      <c r="TNG50" s="133"/>
      <c r="TNH50" s="133"/>
      <c r="TNI50" s="133"/>
      <c r="TNJ50" s="133"/>
      <c r="TNK50" s="133"/>
      <c r="TNL50" s="133"/>
      <c r="TNM50" s="133"/>
      <c r="TNN50" s="133"/>
      <c r="TNO50" s="133"/>
      <c r="TNP50" s="133"/>
      <c r="TNQ50" s="133"/>
      <c r="TNR50" s="133"/>
      <c r="TNS50" s="133"/>
      <c r="TNT50" s="133"/>
      <c r="TNU50" s="133"/>
      <c r="TNV50" s="133"/>
      <c r="TNW50" s="133"/>
      <c r="TNX50" s="133"/>
      <c r="TNY50" s="133"/>
      <c r="TNZ50" s="133"/>
      <c r="TOA50" s="133"/>
      <c r="TOB50" s="133"/>
      <c r="TOC50" s="133"/>
      <c r="TOD50" s="133"/>
      <c r="TOE50" s="133"/>
      <c r="TOF50" s="133"/>
      <c r="TOG50" s="133"/>
      <c r="TOH50" s="133"/>
      <c r="TOI50" s="133"/>
      <c r="TOJ50" s="133"/>
      <c r="TOK50" s="133"/>
      <c r="TOL50" s="133"/>
      <c r="TOM50" s="133"/>
      <c r="TON50" s="133"/>
      <c r="TOO50" s="133"/>
      <c r="TOP50" s="133"/>
      <c r="TOQ50" s="133"/>
      <c r="TOR50" s="133"/>
      <c r="TOS50" s="133"/>
      <c r="TOT50" s="133"/>
      <c r="TOU50" s="133"/>
      <c r="TOV50" s="133"/>
      <c r="TOW50" s="133"/>
      <c r="TOX50" s="133"/>
      <c r="TOY50" s="133"/>
      <c r="TOZ50" s="133"/>
      <c r="TPA50" s="133"/>
      <c r="TPB50" s="133"/>
      <c r="TPC50" s="133"/>
      <c r="TPD50" s="133"/>
      <c r="TPE50" s="133"/>
      <c r="TPF50" s="133"/>
      <c r="TPG50" s="133"/>
      <c r="TPH50" s="133"/>
      <c r="TPI50" s="133"/>
      <c r="TPJ50" s="133"/>
      <c r="TPK50" s="133"/>
      <c r="TPL50" s="133"/>
      <c r="TPM50" s="133"/>
      <c r="TPN50" s="133"/>
      <c r="TPO50" s="133"/>
      <c r="TPP50" s="133"/>
      <c r="TPQ50" s="133"/>
      <c r="TPR50" s="133"/>
      <c r="TPS50" s="133"/>
      <c r="TPT50" s="133"/>
      <c r="TPU50" s="133"/>
      <c r="TPV50" s="133"/>
      <c r="TPW50" s="133"/>
      <c r="TPX50" s="133"/>
      <c r="TPY50" s="133"/>
      <c r="TPZ50" s="133"/>
      <c r="TQA50" s="133"/>
      <c r="TQB50" s="133"/>
      <c r="TQC50" s="133"/>
      <c r="TQD50" s="133"/>
      <c r="TQE50" s="133"/>
      <c r="TQF50" s="133"/>
      <c r="TQG50" s="133"/>
      <c r="TQH50" s="133"/>
      <c r="TQI50" s="133"/>
      <c r="TQJ50" s="133"/>
      <c r="TQK50" s="133"/>
      <c r="TQL50" s="133"/>
      <c r="TQM50" s="133"/>
      <c r="TQN50" s="133"/>
      <c r="TQO50" s="133"/>
      <c r="TQP50" s="133"/>
      <c r="TQQ50" s="133"/>
      <c r="TQR50" s="133"/>
      <c r="TQS50" s="133"/>
      <c r="TQT50" s="133"/>
      <c r="TQU50" s="133"/>
      <c r="TQV50" s="133"/>
      <c r="TQW50" s="133"/>
      <c r="TQX50" s="133"/>
      <c r="TQY50" s="133"/>
      <c r="TQZ50" s="133"/>
      <c r="TRA50" s="133"/>
      <c r="TRB50" s="133"/>
      <c r="TRC50" s="133"/>
      <c r="TRD50" s="133"/>
      <c r="TRE50" s="133"/>
      <c r="TRF50" s="133"/>
      <c r="TRG50" s="133"/>
      <c r="TRH50" s="133"/>
      <c r="TRI50" s="133"/>
      <c r="TRJ50" s="133"/>
      <c r="TRK50" s="133"/>
      <c r="TRL50" s="133"/>
      <c r="TRM50" s="133"/>
      <c r="TRN50" s="133"/>
      <c r="TRO50" s="133"/>
      <c r="TRP50" s="133"/>
      <c r="TRQ50" s="133"/>
      <c r="TRR50" s="133"/>
      <c r="TRS50" s="133"/>
      <c r="TRT50" s="133"/>
      <c r="TRU50" s="133"/>
      <c r="TRV50" s="133"/>
      <c r="TRW50" s="133"/>
      <c r="TRX50" s="133"/>
      <c r="TRY50" s="133"/>
      <c r="TRZ50" s="133"/>
      <c r="TSA50" s="133"/>
      <c r="TSB50" s="133"/>
      <c r="TSC50" s="133"/>
      <c r="TSD50" s="133"/>
      <c r="TSE50" s="133"/>
      <c r="TSF50" s="133"/>
      <c r="TSG50" s="133"/>
      <c r="TSH50" s="133"/>
      <c r="TSI50" s="133"/>
      <c r="TSJ50" s="133"/>
      <c r="TSK50" s="133"/>
      <c r="TSL50" s="133"/>
      <c r="TSM50" s="133"/>
      <c r="TSN50" s="133"/>
      <c r="TSO50" s="133"/>
      <c r="TSP50" s="133"/>
      <c r="TSQ50" s="133"/>
      <c r="TSR50" s="133"/>
      <c r="TSS50" s="133"/>
      <c r="TST50" s="133"/>
      <c r="TSU50" s="133"/>
      <c r="TSV50" s="133"/>
      <c r="TSW50" s="133"/>
      <c r="TSX50" s="133"/>
      <c r="TSY50" s="133"/>
      <c r="TSZ50" s="133"/>
      <c r="TTA50" s="133"/>
      <c r="TTB50" s="133"/>
      <c r="TTC50" s="133"/>
      <c r="TTD50" s="133"/>
      <c r="TTE50" s="133"/>
      <c r="TTF50" s="133"/>
      <c r="TTG50" s="133"/>
      <c r="TTH50" s="133"/>
      <c r="TTI50" s="133"/>
      <c r="TTJ50" s="133"/>
      <c r="TTK50" s="133"/>
      <c r="TTL50" s="133"/>
      <c r="TTM50" s="133"/>
      <c r="TTN50" s="133"/>
      <c r="TTO50" s="133"/>
      <c r="TTP50" s="133"/>
      <c r="TTQ50" s="133"/>
      <c r="TTR50" s="133"/>
      <c r="TTS50" s="133"/>
      <c r="TTT50" s="133"/>
      <c r="TTU50" s="133"/>
      <c r="TTV50" s="133"/>
      <c r="TTW50" s="133"/>
      <c r="TTX50" s="133"/>
      <c r="TTY50" s="133"/>
      <c r="TTZ50" s="133"/>
      <c r="TUA50" s="133"/>
      <c r="TUB50" s="133"/>
      <c r="TUC50" s="133"/>
      <c r="TUD50" s="133"/>
      <c r="TUE50" s="133"/>
      <c r="TUF50" s="133"/>
      <c r="TUG50" s="133"/>
      <c r="TUH50" s="133"/>
      <c r="TUI50" s="133"/>
      <c r="TUJ50" s="133"/>
      <c r="TUK50" s="133"/>
      <c r="TUL50" s="133"/>
      <c r="TUM50" s="133"/>
      <c r="TUN50" s="133"/>
      <c r="TUO50" s="133"/>
      <c r="TUP50" s="133"/>
      <c r="TUQ50" s="133"/>
      <c r="TUR50" s="133"/>
      <c r="TUS50" s="133"/>
      <c r="TUT50" s="133"/>
      <c r="TUU50" s="133"/>
      <c r="TUV50" s="133"/>
      <c r="TUW50" s="133"/>
      <c r="TUX50" s="133"/>
      <c r="TUY50" s="133"/>
      <c r="TUZ50" s="133"/>
      <c r="TVA50" s="133"/>
      <c r="TVB50" s="133"/>
      <c r="TVC50" s="133"/>
      <c r="TVD50" s="133"/>
      <c r="TVE50" s="133"/>
      <c r="TVF50" s="133"/>
      <c r="TVG50" s="133"/>
      <c r="TVH50" s="133"/>
      <c r="TVI50" s="133"/>
      <c r="TVJ50" s="133"/>
      <c r="TVK50" s="133"/>
      <c r="TVL50" s="133"/>
      <c r="TVM50" s="133"/>
      <c r="TVN50" s="133"/>
      <c r="TVO50" s="133"/>
      <c r="TVP50" s="133"/>
      <c r="TVQ50" s="133"/>
      <c r="TVR50" s="133"/>
      <c r="TVS50" s="133"/>
      <c r="TVT50" s="133"/>
      <c r="TVU50" s="133"/>
      <c r="TVV50" s="133"/>
      <c r="TVW50" s="133"/>
      <c r="TVX50" s="133"/>
      <c r="TVY50" s="133"/>
      <c r="TVZ50" s="133"/>
      <c r="TWA50" s="133"/>
      <c r="TWB50" s="133"/>
      <c r="TWC50" s="133"/>
      <c r="TWD50" s="133"/>
      <c r="TWE50" s="133"/>
      <c r="TWF50" s="133"/>
      <c r="TWG50" s="133"/>
      <c r="TWH50" s="133"/>
      <c r="TWI50" s="133"/>
      <c r="TWJ50" s="133"/>
      <c r="TWK50" s="133"/>
      <c r="TWL50" s="133"/>
      <c r="TWM50" s="133"/>
      <c r="TWN50" s="133"/>
      <c r="TWO50" s="133"/>
      <c r="TWP50" s="133"/>
      <c r="TWQ50" s="133"/>
      <c r="TWR50" s="133"/>
      <c r="TWS50" s="133"/>
      <c r="TWT50" s="133"/>
      <c r="TWU50" s="133"/>
      <c r="TWV50" s="133"/>
      <c r="TWW50" s="133"/>
      <c r="TWX50" s="133"/>
      <c r="TWY50" s="133"/>
      <c r="TWZ50" s="133"/>
      <c r="TXA50" s="133"/>
      <c r="TXB50" s="133"/>
      <c r="TXC50" s="133"/>
      <c r="TXD50" s="133"/>
      <c r="TXE50" s="133"/>
      <c r="TXF50" s="133"/>
      <c r="TXG50" s="133"/>
      <c r="TXH50" s="133"/>
      <c r="TXI50" s="133"/>
      <c r="TXJ50" s="133"/>
      <c r="TXK50" s="133"/>
      <c r="TXL50" s="133"/>
      <c r="TXM50" s="133"/>
      <c r="TXN50" s="133"/>
      <c r="TXO50" s="133"/>
      <c r="TXP50" s="133"/>
      <c r="TXQ50" s="133"/>
      <c r="TXR50" s="133"/>
      <c r="TXS50" s="133"/>
      <c r="TXT50" s="133"/>
      <c r="TXU50" s="133"/>
      <c r="TXV50" s="133"/>
      <c r="TXW50" s="133"/>
      <c r="TXX50" s="133"/>
      <c r="TXY50" s="133"/>
      <c r="TXZ50" s="133"/>
      <c r="TYA50" s="133"/>
      <c r="TYB50" s="133"/>
      <c r="TYC50" s="133"/>
      <c r="TYD50" s="133"/>
      <c r="TYE50" s="133"/>
      <c r="TYF50" s="133"/>
      <c r="TYG50" s="133"/>
      <c r="TYH50" s="133"/>
      <c r="TYI50" s="133"/>
      <c r="TYJ50" s="133"/>
      <c r="TYK50" s="133"/>
      <c r="TYL50" s="133"/>
      <c r="TYM50" s="133"/>
      <c r="TYN50" s="133"/>
      <c r="TYO50" s="133"/>
      <c r="TYP50" s="133"/>
      <c r="TYQ50" s="133"/>
      <c r="TYR50" s="133"/>
      <c r="TYS50" s="133"/>
      <c r="TYT50" s="133"/>
      <c r="TYU50" s="133"/>
      <c r="TYV50" s="133"/>
      <c r="TYW50" s="133"/>
      <c r="TYX50" s="133"/>
      <c r="TYY50" s="133"/>
      <c r="TYZ50" s="133"/>
      <c r="TZA50" s="133"/>
      <c r="TZB50" s="133"/>
      <c r="TZC50" s="133"/>
      <c r="TZD50" s="133"/>
      <c r="TZE50" s="133"/>
      <c r="TZF50" s="133"/>
      <c r="TZG50" s="133"/>
      <c r="TZH50" s="133"/>
      <c r="TZI50" s="133"/>
      <c r="TZJ50" s="133"/>
      <c r="TZK50" s="133"/>
      <c r="TZL50" s="133"/>
      <c r="TZM50" s="133"/>
      <c r="TZN50" s="133"/>
      <c r="TZO50" s="133"/>
      <c r="TZP50" s="133"/>
      <c r="TZQ50" s="133"/>
      <c r="TZR50" s="133"/>
      <c r="TZS50" s="133"/>
      <c r="TZT50" s="133"/>
      <c r="TZU50" s="133"/>
      <c r="TZV50" s="133"/>
      <c r="TZW50" s="133"/>
      <c r="TZX50" s="133"/>
      <c r="TZY50" s="133"/>
      <c r="TZZ50" s="133"/>
      <c r="UAA50" s="133"/>
      <c r="UAB50" s="133"/>
      <c r="UAC50" s="133"/>
      <c r="UAD50" s="133"/>
      <c r="UAE50" s="133"/>
      <c r="UAF50" s="133"/>
      <c r="UAG50" s="133"/>
      <c r="UAH50" s="133"/>
      <c r="UAI50" s="133"/>
      <c r="UAJ50" s="133"/>
      <c r="UAK50" s="133"/>
      <c r="UAL50" s="133"/>
      <c r="UAM50" s="133"/>
      <c r="UAN50" s="133"/>
      <c r="UAO50" s="133"/>
      <c r="UAP50" s="133"/>
      <c r="UAQ50" s="133"/>
      <c r="UAR50" s="133"/>
      <c r="UAS50" s="133"/>
      <c r="UAT50" s="133"/>
      <c r="UAU50" s="133"/>
      <c r="UAV50" s="133"/>
      <c r="UAW50" s="133"/>
      <c r="UAX50" s="133"/>
      <c r="UAY50" s="133"/>
      <c r="UAZ50" s="133"/>
      <c r="UBA50" s="133"/>
      <c r="UBB50" s="133"/>
      <c r="UBC50" s="133"/>
      <c r="UBD50" s="133"/>
      <c r="UBE50" s="133"/>
      <c r="UBF50" s="133"/>
      <c r="UBG50" s="133"/>
      <c r="UBH50" s="133"/>
      <c r="UBI50" s="133"/>
      <c r="UBJ50" s="133"/>
      <c r="UBK50" s="133"/>
      <c r="UBL50" s="133"/>
      <c r="UBM50" s="133"/>
      <c r="UBN50" s="133"/>
      <c r="UBO50" s="133"/>
      <c r="UBP50" s="133"/>
      <c r="UBQ50" s="133"/>
      <c r="UBR50" s="133"/>
      <c r="UBS50" s="133"/>
      <c r="UBT50" s="133"/>
      <c r="UBU50" s="133"/>
      <c r="UBV50" s="133"/>
      <c r="UBW50" s="133"/>
      <c r="UBX50" s="133"/>
      <c r="UBY50" s="133"/>
      <c r="UBZ50" s="133"/>
      <c r="UCA50" s="133"/>
      <c r="UCB50" s="133"/>
      <c r="UCC50" s="133"/>
      <c r="UCD50" s="133"/>
      <c r="UCE50" s="133"/>
      <c r="UCF50" s="133"/>
      <c r="UCG50" s="133"/>
      <c r="UCH50" s="133"/>
      <c r="UCI50" s="133"/>
      <c r="UCJ50" s="133"/>
      <c r="UCK50" s="133"/>
      <c r="UCL50" s="133"/>
      <c r="UCM50" s="133"/>
      <c r="UCN50" s="133"/>
      <c r="UCO50" s="133"/>
      <c r="UCP50" s="133"/>
      <c r="UCQ50" s="133"/>
      <c r="UCR50" s="133"/>
      <c r="UCS50" s="133"/>
      <c r="UCT50" s="133"/>
      <c r="UCU50" s="133"/>
      <c r="UCV50" s="133"/>
      <c r="UCW50" s="133"/>
      <c r="UCX50" s="133"/>
      <c r="UCY50" s="133"/>
      <c r="UCZ50" s="133"/>
      <c r="UDA50" s="133"/>
      <c r="UDB50" s="133"/>
      <c r="UDC50" s="133"/>
      <c r="UDD50" s="133"/>
      <c r="UDE50" s="133"/>
      <c r="UDF50" s="133"/>
      <c r="UDG50" s="133"/>
      <c r="UDH50" s="133"/>
      <c r="UDI50" s="133"/>
      <c r="UDJ50" s="133"/>
      <c r="UDK50" s="133"/>
      <c r="UDL50" s="133"/>
      <c r="UDM50" s="133"/>
      <c r="UDN50" s="133"/>
      <c r="UDO50" s="133"/>
      <c r="UDP50" s="133"/>
      <c r="UDQ50" s="133"/>
      <c r="UDR50" s="133"/>
      <c r="UDS50" s="133"/>
      <c r="UDT50" s="133"/>
      <c r="UDU50" s="133"/>
      <c r="UDV50" s="133"/>
      <c r="UDW50" s="133"/>
      <c r="UDX50" s="133"/>
      <c r="UDY50" s="133"/>
      <c r="UDZ50" s="133"/>
      <c r="UEA50" s="133"/>
      <c r="UEB50" s="133"/>
      <c r="UEC50" s="133"/>
      <c r="UED50" s="133"/>
      <c r="UEE50" s="133"/>
      <c r="UEF50" s="133"/>
      <c r="UEG50" s="133"/>
      <c r="UEH50" s="133"/>
      <c r="UEI50" s="133"/>
      <c r="UEJ50" s="133"/>
      <c r="UEK50" s="133"/>
      <c r="UEL50" s="133"/>
      <c r="UEM50" s="133"/>
      <c r="UEN50" s="133"/>
      <c r="UEO50" s="133"/>
      <c r="UEP50" s="133"/>
      <c r="UEQ50" s="133"/>
      <c r="UER50" s="133"/>
      <c r="UES50" s="133"/>
      <c r="UET50" s="133"/>
      <c r="UEU50" s="133"/>
      <c r="UEV50" s="133"/>
      <c r="UEW50" s="133"/>
      <c r="UEX50" s="133"/>
      <c r="UEY50" s="133"/>
      <c r="UEZ50" s="133"/>
      <c r="UFA50" s="133"/>
      <c r="UFB50" s="133"/>
      <c r="UFC50" s="133"/>
      <c r="UFD50" s="133"/>
      <c r="UFE50" s="133"/>
      <c r="UFF50" s="133"/>
      <c r="UFG50" s="133"/>
      <c r="UFH50" s="133"/>
      <c r="UFI50" s="133"/>
      <c r="UFJ50" s="133"/>
      <c r="UFK50" s="133"/>
      <c r="UFL50" s="133"/>
      <c r="UFM50" s="133"/>
      <c r="UFN50" s="133"/>
      <c r="UFO50" s="133"/>
      <c r="UFP50" s="133"/>
      <c r="UFQ50" s="133"/>
      <c r="UFR50" s="133"/>
      <c r="UFS50" s="133"/>
      <c r="UFT50" s="133"/>
      <c r="UFU50" s="133"/>
      <c r="UFV50" s="133"/>
      <c r="UFW50" s="133"/>
      <c r="UFX50" s="133"/>
      <c r="UFY50" s="133"/>
      <c r="UFZ50" s="133"/>
      <c r="UGA50" s="133"/>
      <c r="UGB50" s="133"/>
      <c r="UGC50" s="133"/>
      <c r="UGD50" s="133"/>
      <c r="UGE50" s="133"/>
      <c r="UGF50" s="133"/>
      <c r="UGG50" s="133"/>
      <c r="UGH50" s="133"/>
      <c r="UGI50" s="133"/>
      <c r="UGJ50" s="133"/>
      <c r="UGK50" s="133"/>
      <c r="UGL50" s="133"/>
      <c r="UGM50" s="133"/>
      <c r="UGN50" s="133"/>
      <c r="UGO50" s="133"/>
      <c r="UGP50" s="133"/>
      <c r="UGQ50" s="133"/>
      <c r="UGR50" s="133"/>
      <c r="UGS50" s="133"/>
      <c r="UGT50" s="133"/>
      <c r="UGU50" s="133"/>
      <c r="UGV50" s="133"/>
      <c r="UGW50" s="133"/>
      <c r="UGX50" s="133"/>
      <c r="UGY50" s="133"/>
      <c r="UGZ50" s="133"/>
      <c r="UHA50" s="133"/>
      <c r="UHB50" s="133"/>
      <c r="UHC50" s="133"/>
      <c r="UHD50" s="133"/>
      <c r="UHE50" s="133"/>
      <c r="UHF50" s="133"/>
      <c r="UHG50" s="133"/>
      <c r="UHH50" s="133"/>
      <c r="UHI50" s="133"/>
      <c r="UHJ50" s="133"/>
      <c r="UHK50" s="133"/>
      <c r="UHL50" s="133"/>
      <c r="UHM50" s="133"/>
      <c r="UHN50" s="133"/>
      <c r="UHO50" s="133"/>
      <c r="UHP50" s="133"/>
      <c r="UHQ50" s="133"/>
      <c r="UHR50" s="133"/>
      <c r="UHS50" s="133"/>
      <c r="UHT50" s="133"/>
      <c r="UHU50" s="133"/>
      <c r="UHV50" s="133"/>
      <c r="UHW50" s="133"/>
      <c r="UHX50" s="133"/>
      <c r="UHY50" s="133"/>
      <c r="UHZ50" s="133"/>
      <c r="UIA50" s="133"/>
      <c r="UIB50" s="133"/>
      <c r="UIC50" s="133"/>
      <c r="UID50" s="133"/>
      <c r="UIE50" s="133"/>
      <c r="UIF50" s="133"/>
      <c r="UIG50" s="133"/>
      <c r="UIH50" s="133"/>
      <c r="UII50" s="133"/>
      <c r="UIJ50" s="133"/>
      <c r="UIK50" s="133"/>
      <c r="UIL50" s="133"/>
      <c r="UIM50" s="133"/>
      <c r="UIN50" s="133"/>
      <c r="UIO50" s="133"/>
      <c r="UIP50" s="133"/>
      <c r="UIQ50" s="133"/>
      <c r="UIR50" s="133"/>
      <c r="UIS50" s="133"/>
      <c r="UIT50" s="133"/>
      <c r="UIU50" s="133"/>
      <c r="UIV50" s="133"/>
      <c r="UIW50" s="133"/>
      <c r="UIX50" s="133"/>
      <c r="UIY50" s="133"/>
      <c r="UIZ50" s="133"/>
      <c r="UJA50" s="133"/>
      <c r="UJB50" s="133"/>
      <c r="UJC50" s="133"/>
      <c r="UJD50" s="133"/>
      <c r="UJE50" s="133"/>
      <c r="UJF50" s="133"/>
      <c r="UJG50" s="133"/>
      <c r="UJH50" s="133"/>
      <c r="UJI50" s="133"/>
      <c r="UJJ50" s="133"/>
      <c r="UJK50" s="133"/>
      <c r="UJL50" s="133"/>
      <c r="UJM50" s="133"/>
      <c r="UJN50" s="133"/>
      <c r="UJO50" s="133"/>
      <c r="UJP50" s="133"/>
      <c r="UJQ50" s="133"/>
      <c r="UJR50" s="133"/>
      <c r="UJS50" s="133"/>
      <c r="UJT50" s="133"/>
      <c r="UJU50" s="133"/>
      <c r="UJV50" s="133"/>
      <c r="UJW50" s="133"/>
      <c r="UJX50" s="133"/>
      <c r="UJY50" s="133"/>
      <c r="UJZ50" s="133"/>
      <c r="UKA50" s="133"/>
      <c r="UKB50" s="133"/>
      <c r="UKC50" s="133"/>
      <c r="UKD50" s="133"/>
      <c r="UKE50" s="133"/>
      <c r="UKF50" s="133"/>
      <c r="UKG50" s="133"/>
      <c r="UKH50" s="133"/>
      <c r="UKI50" s="133"/>
      <c r="UKJ50" s="133"/>
      <c r="UKK50" s="133"/>
      <c r="UKL50" s="133"/>
      <c r="UKM50" s="133"/>
      <c r="UKN50" s="133"/>
      <c r="UKO50" s="133"/>
      <c r="UKP50" s="133"/>
      <c r="UKQ50" s="133"/>
      <c r="UKR50" s="133"/>
      <c r="UKS50" s="133"/>
      <c r="UKT50" s="133"/>
      <c r="UKU50" s="133"/>
      <c r="UKV50" s="133"/>
      <c r="UKW50" s="133"/>
      <c r="UKX50" s="133"/>
      <c r="UKY50" s="133"/>
      <c r="UKZ50" s="133"/>
      <c r="ULA50" s="133"/>
      <c r="ULB50" s="133"/>
      <c r="ULC50" s="133"/>
      <c r="ULD50" s="133"/>
      <c r="ULE50" s="133"/>
      <c r="ULF50" s="133"/>
      <c r="ULG50" s="133"/>
      <c r="ULH50" s="133"/>
      <c r="ULI50" s="133"/>
      <c r="ULJ50" s="133"/>
      <c r="ULK50" s="133"/>
      <c r="ULL50" s="133"/>
      <c r="ULM50" s="133"/>
      <c r="ULN50" s="133"/>
      <c r="ULO50" s="133"/>
      <c r="ULP50" s="133"/>
      <c r="ULQ50" s="133"/>
      <c r="ULR50" s="133"/>
      <c r="ULS50" s="133"/>
      <c r="ULT50" s="133"/>
      <c r="ULU50" s="133"/>
      <c r="ULV50" s="133"/>
      <c r="ULW50" s="133"/>
      <c r="ULX50" s="133"/>
      <c r="ULY50" s="133"/>
      <c r="ULZ50" s="133"/>
      <c r="UMA50" s="133"/>
      <c r="UMB50" s="133"/>
      <c r="UMC50" s="133"/>
      <c r="UMD50" s="133"/>
      <c r="UME50" s="133"/>
      <c r="UMF50" s="133"/>
      <c r="UMG50" s="133"/>
      <c r="UMH50" s="133"/>
      <c r="UMI50" s="133"/>
      <c r="UMJ50" s="133"/>
      <c r="UMK50" s="133"/>
      <c r="UML50" s="133"/>
      <c r="UMM50" s="133"/>
      <c r="UMN50" s="133"/>
      <c r="UMO50" s="133"/>
      <c r="UMP50" s="133"/>
      <c r="UMQ50" s="133"/>
      <c r="UMR50" s="133"/>
      <c r="UMS50" s="133"/>
      <c r="UMT50" s="133"/>
      <c r="UMU50" s="133"/>
      <c r="UMV50" s="133"/>
      <c r="UMW50" s="133"/>
      <c r="UMX50" s="133"/>
      <c r="UMY50" s="133"/>
      <c r="UMZ50" s="133"/>
      <c r="UNA50" s="133"/>
      <c r="UNB50" s="133"/>
      <c r="UNC50" s="133"/>
      <c r="UND50" s="133"/>
      <c r="UNE50" s="133"/>
      <c r="UNF50" s="133"/>
      <c r="UNG50" s="133"/>
      <c r="UNH50" s="133"/>
      <c r="UNI50" s="133"/>
      <c r="UNJ50" s="133"/>
      <c r="UNK50" s="133"/>
      <c r="UNL50" s="133"/>
      <c r="UNM50" s="133"/>
      <c r="UNN50" s="133"/>
      <c r="UNO50" s="133"/>
      <c r="UNP50" s="133"/>
      <c r="UNQ50" s="133"/>
      <c r="UNR50" s="133"/>
      <c r="UNS50" s="133"/>
      <c r="UNT50" s="133"/>
      <c r="UNU50" s="133"/>
      <c r="UNV50" s="133"/>
      <c r="UNW50" s="133"/>
      <c r="UNX50" s="133"/>
      <c r="UNY50" s="133"/>
      <c r="UNZ50" s="133"/>
      <c r="UOA50" s="133"/>
      <c r="UOB50" s="133"/>
      <c r="UOC50" s="133"/>
      <c r="UOD50" s="133"/>
      <c r="UOE50" s="133"/>
      <c r="UOF50" s="133"/>
      <c r="UOG50" s="133"/>
      <c r="UOH50" s="133"/>
      <c r="UOI50" s="133"/>
      <c r="UOJ50" s="133"/>
      <c r="UOK50" s="133"/>
      <c r="UOL50" s="133"/>
      <c r="UOM50" s="133"/>
      <c r="UON50" s="133"/>
      <c r="UOO50" s="133"/>
      <c r="UOP50" s="133"/>
      <c r="UOQ50" s="133"/>
      <c r="UOR50" s="133"/>
      <c r="UOS50" s="133"/>
      <c r="UOT50" s="133"/>
      <c r="UOU50" s="133"/>
      <c r="UOV50" s="133"/>
      <c r="UOW50" s="133"/>
      <c r="UOX50" s="133"/>
      <c r="UOY50" s="133"/>
      <c r="UOZ50" s="133"/>
      <c r="UPA50" s="133"/>
      <c r="UPB50" s="133"/>
      <c r="UPC50" s="133"/>
      <c r="UPD50" s="133"/>
      <c r="UPE50" s="133"/>
      <c r="UPF50" s="133"/>
      <c r="UPG50" s="133"/>
      <c r="UPH50" s="133"/>
      <c r="UPI50" s="133"/>
      <c r="UPJ50" s="133"/>
      <c r="UPK50" s="133"/>
      <c r="UPL50" s="133"/>
      <c r="UPM50" s="133"/>
      <c r="UPN50" s="133"/>
      <c r="UPO50" s="133"/>
      <c r="UPP50" s="133"/>
      <c r="UPQ50" s="133"/>
      <c r="UPR50" s="133"/>
      <c r="UPS50" s="133"/>
      <c r="UPT50" s="133"/>
      <c r="UPU50" s="133"/>
      <c r="UPV50" s="133"/>
      <c r="UPW50" s="133"/>
      <c r="UPX50" s="133"/>
      <c r="UPY50" s="133"/>
      <c r="UPZ50" s="133"/>
      <c r="UQA50" s="133"/>
      <c r="UQB50" s="133"/>
      <c r="UQC50" s="133"/>
      <c r="UQD50" s="133"/>
      <c r="UQE50" s="133"/>
      <c r="UQF50" s="133"/>
      <c r="UQG50" s="133"/>
      <c r="UQH50" s="133"/>
      <c r="UQI50" s="133"/>
      <c r="UQJ50" s="133"/>
      <c r="UQK50" s="133"/>
      <c r="UQL50" s="133"/>
      <c r="UQM50" s="133"/>
      <c r="UQN50" s="133"/>
      <c r="UQO50" s="133"/>
      <c r="UQP50" s="133"/>
      <c r="UQQ50" s="133"/>
      <c r="UQR50" s="133"/>
      <c r="UQS50" s="133"/>
      <c r="UQT50" s="133"/>
      <c r="UQU50" s="133"/>
      <c r="UQV50" s="133"/>
      <c r="UQW50" s="133"/>
      <c r="UQX50" s="133"/>
      <c r="UQY50" s="133"/>
      <c r="UQZ50" s="133"/>
      <c r="URA50" s="133"/>
      <c r="URB50" s="133"/>
      <c r="URC50" s="133"/>
      <c r="URD50" s="133"/>
      <c r="URE50" s="133"/>
      <c r="URF50" s="133"/>
      <c r="URG50" s="133"/>
      <c r="URH50" s="133"/>
      <c r="URI50" s="133"/>
      <c r="URJ50" s="133"/>
      <c r="URK50" s="133"/>
      <c r="URL50" s="133"/>
      <c r="URM50" s="133"/>
      <c r="URN50" s="133"/>
      <c r="URO50" s="133"/>
      <c r="URP50" s="133"/>
      <c r="URQ50" s="133"/>
      <c r="URR50" s="133"/>
      <c r="URS50" s="133"/>
      <c r="URT50" s="133"/>
      <c r="URU50" s="133"/>
      <c r="URV50" s="133"/>
      <c r="URW50" s="133"/>
      <c r="URX50" s="133"/>
      <c r="URY50" s="133"/>
      <c r="URZ50" s="133"/>
      <c r="USA50" s="133"/>
      <c r="USB50" s="133"/>
      <c r="USC50" s="133"/>
      <c r="USD50" s="133"/>
      <c r="USE50" s="133"/>
      <c r="USF50" s="133"/>
      <c r="USG50" s="133"/>
      <c r="USH50" s="133"/>
      <c r="USI50" s="133"/>
      <c r="USJ50" s="133"/>
      <c r="USK50" s="133"/>
      <c r="USL50" s="133"/>
      <c r="USM50" s="133"/>
      <c r="USN50" s="133"/>
      <c r="USO50" s="133"/>
      <c r="USP50" s="133"/>
      <c r="USQ50" s="133"/>
      <c r="USR50" s="133"/>
      <c r="USS50" s="133"/>
      <c r="UST50" s="133"/>
      <c r="USU50" s="133"/>
      <c r="USV50" s="133"/>
      <c r="USW50" s="133"/>
      <c r="USX50" s="133"/>
      <c r="USY50" s="133"/>
      <c r="USZ50" s="133"/>
      <c r="UTA50" s="133"/>
      <c r="UTB50" s="133"/>
      <c r="UTC50" s="133"/>
      <c r="UTD50" s="133"/>
      <c r="UTE50" s="133"/>
      <c r="UTF50" s="133"/>
      <c r="UTG50" s="133"/>
      <c r="UTH50" s="133"/>
      <c r="UTI50" s="133"/>
      <c r="UTJ50" s="133"/>
      <c r="UTK50" s="133"/>
      <c r="UTL50" s="133"/>
      <c r="UTM50" s="133"/>
      <c r="UTN50" s="133"/>
      <c r="UTO50" s="133"/>
      <c r="UTP50" s="133"/>
      <c r="UTQ50" s="133"/>
      <c r="UTR50" s="133"/>
      <c r="UTS50" s="133"/>
      <c r="UTT50" s="133"/>
      <c r="UTU50" s="133"/>
      <c r="UTV50" s="133"/>
      <c r="UTW50" s="133"/>
      <c r="UTX50" s="133"/>
      <c r="UTY50" s="133"/>
      <c r="UTZ50" s="133"/>
      <c r="UUA50" s="133"/>
      <c r="UUB50" s="133"/>
      <c r="UUC50" s="133"/>
      <c r="UUD50" s="133"/>
      <c r="UUE50" s="133"/>
      <c r="UUF50" s="133"/>
      <c r="UUG50" s="133"/>
      <c r="UUH50" s="133"/>
      <c r="UUI50" s="133"/>
      <c r="UUJ50" s="133"/>
      <c r="UUK50" s="133"/>
      <c r="UUL50" s="133"/>
      <c r="UUM50" s="133"/>
      <c r="UUN50" s="133"/>
      <c r="UUO50" s="133"/>
      <c r="UUP50" s="133"/>
      <c r="UUQ50" s="133"/>
      <c r="UUR50" s="133"/>
      <c r="UUS50" s="133"/>
      <c r="UUT50" s="133"/>
      <c r="UUU50" s="133"/>
      <c r="UUV50" s="133"/>
      <c r="UUW50" s="133"/>
      <c r="UUX50" s="133"/>
      <c r="UUY50" s="133"/>
      <c r="UUZ50" s="133"/>
      <c r="UVA50" s="133"/>
      <c r="UVB50" s="133"/>
      <c r="UVC50" s="133"/>
      <c r="UVD50" s="133"/>
      <c r="UVE50" s="133"/>
      <c r="UVF50" s="133"/>
      <c r="UVG50" s="133"/>
      <c r="UVH50" s="133"/>
      <c r="UVI50" s="133"/>
      <c r="UVJ50" s="133"/>
      <c r="UVK50" s="133"/>
      <c r="UVL50" s="133"/>
      <c r="UVM50" s="133"/>
      <c r="UVN50" s="133"/>
      <c r="UVO50" s="133"/>
      <c r="UVP50" s="133"/>
      <c r="UVQ50" s="133"/>
      <c r="UVR50" s="133"/>
      <c r="UVS50" s="133"/>
      <c r="UVT50" s="133"/>
      <c r="UVU50" s="133"/>
      <c r="UVV50" s="133"/>
      <c r="UVW50" s="133"/>
      <c r="UVX50" s="133"/>
      <c r="UVY50" s="133"/>
      <c r="UVZ50" s="133"/>
      <c r="UWA50" s="133"/>
      <c r="UWB50" s="133"/>
      <c r="UWC50" s="133"/>
      <c r="UWD50" s="133"/>
      <c r="UWE50" s="133"/>
      <c r="UWF50" s="133"/>
      <c r="UWG50" s="133"/>
      <c r="UWH50" s="133"/>
      <c r="UWI50" s="133"/>
      <c r="UWJ50" s="133"/>
      <c r="UWK50" s="133"/>
      <c r="UWL50" s="133"/>
      <c r="UWM50" s="133"/>
      <c r="UWN50" s="133"/>
      <c r="UWO50" s="133"/>
      <c r="UWP50" s="133"/>
      <c r="UWQ50" s="133"/>
      <c r="UWR50" s="133"/>
      <c r="UWS50" s="133"/>
      <c r="UWT50" s="133"/>
      <c r="UWU50" s="133"/>
      <c r="UWV50" s="133"/>
      <c r="UWW50" s="133"/>
      <c r="UWX50" s="133"/>
      <c r="UWY50" s="133"/>
      <c r="UWZ50" s="133"/>
      <c r="UXA50" s="133"/>
      <c r="UXB50" s="133"/>
      <c r="UXC50" s="133"/>
      <c r="UXD50" s="133"/>
      <c r="UXE50" s="133"/>
      <c r="UXF50" s="133"/>
      <c r="UXG50" s="133"/>
      <c r="UXH50" s="133"/>
      <c r="UXI50" s="133"/>
      <c r="UXJ50" s="133"/>
      <c r="UXK50" s="133"/>
      <c r="UXL50" s="133"/>
      <c r="UXM50" s="133"/>
      <c r="UXN50" s="133"/>
      <c r="UXO50" s="133"/>
      <c r="UXP50" s="133"/>
      <c r="UXQ50" s="133"/>
      <c r="UXR50" s="133"/>
      <c r="UXS50" s="133"/>
      <c r="UXT50" s="133"/>
      <c r="UXU50" s="133"/>
      <c r="UXV50" s="133"/>
      <c r="UXW50" s="133"/>
      <c r="UXX50" s="133"/>
      <c r="UXY50" s="133"/>
      <c r="UXZ50" s="133"/>
      <c r="UYA50" s="133"/>
      <c r="UYB50" s="133"/>
      <c r="UYC50" s="133"/>
      <c r="UYD50" s="133"/>
      <c r="UYE50" s="133"/>
      <c r="UYF50" s="133"/>
      <c r="UYG50" s="133"/>
      <c r="UYH50" s="133"/>
      <c r="UYI50" s="133"/>
      <c r="UYJ50" s="133"/>
      <c r="UYK50" s="133"/>
      <c r="UYL50" s="133"/>
      <c r="UYM50" s="133"/>
      <c r="UYN50" s="133"/>
      <c r="UYO50" s="133"/>
      <c r="UYP50" s="133"/>
      <c r="UYQ50" s="133"/>
      <c r="UYR50" s="133"/>
      <c r="UYS50" s="133"/>
      <c r="UYT50" s="133"/>
      <c r="UYU50" s="133"/>
      <c r="UYV50" s="133"/>
      <c r="UYW50" s="133"/>
      <c r="UYX50" s="133"/>
      <c r="UYY50" s="133"/>
      <c r="UYZ50" s="133"/>
      <c r="UZA50" s="133"/>
      <c r="UZB50" s="133"/>
      <c r="UZC50" s="133"/>
      <c r="UZD50" s="133"/>
      <c r="UZE50" s="133"/>
      <c r="UZF50" s="133"/>
      <c r="UZG50" s="133"/>
      <c r="UZH50" s="133"/>
      <c r="UZI50" s="133"/>
      <c r="UZJ50" s="133"/>
      <c r="UZK50" s="133"/>
      <c r="UZL50" s="133"/>
      <c r="UZM50" s="133"/>
      <c r="UZN50" s="133"/>
      <c r="UZO50" s="133"/>
      <c r="UZP50" s="133"/>
      <c r="UZQ50" s="133"/>
      <c r="UZR50" s="133"/>
      <c r="UZS50" s="133"/>
      <c r="UZT50" s="133"/>
      <c r="UZU50" s="133"/>
      <c r="UZV50" s="133"/>
      <c r="UZW50" s="133"/>
      <c r="UZX50" s="133"/>
      <c r="UZY50" s="133"/>
      <c r="UZZ50" s="133"/>
      <c r="VAA50" s="133"/>
      <c r="VAB50" s="133"/>
      <c r="VAC50" s="133"/>
      <c r="VAD50" s="133"/>
      <c r="VAE50" s="133"/>
      <c r="VAF50" s="133"/>
      <c r="VAG50" s="133"/>
      <c r="VAH50" s="133"/>
      <c r="VAI50" s="133"/>
      <c r="VAJ50" s="133"/>
      <c r="VAK50" s="133"/>
      <c r="VAL50" s="133"/>
      <c r="VAM50" s="133"/>
      <c r="VAN50" s="133"/>
      <c r="VAO50" s="133"/>
      <c r="VAP50" s="133"/>
      <c r="VAQ50" s="133"/>
      <c r="VAR50" s="133"/>
      <c r="VAS50" s="133"/>
      <c r="VAT50" s="133"/>
      <c r="VAU50" s="133"/>
      <c r="VAV50" s="133"/>
      <c r="VAW50" s="133"/>
      <c r="VAX50" s="133"/>
      <c r="VAY50" s="133"/>
      <c r="VAZ50" s="133"/>
      <c r="VBA50" s="133"/>
      <c r="VBB50" s="133"/>
      <c r="VBC50" s="133"/>
      <c r="VBD50" s="133"/>
      <c r="VBE50" s="133"/>
      <c r="VBF50" s="133"/>
      <c r="VBG50" s="133"/>
      <c r="VBH50" s="133"/>
      <c r="VBI50" s="133"/>
      <c r="VBJ50" s="133"/>
      <c r="VBK50" s="133"/>
      <c r="VBL50" s="133"/>
      <c r="VBM50" s="133"/>
      <c r="VBN50" s="133"/>
      <c r="VBO50" s="133"/>
      <c r="VBP50" s="133"/>
      <c r="VBQ50" s="133"/>
      <c r="VBR50" s="133"/>
      <c r="VBS50" s="133"/>
      <c r="VBT50" s="133"/>
      <c r="VBU50" s="133"/>
      <c r="VBV50" s="133"/>
      <c r="VBW50" s="133"/>
      <c r="VBX50" s="133"/>
      <c r="VBY50" s="133"/>
      <c r="VBZ50" s="133"/>
      <c r="VCA50" s="133"/>
      <c r="VCB50" s="133"/>
      <c r="VCC50" s="133"/>
      <c r="VCD50" s="133"/>
      <c r="VCE50" s="133"/>
      <c r="VCF50" s="133"/>
      <c r="VCG50" s="133"/>
      <c r="VCH50" s="133"/>
      <c r="VCI50" s="133"/>
      <c r="VCJ50" s="133"/>
      <c r="VCK50" s="133"/>
      <c r="VCL50" s="133"/>
      <c r="VCM50" s="133"/>
      <c r="VCN50" s="133"/>
      <c r="VCO50" s="133"/>
      <c r="VCP50" s="133"/>
      <c r="VCQ50" s="133"/>
      <c r="VCR50" s="133"/>
      <c r="VCS50" s="133"/>
      <c r="VCT50" s="133"/>
      <c r="VCU50" s="133"/>
      <c r="VCV50" s="133"/>
      <c r="VCW50" s="133"/>
      <c r="VCX50" s="133"/>
      <c r="VCY50" s="133"/>
      <c r="VCZ50" s="133"/>
      <c r="VDA50" s="133"/>
      <c r="VDB50" s="133"/>
      <c r="VDC50" s="133"/>
      <c r="VDD50" s="133"/>
      <c r="VDE50" s="133"/>
      <c r="VDF50" s="133"/>
      <c r="VDG50" s="133"/>
      <c r="VDH50" s="133"/>
      <c r="VDI50" s="133"/>
      <c r="VDJ50" s="133"/>
      <c r="VDK50" s="133"/>
      <c r="VDL50" s="133"/>
      <c r="VDM50" s="133"/>
      <c r="VDN50" s="133"/>
      <c r="VDO50" s="133"/>
      <c r="VDP50" s="133"/>
      <c r="VDQ50" s="133"/>
      <c r="VDR50" s="133"/>
      <c r="VDS50" s="133"/>
      <c r="VDT50" s="133"/>
      <c r="VDU50" s="133"/>
      <c r="VDV50" s="133"/>
      <c r="VDW50" s="133"/>
      <c r="VDX50" s="133"/>
      <c r="VDY50" s="133"/>
      <c r="VDZ50" s="133"/>
      <c r="VEA50" s="133"/>
      <c r="VEB50" s="133"/>
      <c r="VEC50" s="133"/>
      <c r="VED50" s="133"/>
      <c r="VEE50" s="133"/>
      <c r="VEF50" s="133"/>
      <c r="VEG50" s="133"/>
      <c r="VEH50" s="133"/>
      <c r="VEI50" s="133"/>
      <c r="VEJ50" s="133"/>
      <c r="VEK50" s="133"/>
      <c r="VEL50" s="133"/>
      <c r="VEM50" s="133"/>
      <c r="VEN50" s="133"/>
      <c r="VEO50" s="133"/>
      <c r="VEP50" s="133"/>
      <c r="VEQ50" s="133"/>
      <c r="VER50" s="133"/>
      <c r="VES50" s="133"/>
      <c r="VET50" s="133"/>
      <c r="VEU50" s="133"/>
      <c r="VEV50" s="133"/>
      <c r="VEW50" s="133"/>
      <c r="VEX50" s="133"/>
      <c r="VEY50" s="133"/>
      <c r="VEZ50" s="133"/>
      <c r="VFA50" s="133"/>
      <c r="VFB50" s="133"/>
      <c r="VFC50" s="133"/>
      <c r="VFD50" s="133"/>
      <c r="VFE50" s="133"/>
      <c r="VFF50" s="133"/>
      <c r="VFG50" s="133"/>
      <c r="VFH50" s="133"/>
      <c r="VFI50" s="133"/>
      <c r="VFJ50" s="133"/>
      <c r="VFK50" s="133"/>
      <c r="VFL50" s="133"/>
      <c r="VFM50" s="133"/>
      <c r="VFN50" s="133"/>
      <c r="VFO50" s="133"/>
      <c r="VFP50" s="133"/>
      <c r="VFQ50" s="133"/>
      <c r="VFR50" s="133"/>
      <c r="VFS50" s="133"/>
      <c r="VFT50" s="133"/>
      <c r="VFU50" s="133"/>
      <c r="VFV50" s="133"/>
      <c r="VFW50" s="133"/>
      <c r="VFX50" s="133"/>
      <c r="VFY50" s="133"/>
      <c r="VFZ50" s="133"/>
      <c r="VGA50" s="133"/>
      <c r="VGB50" s="133"/>
      <c r="VGC50" s="133"/>
      <c r="VGD50" s="133"/>
      <c r="VGE50" s="133"/>
      <c r="VGF50" s="133"/>
      <c r="VGG50" s="133"/>
      <c r="VGH50" s="133"/>
      <c r="VGI50" s="133"/>
      <c r="VGJ50" s="133"/>
      <c r="VGK50" s="133"/>
      <c r="VGL50" s="133"/>
      <c r="VGM50" s="133"/>
      <c r="VGN50" s="133"/>
      <c r="VGO50" s="133"/>
      <c r="VGP50" s="133"/>
      <c r="VGQ50" s="133"/>
      <c r="VGR50" s="133"/>
      <c r="VGS50" s="133"/>
      <c r="VGT50" s="133"/>
      <c r="VGU50" s="133"/>
      <c r="VGV50" s="133"/>
      <c r="VGW50" s="133"/>
      <c r="VGX50" s="133"/>
      <c r="VGY50" s="133"/>
      <c r="VGZ50" s="133"/>
      <c r="VHA50" s="133"/>
      <c r="VHB50" s="133"/>
      <c r="VHC50" s="133"/>
      <c r="VHD50" s="133"/>
      <c r="VHE50" s="133"/>
      <c r="VHF50" s="133"/>
      <c r="VHG50" s="133"/>
      <c r="VHH50" s="133"/>
      <c r="VHI50" s="133"/>
      <c r="VHJ50" s="133"/>
      <c r="VHK50" s="133"/>
      <c r="VHL50" s="133"/>
      <c r="VHM50" s="133"/>
      <c r="VHN50" s="133"/>
      <c r="VHO50" s="133"/>
      <c r="VHP50" s="133"/>
      <c r="VHQ50" s="133"/>
      <c r="VHR50" s="133"/>
      <c r="VHS50" s="133"/>
      <c r="VHT50" s="133"/>
      <c r="VHU50" s="133"/>
      <c r="VHV50" s="133"/>
      <c r="VHW50" s="133"/>
      <c r="VHX50" s="133"/>
      <c r="VHY50" s="133"/>
      <c r="VHZ50" s="133"/>
      <c r="VIA50" s="133"/>
      <c r="VIB50" s="133"/>
      <c r="VIC50" s="133"/>
      <c r="VID50" s="133"/>
      <c r="VIE50" s="133"/>
      <c r="VIF50" s="133"/>
      <c r="VIG50" s="133"/>
      <c r="VIH50" s="133"/>
      <c r="VII50" s="133"/>
      <c r="VIJ50" s="133"/>
      <c r="VIK50" s="133"/>
      <c r="VIL50" s="133"/>
      <c r="VIM50" s="133"/>
      <c r="VIN50" s="133"/>
      <c r="VIO50" s="133"/>
      <c r="VIP50" s="133"/>
      <c r="VIQ50" s="133"/>
      <c r="VIR50" s="133"/>
      <c r="VIS50" s="133"/>
      <c r="VIT50" s="133"/>
      <c r="VIU50" s="133"/>
      <c r="VIV50" s="133"/>
      <c r="VIW50" s="133"/>
      <c r="VIX50" s="133"/>
      <c r="VIY50" s="133"/>
      <c r="VIZ50" s="133"/>
      <c r="VJA50" s="133"/>
      <c r="VJB50" s="133"/>
      <c r="VJC50" s="133"/>
      <c r="VJD50" s="133"/>
      <c r="VJE50" s="133"/>
      <c r="VJF50" s="133"/>
      <c r="VJG50" s="133"/>
      <c r="VJH50" s="133"/>
      <c r="VJI50" s="133"/>
      <c r="VJJ50" s="133"/>
      <c r="VJK50" s="133"/>
      <c r="VJL50" s="133"/>
      <c r="VJM50" s="133"/>
      <c r="VJN50" s="133"/>
      <c r="VJO50" s="133"/>
      <c r="VJP50" s="133"/>
      <c r="VJQ50" s="133"/>
      <c r="VJR50" s="133"/>
      <c r="VJS50" s="133"/>
      <c r="VJT50" s="133"/>
      <c r="VJU50" s="133"/>
      <c r="VJV50" s="133"/>
      <c r="VJW50" s="133"/>
      <c r="VJX50" s="133"/>
      <c r="VJY50" s="133"/>
      <c r="VJZ50" s="133"/>
      <c r="VKA50" s="133"/>
      <c r="VKB50" s="133"/>
      <c r="VKC50" s="133"/>
      <c r="VKD50" s="133"/>
      <c r="VKE50" s="133"/>
      <c r="VKF50" s="133"/>
      <c r="VKG50" s="133"/>
      <c r="VKH50" s="133"/>
      <c r="VKI50" s="133"/>
      <c r="VKJ50" s="133"/>
      <c r="VKK50" s="133"/>
      <c r="VKL50" s="133"/>
      <c r="VKM50" s="133"/>
      <c r="VKN50" s="133"/>
      <c r="VKO50" s="133"/>
      <c r="VKP50" s="133"/>
      <c r="VKQ50" s="133"/>
      <c r="VKR50" s="133"/>
      <c r="VKS50" s="133"/>
      <c r="VKT50" s="133"/>
      <c r="VKU50" s="133"/>
      <c r="VKV50" s="133"/>
      <c r="VKW50" s="133"/>
      <c r="VKX50" s="133"/>
      <c r="VKY50" s="133"/>
      <c r="VKZ50" s="133"/>
      <c r="VLA50" s="133"/>
      <c r="VLB50" s="133"/>
      <c r="VLC50" s="133"/>
      <c r="VLD50" s="133"/>
      <c r="VLE50" s="133"/>
      <c r="VLF50" s="133"/>
      <c r="VLG50" s="133"/>
      <c r="VLH50" s="133"/>
      <c r="VLI50" s="133"/>
      <c r="VLJ50" s="133"/>
      <c r="VLK50" s="133"/>
      <c r="VLL50" s="133"/>
      <c r="VLM50" s="133"/>
      <c r="VLN50" s="133"/>
      <c r="VLO50" s="133"/>
      <c r="VLP50" s="133"/>
      <c r="VLQ50" s="133"/>
      <c r="VLR50" s="133"/>
      <c r="VLS50" s="133"/>
      <c r="VLT50" s="133"/>
      <c r="VLU50" s="133"/>
      <c r="VLV50" s="133"/>
      <c r="VLW50" s="133"/>
      <c r="VLX50" s="133"/>
      <c r="VLY50" s="133"/>
      <c r="VLZ50" s="133"/>
      <c r="VMA50" s="133"/>
      <c r="VMB50" s="133"/>
      <c r="VMC50" s="133"/>
      <c r="VMD50" s="133"/>
      <c r="VME50" s="133"/>
      <c r="VMF50" s="133"/>
      <c r="VMG50" s="133"/>
      <c r="VMH50" s="133"/>
      <c r="VMI50" s="133"/>
      <c r="VMJ50" s="133"/>
      <c r="VMK50" s="133"/>
      <c r="VML50" s="133"/>
      <c r="VMM50" s="133"/>
      <c r="VMN50" s="133"/>
      <c r="VMO50" s="133"/>
      <c r="VMP50" s="133"/>
      <c r="VMQ50" s="133"/>
      <c r="VMR50" s="133"/>
      <c r="VMS50" s="133"/>
      <c r="VMT50" s="133"/>
      <c r="VMU50" s="133"/>
      <c r="VMV50" s="133"/>
      <c r="VMW50" s="133"/>
      <c r="VMX50" s="133"/>
      <c r="VMY50" s="133"/>
      <c r="VMZ50" s="133"/>
      <c r="VNA50" s="133"/>
      <c r="VNB50" s="133"/>
      <c r="VNC50" s="133"/>
      <c r="VND50" s="133"/>
      <c r="VNE50" s="133"/>
      <c r="VNF50" s="133"/>
      <c r="VNG50" s="133"/>
      <c r="VNH50" s="133"/>
      <c r="VNI50" s="133"/>
      <c r="VNJ50" s="133"/>
      <c r="VNK50" s="133"/>
      <c r="VNL50" s="133"/>
      <c r="VNM50" s="133"/>
      <c r="VNN50" s="133"/>
      <c r="VNO50" s="133"/>
      <c r="VNP50" s="133"/>
      <c r="VNQ50" s="133"/>
      <c r="VNR50" s="133"/>
      <c r="VNS50" s="133"/>
      <c r="VNT50" s="133"/>
      <c r="VNU50" s="133"/>
      <c r="VNV50" s="133"/>
      <c r="VNW50" s="133"/>
      <c r="VNX50" s="133"/>
      <c r="VNY50" s="133"/>
      <c r="VNZ50" s="133"/>
      <c r="VOA50" s="133"/>
      <c r="VOB50" s="133"/>
      <c r="VOC50" s="133"/>
      <c r="VOD50" s="133"/>
      <c r="VOE50" s="133"/>
      <c r="VOF50" s="133"/>
      <c r="VOG50" s="133"/>
      <c r="VOH50" s="133"/>
      <c r="VOI50" s="133"/>
      <c r="VOJ50" s="133"/>
      <c r="VOK50" s="133"/>
      <c r="VOL50" s="133"/>
      <c r="VOM50" s="133"/>
      <c r="VON50" s="133"/>
      <c r="VOO50" s="133"/>
      <c r="VOP50" s="133"/>
      <c r="VOQ50" s="133"/>
      <c r="VOR50" s="133"/>
      <c r="VOS50" s="133"/>
      <c r="VOT50" s="133"/>
      <c r="VOU50" s="133"/>
      <c r="VOV50" s="133"/>
      <c r="VOW50" s="133"/>
      <c r="VOX50" s="133"/>
      <c r="VOY50" s="133"/>
      <c r="VOZ50" s="133"/>
      <c r="VPA50" s="133"/>
      <c r="VPB50" s="133"/>
      <c r="VPC50" s="133"/>
      <c r="VPD50" s="133"/>
      <c r="VPE50" s="133"/>
      <c r="VPF50" s="133"/>
      <c r="VPG50" s="133"/>
      <c r="VPH50" s="133"/>
      <c r="VPI50" s="133"/>
      <c r="VPJ50" s="133"/>
      <c r="VPK50" s="133"/>
      <c r="VPL50" s="133"/>
      <c r="VPM50" s="133"/>
      <c r="VPN50" s="133"/>
      <c r="VPO50" s="133"/>
      <c r="VPP50" s="133"/>
      <c r="VPQ50" s="133"/>
      <c r="VPR50" s="133"/>
      <c r="VPS50" s="133"/>
      <c r="VPT50" s="133"/>
      <c r="VPU50" s="133"/>
      <c r="VPV50" s="133"/>
      <c r="VPW50" s="133"/>
      <c r="VPX50" s="133"/>
      <c r="VPY50" s="133"/>
      <c r="VPZ50" s="133"/>
      <c r="VQA50" s="133"/>
      <c r="VQB50" s="133"/>
      <c r="VQC50" s="133"/>
      <c r="VQD50" s="133"/>
      <c r="VQE50" s="133"/>
      <c r="VQF50" s="133"/>
      <c r="VQG50" s="133"/>
      <c r="VQH50" s="133"/>
      <c r="VQI50" s="133"/>
      <c r="VQJ50" s="133"/>
      <c r="VQK50" s="133"/>
      <c r="VQL50" s="133"/>
      <c r="VQM50" s="133"/>
      <c r="VQN50" s="133"/>
      <c r="VQO50" s="133"/>
      <c r="VQP50" s="133"/>
      <c r="VQQ50" s="133"/>
      <c r="VQR50" s="133"/>
      <c r="VQS50" s="133"/>
      <c r="VQT50" s="133"/>
      <c r="VQU50" s="133"/>
      <c r="VQV50" s="133"/>
      <c r="VQW50" s="133"/>
      <c r="VQX50" s="133"/>
      <c r="VQY50" s="133"/>
      <c r="VQZ50" s="133"/>
      <c r="VRA50" s="133"/>
      <c r="VRB50" s="133"/>
      <c r="VRC50" s="133"/>
      <c r="VRD50" s="133"/>
      <c r="VRE50" s="133"/>
      <c r="VRF50" s="133"/>
      <c r="VRG50" s="133"/>
      <c r="VRH50" s="133"/>
      <c r="VRI50" s="133"/>
      <c r="VRJ50" s="133"/>
      <c r="VRK50" s="133"/>
      <c r="VRL50" s="133"/>
      <c r="VRM50" s="133"/>
      <c r="VRN50" s="133"/>
      <c r="VRO50" s="133"/>
      <c r="VRP50" s="133"/>
      <c r="VRQ50" s="133"/>
      <c r="VRR50" s="133"/>
      <c r="VRS50" s="133"/>
      <c r="VRT50" s="133"/>
      <c r="VRU50" s="133"/>
      <c r="VRV50" s="133"/>
      <c r="VRW50" s="133"/>
      <c r="VRX50" s="133"/>
      <c r="VRY50" s="133"/>
      <c r="VRZ50" s="133"/>
      <c r="VSA50" s="133"/>
      <c r="VSB50" s="133"/>
      <c r="VSC50" s="133"/>
      <c r="VSD50" s="133"/>
      <c r="VSE50" s="133"/>
      <c r="VSF50" s="133"/>
      <c r="VSG50" s="133"/>
      <c r="VSH50" s="133"/>
      <c r="VSI50" s="133"/>
      <c r="VSJ50" s="133"/>
      <c r="VSK50" s="133"/>
      <c r="VSL50" s="133"/>
      <c r="VSM50" s="133"/>
      <c r="VSN50" s="133"/>
      <c r="VSO50" s="133"/>
      <c r="VSP50" s="133"/>
      <c r="VSQ50" s="133"/>
      <c r="VSR50" s="133"/>
      <c r="VSS50" s="133"/>
      <c r="VST50" s="133"/>
      <c r="VSU50" s="133"/>
      <c r="VSV50" s="133"/>
      <c r="VSW50" s="133"/>
      <c r="VSX50" s="133"/>
      <c r="VSY50" s="133"/>
      <c r="VSZ50" s="133"/>
      <c r="VTA50" s="133"/>
      <c r="VTB50" s="133"/>
      <c r="VTC50" s="133"/>
      <c r="VTD50" s="133"/>
      <c r="VTE50" s="133"/>
      <c r="VTF50" s="133"/>
      <c r="VTG50" s="133"/>
      <c r="VTH50" s="133"/>
      <c r="VTI50" s="133"/>
      <c r="VTJ50" s="133"/>
      <c r="VTK50" s="133"/>
      <c r="VTL50" s="133"/>
      <c r="VTM50" s="133"/>
      <c r="VTN50" s="133"/>
      <c r="VTO50" s="133"/>
      <c r="VTP50" s="133"/>
      <c r="VTQ50" s="133"/>
      <c r="VTR50" s="133"/>
      <c r="VTS50" s="133"/>
      <c r="VTT50" s="133"/>
      <c r="VTU50" s="133"/>
      <c r="VTV50" s="133"/>
      <c r="VTW50" s="133"/>
      <c r="VTX50" s="133"/>
      <c r="VTY50" s="133"/>
      <c r="VTZ50" s="133"/>
      <c r="VUA50" s="133"/>
      <c r="VUB50" s="133"/>
      <c r="VUC50" s="133"/>
      <c r="VUD50" s="133"/>
      <c r="VUE50" s="133"/>
      <c r="VUF50" s="133"/>
      <c r="VUG50" s="133"/>
      <c r="VUH50" s="133"/>
      <c r="VUI50" s="133"/>
      <c r="VUJ50" s="133"/>
      <c r="VUK50" s="133"/>
      <c r="VUL50" s="133"/>
      <c r="VUM50" s="133"/>
      <c r="VUN50" s="133"/>
      <c r="VUO50" s="133"/>
      <c r="VUP50" s="133"/>
      <c r="VUQ50" s="133"/>
      <c r="VUR50" s="133"/>
      <c r="VUS50" s="133"/>
      <c r="VUT50" s="133"/>
      <c r="VUU50" s="133"/>
      <c r="VUV50" s="133"/>
      <c r="VUW50" s="133"/>
      <c r="VUX50" s="133"/>
      <c r="VUY50" s="133"/>
      <c r="VUZ50" s="133"/>
      <c r="VVA50" s="133"/>
      <c r="VVB50" s="133"/>
      <c r="VVC50" s="133"/>
      <c r="VVD50" s="133"/>
      <c r="VVE50" s="133"/>
      <c r="VVF50" s="133"/>
      <c r="VVG50" s="133"/>
      <c r="VVH50" s="133"/>
      <c r="VVI50" s="133"/>
      <c r="VVJ50" s="133"/>
      <c r="VVK50" s="133"/>
      <c r="VVL50" s="133"/>
      <c r="VVM50" s="133"/>
      <c r="VVN50" s="133"/>
      <c r="VVO50" s="133"/>
      <c r="VVP50" s="133"/>
      <c r="VVQ50" s="133"/>
      <c r="VVR50" s="133"/>
      <c r="VVS50" s="133"/>
      <c r="VVT50" s="133"/>
      <c r="VVU50" s="133"/>
      <c r="VVV50" s="133"/>
      <c r="VVW50" s="133"/>
      <c r="VVX50" s="133"/>
      <c r="VVY50" s="133"/>
      <c r="VVZ50" s="133"/>
      <c r="VWA50" s="133"/>
      <c r="VWB50" s="133"/>
      <c r="VWC50" s="133"/>
      <c r="VWD50" s="133"/>
      <c r="VWE50" s="133"/>
      <c r="VWF50" s="133"/>
      <c r="VWG50" s="133"/>
      <c r="VWH50" s="133"/>
      <c r="VWI50" s="133"/>
      <c r="VWJ50" s="133"/>
      <c r="VWK50" s="133"/>
      <c r="VWL50" s="133"/>
      <c r="VWM50" s="133"/>
      <c r="VWN50" s="133"/>
      <c r="VWO50" s="133"/>
      <c r="VWP50" s="133"/>
      <c r="VWQ50" s="133"/>
      <c r="VWR50" s="133"/>
      <c r="VWS50" s="133"/>
      <c r="VWT50" s="133"/>
      <c r="VWU50" s="133"/>
      <c r="VWV50" s="133"/>
      <c r="VWW50" s="133"/>
      <c r="VWX50" s="133"/>
      <c r="VWY50" s="133"/>
      <c r="VWZ50" s="133"/>
      <c r="VXA50" s="133"/>
      <c r="VXB50" s="133"/>
      <c r="VXC50" s="133"/>
      <c r="VXD50" s="133"/>
      <c r="VXE50" s="133"/>
      <c r="VXF50" s="133"/>
      <c r="VXG50" s="133"/>
      <c r="VXH50" s="133"/>
      <c r="VXI50" s="133"/>
      <c r="VXJ50" s="133"/>
      <c r="VXK50" s="133"/>
      <c r="VXL50" s="133"/>
      <c r="VXM50" s="133"/>
      <c r="VXN50" s="133"/>
      <c r="VXO50" s="133"/>
      <c r="VXP50" s="133"/>
      <c r="VXQ50" s="133"/>
      <c r="VXR50" s="133"/>
      <c r="VXS50" s="133"/>
      <c r="VXT50" s="133"/>
      <c r="VXU50" s="133"/>
      <c r="VXV50" s="133"/>
      <c r="VXW50" s="133"/>
      <c r="VXX50" s="133"/>
      <c r="VXY50" s="133"/>
      <c r="VXZ50" s="133"/>
      <c r="VYA50" s="133"/>
      <c r="VYB50" s="133"/>
      <c r="VYC50" s="133"/>
      <c r="VYD50" s="133"/>
      <c r="VYE50" s="133"/>
      <c r="VYF50" s="133"/>
      <c r="VYG50" s="133"/>
      <c r="VYH50" s="133"/>
      <c r="VYI50" s="133"/>
      <c r="VYJ50" s="133"/>
      <c r="VYK50" s="133"/>
      <c r="VYL50" s="133"/>
      <c r="VYM50" s="133"/>
      <c r="VYN50" s="133"/>
      <c r="VYO50" s="133"/>
      <c r="VYP50" s="133"/>
      <c r="VYQ50" s="133"/>
      <c r="VYR50" s="133"/>
      <c r="VYS50" s="133"/>
      <c r="VYT50" s="133"/>
      <c r="VYU50" s="133"/>
      <c r="VYV50" s="133"/>
      <c r="VYW50" s="133"/>
      <c r="VYX50" s="133"/>
      <c r="VYY50" s="133"/>
      <c r="VYZ50" s="133"/>
      <c r="VZA50" s="133"/>
      <c r="VZB50" s="133"/>
      <c r="VZC50" s="133"/>
      <c r="VZD50" s="133"/>
      <c r="VZE50" s="133"/>
      <c r="VZF50" s="133"/>
      <c r="VZG50" s="133"/>
      <c r="VZH50" s="133"/>
      <c r="VZI50" s="133"/>
      <c r="VZJ50" s="133"/>
      <c r="VZK50" s="133"/>
      <c r="VZL50" s="133"/>
      <c r="VZM50" s="133"/>
      <c r="VZN50" s="133"/>
      <c r="VZO50" s="133"/>
      <c r="VZP50" s="133"/>
      <c r="VZQ50" s="133"/>
      <c r="VZR50" s="133"/>
      <c r="VZS50" s="133"/>
      <c r="VZT50" s="133"/>
      <c r="VZU50" s="133"/>
      <c r="VZV50" s="133"/>
      <c r="VZW50" s="133"/>
      <c r="VZX50" s="133"/>
      <c r="VZY50" s="133"/>
      <c r="VZZ50" s="133"/>
      <c r="WAA50" s="133"/>
      <c r="WAB50" s="133"/>
      <c r="WAC50" s="133"/>
      <c r="WAD50" s="133"/>
      <c r="WAE50" s="133"/>
      <c r="WAF50" s="133"/>
      <c r="WAG50" s="133"/>
      <c r="WAH50" s="133"/>
      <c r="WAI50" s="133"/>
      <c r="WAJ50" s="133"/>
      <c r="WAK50" s="133"/>
      <c r="WAL50" s="133"/>
      <c r="WAM50" s="133"/>
      <c r="WAN50" s="133"/>
      <c r="WAO50" s="133"/>
      <c r="WAP50" s="133"/>
      <c r="WAQ50" s="133"/>
      <c r="WAR50" s="133"/>
      <c r="WAS50" s="133"/>
      <c r="WAT50" s="133"/>
      <c r="WAU50" s="133"/>
      <c r="WAV50" s="133"/>
      <c r="WAW50" s="133"/>
      <c r="WAX50" s="133"/>
      <c r="WAY50" s="133"/>
      <c r="WAZ50" s="133"/>
      <c r="WBA50" s="133"/>
      <c r="WBB50" s="133"/>
      <c r="WBC50" s="133"/>
      <c r="WBD50" s="133"/>
      <c r="WBE50" s="133"/>
      <c r="WBF50" s="133"/>
      <c r="WBG50" s="133"/>
      <c r="WBH50" s="133"/>
      <c r="WBI50" s="133"/>
      <c r="WBJ50" s="133"/>
      <c r="WBK50" s="133"/>
      <c r="WBL50" s="133"/>
      <c r="WBM50" s="133"/>
      <c r="WBN50" s="133"/>
      <c r="WBO50" s="133"/>
      <c r="WBP50" s="133"/>
      <c r="WBQ50" s="133"/>
      <c r="WBR50" s="133"/>
      <c r="WBS50" s="133"/>
      <c r="WBT50" s="133"/>
      <c r="WBU50" s="133"/>
      <c r="WBV50" s="133"/>
      <c r="WBW50" s="133"/>
      <c r="WBX50" s="133"/>
      <c r="WBY50" s="133"/>
      <c r="WBZ50" s="133"/>
      <c r="WCA50" s="133"/>
      <c r="WCB50" s="133"/>
      <c r="WCC50" s="133"/>
      <c r="WCD50" s="133"/>
      <c r="WCE50" s="133"/>
      <c r="WCF50" s="133"/>
      <c r="WCG50" s="133"/>
      <c r="WCH50" s="133"/>
      <c r="WCI50" s="133"/>
      <c r="WCJ50" s="133"/>
      <c r="WCK50" s="133"/>
      <c r="WCL50" s="133"/>
      <c r="WCM50" s="133"/>
      <c r="WCN50" s="133"/>
      <c r="WCO50" s="133"/>
      <c r="WCP50" s="133"/>
      <c r="WCQ50" s="133"/>
      <c r="WCR50" s="133"/>
      <c r="WCS50" s="133"/>
      <c r="WCT50" s="133"/>
      <c r="WCU50" s="133"/>
      <c r="WCV50" s="133"/>
      <c r="WCW50" s="133"/>
      <c r="WCX50" s="133"/>
      <c r="WCY50" s="133"/>
      <c r="WCZ50" s="133"/>
      <c r="WDA50" s="133"/>
      <c r="WDB50" s="133"/>
      <c r="WDC50" s="133"/>
      <c r="WDD50" s="133"/>
      <c r="WDE50" s="133"/>
      <c r="WDF50" s="133"/>
      <c r="WDG50" s="133"/>
      <c r="WDH50" s="133"/>
      <c r="WDI50" s="133"/>
      <c r="WDJ50" s="133"/>
      <c r="WDK50" s="133"/>
      <c r="WDL50" s="133"/>
      <c r="WDM50" s="133"/>
      <c r="WDN50" s="133"/>
      <c r="WDO50" s="133"/>
      <c r="WDP50" s="133"/>
      <c r="WDQ50" s="133"/>
      <c r="WDR50" s="133"/>
      <c r="WDS50" s="133"/>
      <c r="WDT50" s="133"/>
      <c r="WDU50" s="133"/>
      <c r="WDV50" s="133"/>
      <c r="WDW50" s="133"/>
      <c r="WDX50" s="133"/>
      <c r="WDY50" s="133"/>
      <c r="WDZ50" s="133"/>
      <c r="WEA50" s="133"/>
      <c r="WEB50" s="133"/>
      <c r="WEC50" s="133"/>
      <c r="WED50" s="133"/>
      <c r="WEE50" s="133"/>
      <c r="WEF50" s="133"/>
      <c r="WEG50" s="133"/>
      <c r="WEH50" s="133"/>
      <c r="WEI50" s="133"/>
      <c r="WEJ50" s="133"/>
      <c r="WEK50" s="133"/>
      <c r="WEL50" s="133"/>
      <c r="WEM50" s="133"/>
      <c r="WEN50" s="133"/>
      <c r="WEO50" s="133"/>
      <c r="WEP50" s="133"/>
      <c r="WEQ50" s="133"/>
      <c r="WER50" s="133"/>
      <c r="WES50" s="133"/>
      <c r="WET50" s="133"/>
      <c r="WEU50" s="133"/>
      <c r="WEV50" s="133"/>
      <c r="WEW50" s="133"/>
      <c r="WEX50" s="133"/>
      <c r="WEY50" s="133"/>
      <c r="WEZ50" s="133"/>
      <c r="WFA50" s="133"/>
      <c r="WFB50" s="133"/>
      <c r="WFC50" s="133"/>
      <c r="WFD50" s="133"/>
      <c r="WFE50" s="133"/>
      <c r="WFF50" s="133"/>
      <c r="WFG50" s="133"/>
      <c r="WFH50" s="133"/>
      <c r="WFI50" s="133"/>
      <c r="WFJ50" s="133"/>
      <c r="WFK50" s="133"/>
      <c r="WFL50" s="133"/>
      <c r="WFM50" s="133"/>
      <c r="WFN50" s="133"/>
      <c r="WFO50" s="133"/>
      <c r="WFP50" s="133"/>
      <c r="WFQ50" s="133"/>
      <c r="WFR50" s="133"/>
      <c r="WFS50" s="133"/>
      <c r="WFT50" s="133"/>
      <c r="WFU50" s="133"/>
      <c r="WFV50" s="133"/>
      <c r="WFW50" s="133"/>
      <c r="WFX50" s="133"/>
      <c r="WFY50" s="133"/>
      <c r="WFZ50" s="133"/>
      <c r="WGA50" s="133"/>
      <c r="WGB50" s="133"/>
      <c r="WGC50" s="133"/>
      <c r="WGD50" s="133"/>
      <c r="WGE50" s="133"/>
      <c r="WGF50" s="133"/>
      <c r="WGG50" s="133"/>
      <c r="WGH50" s="133"/>
      <c r="WGI50" s="133"/>
      <c r="WGJ50" s="133"/>
      <c r="WGK50" s="133"/>
      <c r="WGL50" s="133"/>
      <c r="WGM50" s="133"/>
      <c r="WGN50" s="133"/>
      <c r="WGO50" s="133"/>
      <c r="WGP50" s="133"/>
      <c r="WGQ50" s="133"/>
      <c r="WGR50" s="133"/>
      <c r="WGS50" s="133"/>
      <c r="WGT50" s="133"/>
      <c r="WGU50" s="133"/>
      <c r="WGV50" s="133"/>
      <c r="WGW50" s="133"/>
      <c r="WGX50" s="133"/>
      <c r="WGY50" s="133"/>
      <c r="WGZ50" s="133"/>
      <c r="WHA50" s="133"/>
      <c r="WHB50" s="133"/>
      <c r="WHC50" s="133"/>
      <c r="WHD50" s="133"/>
      <c r="WHE50" s="133"/>
      <c r="WHF50" s="133"/>
      <c r="WHG50" s="133"/>
      <c r="WHH50" s="133"/>
      <c r="WHI50" s="133"/>
      <c r="WHJ50" s="133"/>
      <c r="WHK50" s="133"/>
      <c r="WHL50" s="133"/>
      <c r="WHM50" s="133"/>
      <c r="WHN50" s="133"/>
      <c r="WHO50" s="133"/>
      <c r="WHP50" s="133"/>
      <c r="WHQ50" s="133"/>
      <c r="WHR50" s="133"/>
      <c r="WHS50" s="133"/>
      <c r="WHT50" s="133"/>
      <c r="WHU50" s="133"/>
      <c r="WHV50" s="133"/>
      <c r="WHW50" s="133"/>
      <c r="WHX50" s="133"/>
      <c r="WHY50" s="133"/>
      <c r="WHZ50" s="133"/>
      <c r="WIA50" s="133"/>
      <c r="WIB50" s="133"/>
      <c r="WIC50" s="133"/>
      <c r="WID50" s="133"/>
      <c r="WIE50" s="133"/>
      <c r="WIF50" s="133"/>
      <c r="WIG50" s="133"/>
      <c r="WIH50" s="133"/>
      <c r="WII50" s="133"/>
      <c r="WIJ50" s="133"/>
      <c r="WIK50" s="133"/>
      <c r="WIL50" s="133"/>
      <c r="WIM50" s="133"/>
      <c r="WIN50" s="133"/>
      <c r="WIO50" s="133"/>
      <c r="WIP50" s="133"/>
      <c r="WIQ50" s="133"/>
      <c r="WIR50" s="133"/>
      <c r="WIS50" s="133"/>
      <c r="WIT50" s="133"/>
      <c r="WIU50" s="133"/>
      <c r="WIV50" s="133"/>
      <c r="WIW50" s="133"/>
      <c r="WIX50" s="133"/>
      <c r="WIY50" s="133"/>
      <c r="WIZ50" s="133"/>
      <c r="WJA50" s="133"/>
      <c r="WJB50" s="133"/>
      <c r="WJC50" s="133"/>
      <c r="WJD50" s="133"/>
      <c r="WJE50" s="133"/>
      <c r="WJF50" s="133"/>
      <c r="WJG50" s="133"/>
      <c r="WJH50" s="133"/>
      <c r="WJI50" s="133"/>
      <c r="WJJ50" s="133"/>
      <c r="WJK50" s="133"/>
      <c r="WJL50" s="133"/>
      <c r="WJM50" s="133"/>
      <c r="WJN50" s="133"/>
      <c r="WJO50" s="133"/>
      <c r="WJP50" s="133"/>
      <c r="WJQ50" s="133"/>
      <c r="WJR50" s="133"/>
      <c r="WJS50" s="133"/>
      <c r="WJT50" s="133"/>
      <c r="WJU50" s="133"/>
      <c r="WJV50" s="133"/>
      <c r="WJW50" s="133"/>
      <c r="WJX50" s="133"/>
      <c r="WJY50" s="133"/>
      <c r="WJZ50" s="133"/>
      <c r="WKA50" s="133"/>
      <c r="WKB50" s="133"/>
      <c r="WKC50" s="133"/>
      <c r="WKD50" s="133"/>
      <c r="WKE50" s="133"/>
      <c r="WKF50" s="133"/>
      <c r="WKG50" s="133"/>
      <c r="WKH50" s="133"/>
      <c r="WKI50" s="133"/>
      <c r="WKJ50" s="133"/>
      <c r="WKK50" s="133"/>
      <c r="WKL50" s="133"/>
      <c r="WKM50" s="133"/>
      <c r="WKN50" s="133"/>
      <c r="WKO50" s="133"/>
      <c r="WKP50" s="133"/>
      <c r="WKQ50" s="133"/>
      <c r="WKR50" s="133"/>
      <c r="WKS50" s="133"/>
      <c r="WKT50" s="133"/>
      <c r="WKU50" s="133"/>
      <c r="WKV50" s="133"/>
      <c r="WKW50" s="133"/>
      <c r="WKX50" s="133"/>
      <c r="WKY50" s="133"/>
      <c r="WKZ50" s="133"/>
      <c r="WLA50" s="133"/>
      <c r="WLB50" s="133"/>
      <c r="WLC50" s="133"/>
      <c r="WLD50" s="133"/>
      <c r="WLE50" s="133"/>
      <c r="WLF50" s="133"/>
      <c r="WLG50" s="133"/>
      <c r="WLH50" s="133"/>
      <c r="WLI50" s="133"/>
      <c r="WLJ50" s="133"/>
      <c r="WLK50" s="133"/>
      <c r="WLL50" s="133"/>
      <c r="WLM50" s="133"/>
      <c r="WLN50" s="133"/>
      <c r="WLO50" s="133"/>
      <c r="WLP50" s="133"/>
      <c r="WLQ50" s="133"/>
      <c r="WLR50" s="133"/>
      <c r="WLS50" s="133"/>
      <c r="WLT50" s="133"/>
      <c r="WLU50" s="133"/>
      <c r="WLV50" s="133"/>
      <c r="WLW50" s="133"/>
      <c r="WLX50" s="133"/>
      <c r="WLY50" s="133"/>
      <c r="WLZ50" s="133"/>
      <c r="WMA50" s="133"/>
      <c r="WMB50" s="133"/>
      <c r="WMC50" s="133"/>
      <c r="WMD50" s="133"/>
      <c r="WME50" s="133"/>
      <c r="WMF50" s="133"/>
      <c r="WMG50" s="133"/>
      <c r="WMH50" s="133"/>
      <c r="WMI50" s="133"/>
      <c r="WMJ50" s="133"/>
      <c r="WMK50" s="133"/>
      <c r="WML50" s="133"/>
      <c r="WMM50" s="133"/>
      <c r="WMN50" s="133"/>
      <c r="WMO50" s="133"/>
      <c r="WMP50" s="133"/>
      <c r="WMQ50" s="133"/>
      <c r="WMR50" s="133"/>
      <c r="WMS50" s="133"/>
      <c r="WMT50" s="133"/>
      <c r="WMU50" s="133"/>
      <c r="WMV50" s="133"/>
      <c r="WMW50" s="133"/>
      <c r="WMX50" s="133"/>
      <c r="WMY50" s="133"/>
      <c r="WMZ50" s="133"/>
      <c r="WNA50" s="133"/>
      <c r="WNB50" s="133"/>
      <c r="WNC50" s="133"/>
      <c r="WND50" s="133"/>
      <c r="WNE50" s="133"/>
      <c r="WNF50" s="133"/>
      <c r="WNG50" s="133"/>
      <c r="WNH50" s="133"/>
      <c r="WNI50" s="133"/>
      <c r="WNJ50" s="133"/>
      <c r="WNK50" s="133"/>
      <c r="WNL50" s="133"/>
      <c r="WNM50" s="133"/>
      <c r="WNN50" s="133"/>
      <c r="WNO50" s="133"/>
      <c r="WNP50" s="133"/>
      <c r="WNQ50" s="133"/>
      <c r="WNR50" s="133"/>
      <c r="WNS50" s="133"/>
      <c r="WNT50" s="133"/>
      <c r="WNU50" s="133"/>
      <c r="WNV50" s="133"/>
      <c r="WNW50" s="133"/>
      <c r="WNX50" s="133"/>
      <c r="WNY50" s="133"/>
      <c r="WNZ50" s="133"/>
      <c r="WOA50" s="133"/>
      <c r="WOB50" s="133"/>
      <c r="WOC50" s="133"/>
      <c r="WOD50" s="133"/>
      <c r="WOE50" s="133"/>
      <c r="WOF50" s="133"/>
      <c r="WOG50" s="133"/>
      <c r="WOH50" s="133"/>
      <c r="WOI50" s="133"/>
      <c r="WOJ50" s="133"/>
      <c r="WOK50" s="133"/>
      <c r="WOL50" s="133"/>
      <c r="WOM50" s="133"/>
      <c r="WON50" s="133"/>
      <c r="WOO50" s="133"/>
      <c r="WOP50" s="133"/>
      <c r="WOQ50" s="133"/>
      <c r="WOR50" s="133"/>
      <c r="WOS50" s="133"/>
      <c r="WOT50" s="133"/>
      <c r="WOU50" s="133"/>
      <c r="WOV50" s="133"/>
      <c r="WOW50" s="133"/>
      <c r="WOX50" s="133"/>
      <c r="WOY50" s="133"/>
      <c r="WOZ50" s="133"/>
      <c r="WPA50" s="133"/>
      <c r="WPB50" s="133"/>
      <c r="WPC50" s="133"/>
      <c r="WPD50" s="133"/>
      <c r="WPE50" s="133"/>
      <c r="WPF50" s="133"/>
      <c r="WPG50" s="133"/>
      <c r="WPH50" s="133"/>
      <c r="WPI50" s="133"/>
      <c r="WPJ50" s="133"/>
      <c r="WPK50" s="133"/>
      <c r="WPL50" s="133"/>
      <c r="WPM50" s="133"/>
      <c r="WPN50" s="133"/>
      <c r="WPO50" s="133"/>
      <c r="WPP50" s="133"/>
      <c r="WPQ50" s="133"/>
      <c r="WPR50" s="133"/>
      <c r="WPS50" s="133"/>
      <c r="WPT50" s="133"/>
      <c r="WPU50" s="133"/>
      <c r="WPV50" s="133"/>
      <c r="WPW50" s="133"/>
      <c r="WPX50" s="133"/>
      <c r="WPY50" s="133"/>
      <c r="WPZ50" s="133"/>
      <c r="WQA50" s="133"/>
      <c r="WQB50" s="133"/>
      <c r="WQC50" s="133"/>
      <c r="WQD50" s="133"/>
      <c r="WQE50" s="133"/>
      <c r="WQF50" s="133"/>
      <c r="WQG50" s="133"/>
      <c r="WQH50" s="133"/>
      <c r="WQI50" s="133"/>
      <c r="WQJ50" s="133"/>
      <c r="WQK50" s="133"/>
      <c r="WQL50" s="133"/>
      <c r="WQM50" s="133"/>
      <c r="WQN50" s="133"/>
      <c r="WQO50" s="133"/>
      <c r="WQP50" s="133"/>
      <c r="WQQ50" s="133"/>
      <c r="WQR50" s="133"/>
      <c r="WQS50" s="133"/>
      <c r="WQT50" s="133"/>
      <c r="WQU50" s="133"/>
      <c r="WQV50" s="133"/>
      <c r="WQW50" s="133"/>
      <c r="WQX50" s="133"/>
      <c r="WQY50" s="133"/>
      <c r="WQZ50" s="133"/>
      <c r="WRA50" s="133"/>
      <c r="WRB50" s="133"/>
      <c r="WRC50" s="133"/>
      <c r="WRD50" s="133"/>
      <c r="WRE50" s="133"/>
      <c r="WRF50" s="133"/>
      <c r="WRG50" s="133"/>
      <c r="WRH50" s="133"/>
      <c r="WRI50" s="133"/>
      <c r="WRJ50" s="133"/>
      <c r="WRK50" s="133"/>
      <c r="WRL50" s="133"/>
      <c r="WRM50" s="133"/>
      <c r="WRN50" s="133"/>
      <c r="WRO50" s="133"/>
      <c r="WRP50" s="133"/>
      <c r="WRQ50" s="133"/>
      <c r="WRR50" s="133"/>
      <c r="WRS50" s="133"/>
      <c r="WRT50" s="133"/>
      <c r="WRU50" s="133"/>
      <c r="WRV50" s="133"/>
      <c r="WRW50" s="133"/>
      <c r="WRX50" s="133"/>
      <c r="WRY50" s="133"/>
      <c r="WRZ50" s="133"/>
      <c r="WSA50" s="133"/>
      <c r="WSB50" s="133"/>
      <c r="WSC50" s="133"/>
      <c r="WSD50" s="133"/>
      <c r="WSE50" s="133"/>
      <c r="WSF50" s="133"/>
      <c r="WSG50" s="133"/>
      <c r="WSH50" s="133"/>
      <c r="WSI50" s="133"/>
      <c r="WSJ50" s="133"/>
      <c r="WSK50" s="133"/>
      <c r="WSL50" s="133"/>
      <c r="WSM50" s="133"/>
      <c r="WSN50" s="133"/>
      <c r="WSO50" s="133"/>
      <c r="WSP50" s="133"/>
      <c r="WSQ50" s="133"/>
      <c r="WSR50" s="133"/>
      <c r="WSS50" s="133"/>
      <c r="WST50" s="133"/>
      <c r="WSU50" s="133"/>
      <c r="WSV50" s="133"/>
      <c r="WSW50" s="133"/>
      <c r="WSX50" s="133"/>
      <c r="WSY50" s="133"/>
      <c r="WSZ50" s="133"/>
      <c r="WTA50" s="133"/>
      <c r="WTB50" s="133"/>
      <c r="WTC50" s="133"/>
      <c r="WTD50" s="133"/>
      <c r="WTE50" s="133"/>
      <c r="WTF50" s="133"/>
      <c r="WTG50" s="133"/>
      <c r="WTH50" s="133"/>
      <c r="WTI50" s="133"/>
      <c r="WTJ50" s="133"/>
      <c r="WTK50" s="133"/>
      <c r="WTL50" s="133"/>
      <c r="WTM50" s="133"/>
      <c r="WTN50" s="133"/>
      <c r="WTO50" s="133"/>
      <c r="WTP50" s="133"/>
      <c r="WTQ50" s="133"/>
      <c r="WTR50" s="133"/>
      <c r="WTS50" s="133"/>
      <c r="WTT50" s="133"/>
      <c r="WTU50" s="133"/>
      <c r="WTV50" s="133"/>
      <c r="WTW50" s="133"/>
      <c r="WTX50" s="133"/>
      <c r="WTY50" s="133"/>
      <c r="WTZ50" s="133"/>
      <c r="WUA50" s="133"/>
      <c r="WUB50" s="133"/>
      <c r="WUC50" s="133"/>
      <c r="WUD50" s="133"/>
      <c r="WUE50" s="133"/>
      <c r="WUF50" s="133"/>
      <c r="WUG50" s="133"/>
      <c r="WUH50" s="133"/>
      <c r="WUI50" s="133"/>
      <c r="WUJ50" s="133"/>
      <c r="WUK50" s="133"/>
      <c r="WUL50" s="133"/>
      <c r="WUM50" s="133"/>
      <c r="WUN50" s="133"/>
      <c r="WUO50" s="133"/>
      <c r="WUP50" s="133"/>
      <c r="WUQ50" s="133"/>
      <c r="WUR50" s="133"/>
      <c r="WUS50" s="133"/>
      <c r="WUT50" s="133"/>
      <c r="WUU50" s="133"/>
      <c r="WUV50" s="133"/>
      <c r="WUW50" s="133"/>
      <c r="WUX50" s="133"/>
      <c r="WUY50" s="133"/>
      <c r="WUZ50" s="133"/>
      <c r="WVA50" s="133"/>
      <c r="WVB50" s="133"/>
      <c r="WVC50" s="133"/>
      <c r="WVD50" s="133"/>
      <c r="WVE50" s="133"/>
      <c r="WVF50" s="133"/>
      <c r="WVG50" s="133"/>
      <c r="WVH50" s="133"/>
      <c r="WVI50" s="133"/>
      <c r="WVJ50" s="133"/>
      <c r="WVK50" s="133"/>
      <c r="WVL50" s="133"/>
      <c r="WVM50" s="133"/>
      <c r="WVN50" s="133"/>
      <c r="WVO50" s="133"/>
      <c r="WVP50" s="133"/>
      <c r="WVQ50" s="133"/>
      <c r="WVR50" s="133"/>
      <c r="WVS50" s="133"/>
      <c r="WVT50" s="133"/>
      <c r="WVU50" s="133"/>
      <c r="WVV50" s="133"/>
      <c r="WVW50" s="133"/>
      <c r="WVX50" s="133"/>
      <c r="WVY50" s="133"/>
      <c r="WVZ50" s="133"/>
      <c r="WWA50" s="133"/>
      <c r="WWB50" s="133"/>
      <c r="WWC50" s="133"/>
      <c r="WWD50" s="133"/>
      <c r="WWE50" s="133"/>
      <c r="WWF50" s="133"/>
      <c r="WWG50" s="133"/>
      <c r="WWH50" s="133"/>
      <c r="WWI50" s="133"/>
      <c r="WWJ50" s="133"/>
      <c r="WWK50" s="133"/>
      <c r="WWL50" s="133"/>
      <c r="WWM50" s="133"/>
      <c r="WWN50" s="133"/>
      <c r="WWO50" s="133"/>
      <c r="WWP50" s="133"/>
      <c r="WWQ50" s="133"/>
      <c r="WWR50" s="133"/>
      <c r="WWS50" s="133"/>
      <c r="WWT50" s="133"/>
      <c r="WWU50" s="133"/>
      <c r="WWV50" s="133"/>
      <c r="WWW50" s="133"/>
      <c r="WWX50" s="133"/>
      <c r="WWY50" s="133"/>
      <c r="WWZ50" s="133"/>
      <c r="WXA50" s="133"/>
      <c r="WXB50" s="133"/>
      <c r="WXC50" s="133"/>
      <c r="WXD50" s="133"/>
      <c r="WXE50" s="133"/>
      <c r="WXF50" s="133"/>
      <c r="WXG50" s="133"/>
      <c r="WXH50" s="133"/>
      <c r="WXI50" s="133"/>
      <c r="WXJ50" s="133"/>
      <c r="WXK50" s="133"/>
      <c r="WXL50" s="133"/>
      <c r="WXM50" s="133"/>
      <c r="WXN50" s="133"/>
      <c r="WXO50" s="133"/>
      <c r="WXP50" s="133"/>
      <c r="WXQ50" s="133"/>
      <c r="WXR50" s="133"/>
      <c r="WXS50" s="133"/>
      <c r="WXT50" s="133"/>
      <c r="WXU50" s="133"/>
      <c r="WXV50" s="133"/>
      <c r="WXW50" s="133"/>
      <c r="WXX50" s="133"/>
      <c r="WXY50" s="133"/>
      <c r="WXZ50" s="133"/>
      <c r="WYA50" s="133"/>
      <c r="WYB50" s="133"/>
      <c r="WYC50" s="133"/>
      <c r="WYD50" s="133"/>
      <c r="WYE50" s="133"/>
      <c r="WYF50" s="133"/>
      <c r="WYG50" s="133"/>
      <c r="WYH50" s="133"/>
      <c r="WYI50" s="133"/>
      <c r="WYJ50" s="133"/>
      <c r="WYK50" s="133"/>
      <c r="WYL50" s="133"/>
      <c r="WYM50" s="133"/>
      <c r="WYN50" s="133"/>
      <c r="WYO50" s="133"/>
      <c r="WYP50" s="133"/>
      <c r="WYQ50" s="133"/>
      <c r="WYR50" s="133"/>
      <c r="WYS50" s="133"/>
      <c r="WYT50" s="133"/>
      <c r="WYU50" s="133"/>
      <c r="WYV50" s="133"/>
      <c r="WYW50" s="133"/>
      <c r="WYX50" s="133"/>
      <c r="WYY50" s="133"/>
      <c r="WYZ50" s="133"/>
      <c r="WZA50" s="133"/>
      <c r="WZB50" s="133"/>
      <c r="WZC50" s="133"/>
      <c r="WZD50" s="133"/>
      <c r="WZE50" s="133"/>
      <c r="WZF50" s="133"/>
      <c r="WZG50" s="133"/>
      <c r="WZH50" s="133"/>
      <c r="WZI50" s="133"/>
      <c r="WZJ50" s="133"/>
      <c r="WZK50" s="133"/>
      <c r="WZL50" s="133"/>
      <c r="WZM50" s="133"/>
      <c r="WZN50" s="133"/>
      <c r="WZO50" s="133"/>
      <c r="WZP50" s="133"/>
      <c r="WZQ50" s="133"/>
      <c r="WZR50" s="133"/>
      <c r="WZS50" s="133"/>
      <c r="WZT50" s="133"/>
      <c r="WZU50" s="133"/>
      <c r="WZV50" s="133"/>
      <c r="WZW50" s="133"/>
      <c r="WZX50" s="133"/>
      <c r="WZY50" s="133"/>
      <c r="WZZ50" s="133"/>
      <c r="XAA50" s="133"/>
      <c r="XAB50" s="133"/>
      <c r="XAC50" s="133"/>
      <c r="XAD50" s="133"/>
      <c r="XAE50" s="133"/>
      <c r="XAF50" s="133"/>
      <c r="XAG50" s="133"/>
      <c r="XAH50" s="133"/>
      <c r="XAI50" s="133"/>
      <c r="XAJ50" s="133"/>
      <c r="XAK50" s="133"/>
      <c r="XAL50" s="133"/>
      <c r="XAM50" s="133"/>
      <c r="XAN50" s="133"/>
      <c r="XAO50" s="133"/>
      <c r="XAP50" s="133"/>
      <c r="XAQ50" s="133"/>
      <c r="XAR50" s="133"/>
      <c r="XAS50" s="133"/>
      <c r="XAT50" s="133"/>
      <c r="XAU50" s="133"/>
      <c r="XAV50" s="133"/>
      <c r="XAW50" s="133"/>
      <c r="XAX50" s="133"/>
      <c r="XAY50" s="133"/>
      <c r="XAZ50" s="133"/>
      <c r="XBA50" s="133"/>
      <c r="XBB50" s="133"/>
      <c r="XBC50" s="133"/>
      <c r="XBD50" s="133"/>
      <c r="XBE50" s="133"/>
      <c r="XBF50" s="133"/>
    </row>
    <row r="51" spans="1:16282" x14ac:dyDescent="0.35"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42"/>
      <c r="X51" s="142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BY51" s="144"/>
      <c r="BZ51" s="144"/>
      <c r="CA51" s="144"/>
      <c r="CB51" s="144"/>
      <c r="CC51" s="144"/>
      <c r="CD51" s="144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</row>
    <row r="52" spans="1:16282" x14ac:dyDescent="0.35">
      <c r="A52" s="13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2"/>
      <c r="X52" s="142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41"/>
      <c r="CV52" s="141"/>
      <c r="CW52" s="141"/>
      <c r="CX52" s="141"/>
      <c r="CY52" s="141"/>
      <c r="CZ52" s="141"/>
      <c r="DA52" s="141"/>
      <c r="DB52" s="141"/>
      <c r="DC52" s="141"/>
      <c r="DD52" s="141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33"/>
      <c r="EL52" s="133"/>
      <c r="EM52" s="133"/>
      <c r="EN52" s="133"/>
      <c r="EO52" s="133"/>
      <c r="EP52" s="133"/>
      <c r="EQ52" s="133"/>
      <c r="ER52" s="133"/>
      <c r="ES52" s="133"/>
      <c r="ET52" s="133"/>
      <c r="EU52" s="133"/>
      <c r="EV52" s="133"/>
      <c r="EW52" s="133"/>
      <c r="EX52" s="133"/>
      <c r="EY52" s="133"/>
      <c r="EZ52" s="133"/>
      <c r="FA52" s="133"/>
      <c r="FB52" s="133"/>
      <c r="FC52" s="133"/>
      <c r="FD52" s="133"/>
      <c r="FE52" s="133"/>
      <c r="FF52" s="133"/>
      <c r="FG52" s="133"/>
      <c r="FH52" s="133"/>
      <c r="FI52" s="133"/>
      <c r="FJ52" s="133"/>
      <c r="FK52" s="133"/>
      <c r="FL52" s="133"/>
      <c r="FM52" s="133"/>
      <c r="FN52" s="133"/>
      <c r="FO52" s="133"/>
      <c r="FP52" s="133"/>
      <c r="FQ52" s="133"/>
      <c r="FR52" s="133"/>
      <c r="FS52" s="133"/>
      <c r="FT52" s="133"/>
      <c r="FU52" s="133"/>
      <c r="FV52" s="133"/>
      <c r="FW52" s="133"/>
      <c r="FX52" s="133"/>
      <c r="FY52" s="133"/>
      <c r="FZ52" s="133"/>
      <c r="GA52" s="133"/>
      <c r="GB52" s="133"/>
      <c r="GC52" s="133"/>
      <c r="GD52" s="133"/>
      <c r="GE52" s="133"/>
      <c r="GF52" s="133"/>
      <c r="GG52" s="133"/>
      <c r="GH52" s="133"/>
      <c r="GI52" s="133"/>
      <c r="GJ52" s="133"/>
      <c r="GK52" s="133"/>
      <c r="GL52" s="133"/>
      <c r="GM52" s="133"/>
      <c r="GN52" s="133"/>
      <c r="GO52" s="133"/>
      <c r="GP52" s="133"/>
      <c r="GQ52" s="133"/>
      <c r="GR52" s="133"/>
      <c r="GS52" s="133"/>
      <c r="GT52" s="133"/>
      <c r="GU52" s="133"/>
      <c r="GV52" s="133"/>
      <c r="GW52" s="133"/>
      <c r="GX52" s="133"/>
      <c r="GY52" s="133"/>
      <c r="GZ52" s="133"/>
      <c r="HA52" s="133"/>
      <c r="HB52" s="133"/>
      <c r="HC52" s="133"/>
      <c r="HD52" s="133"/>
      <c r="HE52" s="133"/>
      <c r="HF52" s="133"/>
      <c r="HG52" s="133"/>
      <c r="HH52" s="133"/>
      <c r="HI52" s="133"/>
      <c r="HJ52" s="133"/>
      <c r="HK52" s="133"/>
      <c r="HL52" s="133"/>
      <c r="HM52" s="133"/>
      <c r="HN52" s="133"/>
      <c r="HO52" s="133"/>
      <c r="HP52" s="133"/>
      <c r="HQ52" s="133"/>
      <c r="HR52" s="133"/>
      <c r="HS52" s="133"/>
      <c r="HT52" s="133"/>
      <c r="HU52" s="133"/>
      <c r="HV52" s="133"/>
      <c r="HW52" s="133"/>
      <c r="HX52" s="133"/>
      <c r="HY52" s="133"/>
      <c r="HZ52" s="133"/>
      <c r="IA52" s="133"/>
      <c r="IB52" s="133"/>
      <c r="IC52" s="133"/>
      <c r="ID52" s="133"/>
      <c r="IE52" s="133"/>
      <c r="IF52" s="133"/>
      <c r="IG52" s="133"/>
      <c r="IH52" s="133"/>
      <c r="II52" s="133"/>
      <c r="IJ52" s="133"/>
      <c r="IK52" s="133"/>
      <c r="IL52" s="133"/>
      <c r="IM52" s="133"/>
      <c r="IN52" s="133"/>
      <c r="IO52" s="133"/>
      <c r="IP52" s="133"/>
      <c r="IQ52" s="133"/>
      <c r="IR52" s="133"/>
      <c r="IS52" s="133"/>
      <c r="IT52" s="133"/>
      <c r="IU52" s="133"/>
      <c r="IV52" s="133"/>
      <c r="IW52" s="133"/>
      <c r="IX52" s="133"/>
      <c r="IY52" s="133"/>
      <c r="IZ52" s="133"/>
      <c r="JA52" s="133"/>
      <c r="JB52" s="133"/>
      <c r="JC52" s="133"/>
      <c r="JD52" s="133"/>
      <c r="JE52" s="133"/>
      <c r="JF52" s="133"/>
      <c r="JG52" s="133"/>
      <c r="JH52" s="133"/>
      <c r="JI52" s="133"/>
      <c r="JJ52" s="133"/>
      <c r="JK52" s="133"/>
      <c r="JL52" s="133"/>
      <c r="JM52" s="133"/>
      <c r="JN52" s="133"/>
      <c r="JO52" s="133"/>
      <c r="JP52" s="133"/>
      <c r="JQ52" s="133"/>
      <c r="JR52" s="133"/>
      <c r="JS52" s="133"/>
      <c r="JT52" s="133"/>
      <c r="JU52" s="133"/>
      <c r="JV52" s="133"/>
      <c r="JW52" s="133"/>
      <c r="JX52" s="133"/>
      <c r="JY52" s="133"/>
      <c r="JZ52" s="133"/>
      <c r="KA52" s="133"/>
      <c r="KB52" s="133"/>
      <c r="KC52" s="133"/>
      <c r="KD52" s="133"/>
      <c r="KE52" s="133"/>
      <c r="KF52" s="133"/>
      <c r="KG52" s="133"/>
      <c r="KH52" s="133"/>
      <c r="KI52" s="133"/>
      <c r="KJ52" s="133"/>
      <c r="KK52" s="133"/>
      <c r="KL52" s="133"/>
      <c r="KM52" s="133"/>
      <c r="KN52" s="133"/>
      <c r="KO52" s="133"/>
      <c r="KP52" s="133"/>
      <c r="KQ52" s="133"/>
      <c r="KR52" s="133"/>
      <c r="KS52" s="133"/>
      <c r="KT52" s="133"/>
      <c r="KU52" s="133"/>
      <c r="KV52" s="133"/>
      <c r="KW52" s="133"/>
      <c r="KX52" s="133"/>
      <c r="KY52" s="133"/>
      <c r="KZ52" s="133"/>
      <c r="LA52" s="133"/>
      <c r="LB52" s="133"/>
      <c r="LC52" s="133"/>
      <c r="LD52" s="133"/>
      <c r="LE52" s="133"/>
      <c r="LF52" s="133"/>
      <c r="LG52" s="133"/>
      <c r="LH52" s="133"/>
      <c r="LI52" s="133"/>
      <c r="LJ52" s="133"/>
      <c r="LK52" s="133"/>
      <c r="LL52" s="133"/>
      <c r="LM52" s="133"/>
      <c r="LN52" s="133"/>
      <c r="LO52" s="133"/>
      <c r="LP52" s="133"/>
      <c r="LQ52" s="133"/>
      <c r="LR52" s="133"/>
      <c r="LS52" s="133"/>
      <c r="LT52" s="133"/>
      <c r="LU52" s="133"/>
      <c r="LV52" s="133"/>
      <c r="LW52" s="133"/>
      <c r="LX52" s="133"/>
      <c r="LY52" s="133"/>
      <c r="LZ52" s="133"/>
      <c r="MA52" s="133"/>
      <c r="MB52" s="133"/>
      <c r="MC52" s="133"/>
      <c r="MD52" s="133"/>
      <c r="ME52" s="133"/>
      <c r="MF52" s="133"/>
      <c r="MG52" s="133"/>
      <c r="MH52" s="133"/>
      <c r="MI52" s="133"/>
      <c r="MJ52" s="133"/>
      <c r="MK52" s="133"/>
      <c r="ML52" s="133"/>
      <c r="MM52" s="133"/>
      <c r="MN52" s="133"/>
      <c r="MO52" s="133"/>
      <c r="MP52" s="133"/>
      <c r="MQ52" s="133"/>
      <c r="MR52" s="133"/>
      <c r="MS52" s="133"/>
      <c r="MT52" s="133"/>
      <c r="MU52" s="133"/>
      <c r="MV52" s="133"/>
      <c r="MW52" s="133"/>
      <c r="MX52" s="133"/>
      <c r="MY52" s="133"/>
      <c r="MZ52" s="133"/>
      <c r="NA52" s="133"/>
      <c r="NB52" s="133"/>
      <c r="NC52" s="133"/>
      <c r="ND52" s="133"/>
      <c r="NE52" s="133"/>
      <c r="NF52" s="133"/>
      <c r="NG52" s="133"/>
      <c r="NH52" s="133"/>
      <c r="NI52" s="133"/>
      <c r="NJ52" s="133"/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3"/>
      <c r="NY52" s="133"/>
      <c r="NZ52" s="133"/>
      <c r="OA52" s="133"/>
      <c r="OB52" s="133"/>
      <c r="OC52" s="133"/>
      <c r="OD52" s="133"/>
      <c r="OE52" s="133"/>
      <c r="OF52" s="133"/>
      <c r="OG52" s="133"/>
      <c r="OH52" s="133"/>
      <c r="OI52" s="133"/>
      <c r="OJ52" s="133"/>
      <c r="OK52" s="133"/>
      <c r="OL52" s="133"/>
      <c r="OM52" s="133"/>
      <c r="ON52" s="133"/>
      <c r="OO52" s="133"/>
      <c r="OP52" s="133"/>
      <c r="OQ52" s="133"/>
      <c r="OR52" s="133"/>
      <c r="OS52" s="133"/>
      <c r="OT52" s="133"/>
      <c r="OU52" s="133"/>
      <c r="OV52" s="133"/>
      <c r="OW52" s="133"/>
      <c r="OX52" s="133"/>
      <c r="OY52" s="133"/>
      <c r="OZ52" s="133"/>
      <c r="PA52" s="133"/>
      <c r="PB52" s="133"/>
      <c r="PC52" s="133"/>
      <c r="PD52" s="133"/>
      <c r="PE52" s="133"/>
      <c r="PF52" s="133"/>
      <c r="PG52" s="133"/>
      <c r="PH52" s="133"/>
      <c r="PI52" s="133"/>
      <c r="PJ52" s="133"/>
      <c r="PK52" s="133"/>
      <c r="PL52" s="133"/>
      <c r="PM52" s="133"/>
      <c r="PN52" s="133"/>
      <c r="PO52" s="133"/>
      <c r="PP52" s="133"/>
      <c r="PQ52" s="133"/>
      <c r="PR52" s="133"/>
      <c r="PS52" s="133"/>
      <c r="PT52" s="133"/>
      <c r="PU52" s="133"/>
      <c r="PV52" s="133"/>
      <c r="PW52" s="133"/>
      <c r="PX52" s="133"/>
      <c r="PY52" s="133"/>
      <c r="PZ52" s="133"/>
      <c r="QA52" s="133"/>
      <c r="QB52" s="133"/>
      <c r="QC52" s="133"/>
      <c r="QD52" s="133"/>
      <c r="QE52" s="133"/>
      <c r="QF52" s="133"/>
      <c r="QG52" s="133"/>
      <c r="QH52" s="133"/>
      <c r="QI52" s="133"/>
      <c r="QJ52" s="133"/>
      <c r="QK52" s="133"/>
      <c r="QL52" s="133"/>
      <c r="QM52" s="133"/>
      <c r="QN52" s="133"/>
      <c r="QO52" s="133"/>
      <c r="QP52" s="133"/>
      <c r="QQ52" s="133"/>
      <c r="QR52" s="133"/>
      <c r="QS52" s="133"/>
      <c r="QT52" s="133"/>
      <c r="QU52" s="133"/>
      <c r="QV52" s="133"/>
      <c r="QW52" s="133"/>
      <c r="QX52" s="133"/>
      <c r="QY52" s="133"/>
      <c r="QZ52" s="133"/>
      <c r="RA52" s="133"/>
      <c r="RB52" s="133"/>
      <c r="RC52" s="133"/>
      <c r="RD52" s="133"/>
      <c r="RE52" s="133"/>
      <c r="RF52" s="133"/>
      <c r="RG52" s="133"/>
      <c r="RH52" s="133"/>
      <c r="RI52" s="133"/>
      <c r="RJ52" s="133"/>
      <c r="RK52" s="133"/>
      <c r="RL52" s="133"/>
      <c r="RM52" s="133"/>
      <c r="RN52" s="133"/>
      <c r="RO52" s="133"/>
      <c r="RP52" s="133"/>
      <c r="RQ52" s="133"/>
      <c r="RR52" s="133"/>
      <c r="RS52" s="133"/>
      <c r="RT52" s="133"/>
      <c r="RU52" s="133"/>
      <c r="RV52" s="133"/>
      <c r="RW52" s="133"/>
      <c r="RX52" s="133"/>
      <c r="RY52" s="133"/>
      <c r="RZ52" s="133"/>
      <c r="SA52" s="133"/>
      <c r="SB52" s="133"/>
      <c r="SC52" s="133"/>
      <c r="SD52" s="133"/>
      <c r="SE52" s="133"/>
      <c r="SF52" s="133"/>
      <c r="SG52" s="133"/>
      <c r="SH52" s="133"/>
      <c r="SI52" s="133"/>
      <c r="SJ52" s="133"/>
      <c r="SK52" s="133"/>
      <c r="SL52" s="133"/>
      <c r="SM52" s="133"/>
      <c r="SN52" s="133"/>
      <c r="SO52" s="133"/>
      <c r="SP52" s="133"/>
      <c r="SQ52" s="133"/>
      <c r="SR52" s="133"/>
      <c r="SS52" s="133"/>
      <c r="ST52" s="133"/>
      <c r="SU52" s="133"/>
      <c r="SV52" s="133"/>
      <c r="SW52" s="133"/>
      <c r="SX52" s="133"/>
      <c r="SY52" s="133"/>
      <c r="SZ52" s="133"/>
      <c r="TA52" s="133"/>
      <c r="TB52" s="133"/>
      <c r="TC52" s="133"/>
      <c r="TD52" s="133"/>
      <c r="TE52" s="133"/>
      <c r="TF52" s="133"/>
      <c r="TG52" s="133"/>
      <c r="TH52" s="133"/>
      <c r="TI52" s="133"/>
      <c r="TJ52" s="133"/>
      <c r="TK52" s="133"/>
      <c r="TL52" s="133"/>
      <c r="TM52" s="133"/>
      <c r="TN52" s="133"/>
      <c r="TO52" s="133"/>
      <c r="TP52" s="133"/>
      <c r="TQ52" s="133"/>
      <c r="TR52" s="133"/>
      <c r="TS52" s="133"/>
      <c r="TT52" s="133"/>
      <c r="TU52" s="133"/>
      <c r="TV52" s="133"/>
      <c r="TW52" s="133"/>
      <c r="TX52" s="133"/>
      <c r="TY52" s="133"/>
      <c r="TZ52" s="133"/>
      <c r="UA52" s="133"/>
      <c r="UB52" s="133"/>
      <c r="UC52" s="133"/>
      <c r="UD52" s="133"/>
      <c r="UE52" s="133"/>
      <c r="UF52" s="133"/>
      <c r="UG52" s="133"/>
      <c r="UH52" s="133"/>
      <c r="UI52" s="133"/>
      <c r="UJ52" s="133"/>
      <c r="UK52" s="133"/>
      <c r="UL52" s="133"/>
      <c r="UM52" s="133"/>
      <c r="UN52" s="133"/>
      <c r="UO52" s="133"/>
      <c r="UP52" s="133"/>
      <c r="UQ52" s="133"/>
      <c r="UR52" s="133"/>
      <c r="US52" s="133"/>
      <c r="UT52" s="133"/>
      <c r="UU52" s="133"/>
      <c r="UV52" s="133"/>
      <c r="UW52" s="133"/>
      <c r="UX52" s="133"/>
      <c r="UY52" s="133"/>
      <c r="UZ52" s="133"/>
      <c r="VA52" s="133"/>
      <c r="VB52" s="133"/>
      <c r="VC52" s="133"/>
      <c r="VD52" s="133"/>
      <c r="VE52" s="133"/>
      <c r="VF52" s="133"/>
      <c r="VG52" s="133"/>
      <c r="VH52" s="133"/>
      <c r="VI52" s="133"/>
      <c r="VJ52" s="133"/>
      <c r="VK52" s="133"/>
      <c r="VL52" s="133"/>
      <c r="VM52" s="133"/>
      <c r="VN52" s="133"/>
      <c r="VO52" s="133"/>
      <c r="VP52" s="133"/>
      <c r="VQ52" s="133"/>
      <c r="VR52" s="133"/>
      <c r="VS52" s="133"/>
      <c r="VT52" s="133"/>
      <c r="VU52" s="133"/>
      <c r="VV52" s="133"/>
      <c r="VW52" s="133"/>
      <c r="VX52" s="133"/>
      <c r="VY52" s="133"/>
      <c r="VZ52" s="133"/>
      <c r="WA52" s="133"/>
      <c r="WB52" s="133"/>
      <c r="WC52" s="133"/>
      <c r="WD52" s="133"/>
      <c r="WE52" s="133"/>
      <c r="WF52" s="133"/>
      <c r="WG52" s="133"/>
      <c r="WH52" s="133"/>
      <c r="WI52" s="133"/>
      <c r="WJ52" s="133"/>
      <c r="WK52" s="133"/>
      <c r="WL52" s="133"/>
      <c r="WM52" s="133"/>
      <c r="WN52" s="133"/>
      <c r="WO52" s="133"/>
      <c r="WP52" s="133"/>
      <c r="WQ52" s="133"/>
      <c r="WR52" s="133"/>
      <c r="WS52" s="133"/>
      <c r="WT52" s="133"/>
      <c r="WU52" s="133"/>
      <c r="WV52" s="133"/>
      <c r="WW52" s="133"/>
      <c r="WX52" s="133"/>
      <c r="WY52" s="133"/>
      <c r="WZ52" s="133"/>
      <c r="XA52" s="133"/>
      <c r="XB52" s="133"/>
      <c r="XC52" s="133"/>
      <c r="XD52" s="133"/>
      <c r="XE52" s="133"/>
      <c r="XF52" s="133"/>
      <c r="XG52" s="133"/>
      <c r="XH52" s="133"/>
      <c r="XI52" s="133"/>
      <c r="XJ52" s="133"/>
      <c r="XK52" s="133"/>
      <c r="XL52" s="133"/>
      <c r="XM52" s="133"/>
      <c r="XN52" s="133"/>
      <c r="XO52" s="133"/>
      <c r="XP52" s="133"/>
      <c r="XQ52" s="133"/>
      <c r="XR52" s="133"/>
      <c r="XS52" s="133"/>
      <c r="XT52" s="133"/>
      <c r="XU52" s="133"/>
      <c r="XV52" s="133"/>
      <c r="XW52" s="133"/>
      <c r="XX52" s="133"/>
      <c r="XY52" s="133"/>
      <c r="XZ52" s="133"/>
      <c r="YA52" s="133"/>
      <c r="YB52" s="133"/>
      <c r="YC52" s="133"/>
      <c r="YD52" s="133"/>
      <c r="YE52" s="133"/>
      <c r="YF52" s="133"/>
      <c r="YG52" s="133"/>
      <c r="YH52" s="133"/>
      <c r="YI52" s="133"/>
      <c r="YJ52" s="133"/>
      <c r="YK52" s="133"/>
      <c r="YL52" s="133"/>
      <c r="YM52" s="133"/>
      <c r="YN52" s="133"/>
      <c r="YO52" s="133"/>
      <c r="YP52" s="133"/>
      <c r="YQ52" s="133"/>
      <c r="YR52" s="133"/>
      <c r="YS52" s="133"/>
      <c r="YT52" s="133"/>
      <c r="YU52" s="133"/>
      <c r="YV52" s="133"/>
      <c r="YW52" s="133"/>
      <c r="YX52" s="133"/>
      <c r="YY52" s="133"/>
      <c r="YZ52" s="133"/>
      <c r="ZA52" s="133"/>
      <c r="ZB52" s="133"/>
      <c r="ZC52" s="133"/>
      <c r="ZD52" s="133"/>
      <c r="ZE52" s="133"/>
      <c r="ZF52" s="133"/>
      <c r="ZG52" s="133"/>
      <c r="ZH52" s="133"/>
      <c r="ZI52" s="133"/>
      <c r="ZJ52" s="133"/>
      <c r="ZK52" s="133"/>
      <c r="ZL52" s="133"/>
      <c r="ZM52" s="133"/>
      <c r="ZN52" s="133"/>
      <c r="ZO52" s="133"/>
      <c r="ZP52" s="133"/>
      <c r="ZQ52" s="133"/>
      <c r="ZR52" s="133"/>
      <c r="ZS52" s="133"/>
      <c r="ZT52" s="133"/>
      <c r="ZU52" s="133"/>
      <c r="ZV52" s="133"/>
      <c r="ZW52" s="133"/>
      <c r="ZX52" s="133"/>
      <c r="ZY52" s="133"/>
      <c r="ZZ52" s="133"/>
      <c r="AAA52" s="133"/>
      <c r="AAB52" s="133"/>
      <c r="AAC52" s="133"/>
      <c r="AAD52" s="133"/>
      <c r="AAE52" s="133"/>
      <c r="AAF52" s="133"/>
      <c r="AAG52" s="133"/>
      <c r="AAH52" s="133"/>
      <c r="AAI52" s="133"/>
      <c r="AAJ52" s="133"/>
      <c r="AAK52" s="133"/>
      <c r="AAL52" s="133"/>
      <c r="AAM52" s="133"/>
      <c r="AAN52" s="133"/>
      <c r="AAO52" s="133"/>
      <c r="AAP52" s="133"/>
      <c r="AAQ52" s="133"/>
      <c r="AAR52" s="133"/>
      <c r="AAS52" s="133"/>
      <c r="AAT52" s="133"/>
      <c r="AAU52" s="133"/>
      <c r="AAV52" s="133"/>
      <c r="AAW52" s="133"/>
      <c r="AAX52" s="133"/>
      <c r="AAY52" s="133"/>
      <c r="AAZ52" s="133"/>
      <c r="ABA52" s="133"/>
      <c r="ABB52" s="133"/>
      <c r="ABC52" s="133"/>
      <c r="ABD52" s="133"/>
      <c r="ABE52" s="133"/>
      <c r="ABF52" s="133"/>
      <c r="ABG52" s="133"/>
      <c r="ABH52" s="133"/>
      <c r="ABI52" s="133"/>
      <c r="ABJ52" s="133"/>
      <c r="ABK52" s="133"/>
      <c r="ABL52" s="133"/>
      <c r="ABM52" s="133"/>
      <c r="ABN52" s="133"/>
      <c r="ABO52" s="133"/>
      <c r="ABP52" s="133"/>
      <c r="ABQ52" s="133"/>
      <c r="ABR52" s="133"/>
      <c r="ABS52" s="133"/>
      <c r="ABT52" s="133"/>
      <c r="ABU52" s="133"/>
      <c r="ABV52" s="133"/>
      <c r="ABW52" s="133"/>
      <c r="ABX52" s="133"/>
      <c r="ABY52" s="133"/>
      <c r="ABZ52" s="133"/>
      <c r="ACA52" s="133"/>
      <c r="ACB52" s="133"/>
      <c r="ACC52" s="133"/>
      <c r="ACD52" s="133"/>
      <c r="ACE52" s="133"/>
      <c r="ACF52" s="133"/>
      <c r="ACG52" s="133"/>
      <c r="ACH52" s="133"/>
      <c r="ACI52" s="133"/>
      <c r="ACJ52" s="133"/>
      <c r="ACK52" s="133"/>
      <c r="ACL52" s="133"/>
      <c r="ACM52" s="133"/>
      <c r="ACN52" s="133"/>
      <c r="ACO52" s="133"/>
      <c r="ACP52" s="133"/>
      <c r="ACQ52" s="133"/>
      <c r="ACR52" s="133"/>
      <c r="ACS52" s="133"/>
      <c r="ACT52" s="133"/>
      <c r="ACU52" s="133"/>
      <c r="ACV52" s="133"/>
      <c r="ACW52" s="133"/>
      <c r="ACX52" s="133"/>
      <c r="ACY52" s="133"/>
      <c r="ACZ52" s="133"/>
      <c r="ADA52" s="133"/>
      <c r="ADB52" s="133"/>
      <c r="ADC52" s="133"/>
      <c r="ADD52" s="133"/>
      <c r="ADE52" s="133"/>
      <c r="ADF52" s="133"/>
      <c r="ADG52" s="133"/>
      <c r="ADH52" s="133"/>
      <c r="ADI52" s="133"/>
      <c r="ADJ52" s="133"/>
      <c r="ADK52" s="133"/>
      <c r="ADL52" s="133"/>
      <c r="ADM52" s="133"/>
      <c r="ADN52" s="133"/>
      <c r="ADO52" s="133"/>
      <c r="ADP52" s="133"/>
      <c r="ADQ52" s="133"/>
      <c r="ADR52" s="133"/>
      <c r="ADS52" s="133"/>
      <c r="ADT52" s="133"/>
      <c r="ADU52" s="133"/>
      <c r="ADV52" s="133"/>
      <c r="ADW52" s="133"/>
      <c r="ADX52" s="133"/>
      <c r="ADY52" s="133"/>
      <c r="ADZ52" s="133"/>
      <c r="AEA52" s="133"/>
      <c r="AEB52" s="133"/>
      <c r="AEC52" s="133"/>
      <c r="AED52" s="133"/>
      <c r="AEE52" s="133"/>
      <c r="AEF52" s="133"/>
      <c r="AEG52" s="133"/>
      <c r="AEH52" s="133"/>
      <c r="AEI52" s="133"/>
      <c r="AEJ52" s="133"/>
      <c r="AEK52" s="133"/>
      <c r="AEL52" s="133"/>
      <c r="AEM52" s="133"/>
      <c r="AEN52" s="133"/>
      <c r="AEO52" s="133"/>
      <c r="AEP52" s="133"/>
      <c r="AEQ52" s="133"/>
      <c r="AER52" s="133"/>
      <c r="AES52" s="133"/>
      <c r="AET52" s="133"/>
      <c r="AEU52" s="133"/>
      <c r="AEV52" s="133"/>
      <c r="AEW52" s="133"/>
      <c r="AEX52" s="133"/>
      <c r="AEY52" s="133"/>
      <c r="AEZ52" s="133"/>
      <c r="AFA52" s="133"/>
      <c r="AFB52" s="133"/>
      <c r="AFC52" s="133"/>
      <c r="AFD52" s="133"/>
      <c r="AFE52" s="133"/>
      <c r="AFF52" s="133"/>
      <c r="AFG52" s="133"/>
      <c r="AFH52" s="133"/>
      <c r="AFI52" s="133"/>
      <c r="AFJ52" s="133"/>
      <c r="AFK52" s="133"/>
      <c r="AFL52" s="133"/>
      <c r="AFM52" s="133"/>
      <c r="AFN52" s="133"/>
      <c r="AFO52" s="133"/>
      <c r="AFP52" s="133"/>
      <c r="AFQ52" s="133"/>
      <c r="AFR52" s="133"/>
      <c r="AFS52" s="133"/>
      <c r="AFT52" s="133"/>
      <c r="AFU52" s="133"/>
      <c r="AFV52" s="133"/>
      <c r="AFW52" s="133"/>
      <c r="AFX52" s="133"/>
      <c r="AFY52" s="133"/>
      <c r="AFZ52" s="133"/>
      <c r="AGA52" s="133"/>
      <c r="AGB52" s="133"/>
      <c r="AGC52" s="133"/>
      <c r="AGD52" s="133"/>
      <c r="AGE52" s="133"/>
      <c r="AGF52" s="133"/>
      <c r="AGG52" s="133"/>
      <c r="AGH52" s="133"/>
      <c r="AGI52" s="133"/>
      <c r="AGJ52" s="133"/>
      <c r="AGK52" s="133"/>
      <c r="AGL52" s="133"/>
      <c r="AGM52" s="133"/>
      <c r="AGN52" s="133"/>
      <c r="AGO52" s="133"/>
      <c r="AGP52" s="133"/>
      <c r="AGQ52" s="133"/>
      <c r="AGR52" s="133"/>
      <c r="AGS52" s="133"/>
      <c r="AGT52" s="133"/>
      <c r="AGU52" s="133"/>
      <c r="AGV52" s="133"/>
      <c r="AGW52" s="133"/>
      <c r="AGX52" s="133"/>
      <c r="AGY52" s="133"/>
      <c r="AGZ52" s="133"/>
      <c r="AHA52" s="133"/>
      <c r="AHB52" s="133"/>
      <c r="AHC52" s="133"/>
      <c r="AHD52" s="133"/>
      <c r="AHE52" s="133"/>
      <c r="AHF52" s="133"/>
      <c r="AHG52" s="133"/>
      <c r="AHH52" s="133"/>
      <c r="AHI52" s="133"/>
      <c r="AHJ52" s="133"/>
      <c r="AHK52" s="133"/>
      <c r="AHL52" s="133"/>
      <c r="AHM52" s="133"/>
      <c r="AHN52" s="133"/>
      <c r="AHO52" s="133"/>
      <c r="AHP52" s="133"/>
      <c r="AHQ52" s="133"/>
      <c r="AHR52" s="133"/>
      <c r="AHS52" s="133"/>
      <c r="AHT52" s="133"/>
      <c r="AHU52" s="133"/>
      <c r="AHV52" s="133"/>
      <c r="AHW52" s="133"/>
      <c r="AHX52" s="133"/>
      <c r="AHY52" s="133"/>
      <c r="AHZ52" s="133"/>
      <c r="AIA52" s="133"/>
      <c r="AIB52" s="133"/>
      <c r="AIC52" s="133"/>
      <c r="AID52" s="133"/>
      <c r="AIE52" s="133"/>
      <c r="AIF52" s="133"/>
      <c r="AIG52" s="133"/>
      <c r="AIH52" s="133"/>
      <c r="AII52" s="133"/>
      <c r="AIJ52" s="133"/>
      <c r="AIK52" s="133"/>
      <c r="AIL52" s="133"/>
      <c r="AIM52" s="133"/>
      <c r="AIN52" s="133"/>
      <c r="AIO52" s="133"/>
      <c r="AIP52" s="133"/>
      <c r="AIQ52" s="133"/>
      <c r="AIR52" s="133"/>
      <c r="AIS52" s="133"/>
      <c r="AIT52" s="133"/>
      <c r="AIU52" s="133"/>
      <c r="AIV52" s="133"/>
      <c r="AIW52" s="133"/>
      <c r="AIX52" s="133"/>
      <c r="AIY52" s="133"/>
      <c r="AIZ52" s="133"/>
      <c r="AJA52" s="133"/>
      <c r="AJB52" s="133"/>
      <c r="AJC52" s="133"/>
      <c r="AJD52" s="133"/>
      <c r="AJE52" s="133"/>
      <c r="AJF52" s="133"/>
      <c r="AJG52" s="133"/>
      <c r="AJH52" s="133"/>
      <c r="AJI52" s="133"/>
      <c r="AJJ52" s="133"/>
      <c r="AJK52" s="133"/>
      <c r="AJL52" s="133"/>
      <c r="AJM52" s="133"/>
      <c r="AJN52" s="133"/>
      <c r="AJO52" s="133"/>
      <c r="AJP52" s="133"/>
      <c r="AJQ52" s="133"/>
      <c r="AJR52" s="133"/>
      <c r="AJS52" s="133"/>
      <c r="AJT52" s="133"/>
      <c r="AJU52" s="133"/>
      <c r="AJV52" s="133"/>
      <c r="AJW52" s="133"/>
      <c r="AJX52" s="133"/>
      <c r="AJY52" s="133"/>
      <c r="AJZ52" s="133"/>
      <c r="AKA52" s="133"/>
      <c r="AKB52" s="133"/>
      <c r="AKC52" s="133"/>
      <c r="AKD52" s="133"/>
      <c r="AKE52" s="133"/>
      <c r="AKF52" s="133"/>
      <c r="AKG52" s="133"/>
      <c r="AKH52" s="133"/>
      <c r="AKI52" s="133"/>
      <c r="AKJ52" s="133"/>
      <c r="AKK52" s="133"/>
      <c r="AKL52" s="133"/>
      <c r="AKM52" s="133"/>
      <c r="AKN52" s="133"/>
      <c r="AKO52" s="133"/>
      <c r="AKP52" s="133"/>
      <c r="AKQ52" s="133"/>
      <c r="AKR52" s="133"/>
      <c r="AKS52" s="133"/>
      <c r="AKT52" s="133"/>
      <c r="AKU52" s="133"/>
      <c r="AKV52" s="133"/>
      <c r="AKW52" s="133"/>
      <c r="AKX52" s="133"/>
      <c r="AKY52" s="133"/>
      <c r="AKZ52" s="133"/>
      <c r="ALA52" s="133"/>
      <c r="ALB52" s="133"/>
      <c r="ALC52" s="133"/>
      <c r="ALD52" s="133"/>
      <c r="ALE52" s="133"/>
      <c r="ALF52" s="133"/>
      <c r="ALG52" s="133"/>
      <c r="ALH52" s="133"/>
      <c r="ALI52" s="133"/>
      <c r="ALJ52" s="133"/>
      <c r="ALK52" s="133"/>
      <c r="ALL52" s="133"/>
      <c r="ALM52" s="133"/>
      <c r="ALN52" s="133"/>
      <c r="ALO52" s="133"/>
      <c r="ALP52" s="133"/>
      <c r="ALQ52" s="133"/>
      <c r="ALR52" s="133"/>
      <c r="ALS52" s="133"/>
      <c r="ALT52" s="133"/>
      <c r="ALU52" s="133"/>
      <c r="ALV52" s="133"/>
      <c r="ALW52" s="133"/>
      <c r="ALX52" s="133"/>
      <c r="ALY52" s="133"/>
      <c r="ALZ52" s="133"/>
      <c r="AMA52" s="133"/>
      <c r="AMB52" s="133"/>
      <c r="AMC52" s="133"/>
      <c r="AMD52" s="133"/>
      <c r="AME52" s="133"/>
      <c r="AMF52" s="133"/>
      <c r="AMG52" s="133"/>
      <c r="AMH52" s="133"/>
      <c r="AMI52" s="133"/>
      <c r="AMJ52" s="133"/>
      <c r="AMK52" s="133"/>
      <c r="AML52" s="133"/>
      <c r="AMM52" s="133"/>
      <c r="AMN52" s="133"/>
      <c r="AMO52" s="133"/>
      <c r="AMP52" s="133"/>
      <c r="AMQ52" s="133"/>
      <c r="AMR52" s="133"/>
      <c r="AMS52" s="133"/>
      <c r="AMT52" s="133"/>
      <c r="AMU52" s="133"/>
      <c r="AMV52" s="133"/>
      <c r="AMW52" s="133"/>
      <c r="AMX52" s="133"/>
      <c r="AMY52" s="133"/>
      <c r="AMZ52" s="133"/>
      <c r="ANA52" s="133"/>
      <c r="ANB52" s="133"/>
      <c r="ANC52" s="133"/>
      <c r="AND52" s="133"/>
      <c r="ANE52" s="133"/>
      <c r="ANF52" s="133"/>
      <c r="ANG52" s="133"/>
      <c r="ANH52" s="133"/>
      <c r="ANI52" s="133"/>
      <c r="ANJ52" s="133"/>
      <c r="ANK52" s="133"/>
      <c r="ANL52" s="133"/>
      <c r="ANM52" s="133"/>
      <c r="ANN52" s="133"/>
      <c r="ANO52" s="133"/>
      <c r="ANP52" s="133"/>
      <c r="ANQ52" s="133"/>
      <c r="ANR52" s="133"/>
      <c r="ANS52" s="133"/>
      <c r="ANT52" s="133"/>
      <c r="ANU52" s="133"/>
      <c r="ANV52" s="133"/>
      <c r="ANW52" s="133"/>
      <c r="ANX52" s="133"/>
      <c r="ANY52" s="133"/>
      <c r="ANZ52" s="133"/>
      <c r="AOA52" s="133"/>
      <c r="AOB52" s="133"/>
      <c r="AOC52" s="133"/>
      <c r="AOD52" s="133"/>
      <c r="AOE52" s="133"/>
      <c r="AOF52" s="133"/>
      <c r="AOG52" s="133"/>
      <c r="AOH52" s="133"/>
      <c r="AOI52" s="133"/>
      <c r="AOJ52" s="133"/>
      <c r="AOK52" s="133"/>
      <c r="AOL52" s="133"/>
      <c r="AOM52" s="133"/>
      <c r="AON52" s="133"/>
      <c r="AOO52" s="133"/>
      <c r="AOP52" s="133"/>
      <c r="AOQ52" s="133"/>
      <c r="AOR52" s="133"/>
      <c r="AOS52" s="133"/>
      <c r="AOT52" s="133"/>
      <c r="AOU52" s="133"/>
      <c r="AOV52" s="133"/>
      <c r="AOW52" s="133"/>
      <c r="AOX52" s="133"/>
      <c r="AOY52" s="133"/>
      <c r="AOZ52" s="133"/>
      <c r="APA52" s="133"/>
      <c r="APB52" s="133"/>
      <c r="APC52" s="133"/>
      <c r="APD52" s="133"/>
      <c r="APE52" s="133"/>
      <c r="APF52" s="133"/>
      <c r="APG52" s="133"/>
      <c r="APH52" s="133"/>
      <c r="API52" s="133"/>
      <c r="APJ52" s="133"/>
      <c r="APK52" s="133"/>
      <c r="APL52" s="133"/>
      <c r="APM52" s="133"/>
      <c r="APN52" s="133"/>
      <c r="APO52" s="133"/>
      <c r="APP52" s="133"/>
      <c r="APQ52" s="133"/>
      <c r="APR52" s="133"/>
      <c r="APS52" s="133"/>
      <c r="APT52" s="133"/>
      <c r="APU52" s="133"/>
      <c r="APV52" s="133"/>
      <c r="APW52" s="133"/>
      <c r="APX52" s="133"/>
      <c r="APY52" s="133"/>
      <c r="APZ52" s="133"/>
      <c r="AQA52" s="133"/>
      <c r="AQB52" s="133"/>
      <c r="AQC52" s="133"/>
      <c r="AQD52" s="133"/>
      <c r="AQE52" s="133"/>
      <c r="AQF52" s="133"/>
      <c r="AQG52" s="133"/>
      <c r="AQH52" s="133"/>
      <c r="AQI52" s="133"/>
      <c r="AQJ52" s="133"/>
      <c r="AQK52" s="133"/>
      <c r="AQL52" s="133"/>
      <c r="AQM52" s="133"/>
      <c r="AQN52" s="133"/>
      <c r="AQO52" s="133"/>
      <c r="AQP52" s="133"/>
      <c r="AQQ52" s="133"/>
      <c r="AQR52" s="133"/>
      <c r="AQS52" s="133"/>
      <c r="AQT52" s="133"/>
      <c r="AQU52" s="133"/>
      <c r="AQV52" s="133"/>
      <c r="AQW52" s="133"/>
      <c r="AQX52" s="133"/>
      <c r="AQY52" s="133"/>
      <c r="AQZ52" s="133"/>
      <c r="ARA52" s="133"/>
      <c r="ARB52" s="133"/>
      <c r="ARC52" s="133"/>
      <c r="ARD52" s="133"/>
      <c r="ARE52" s="133"/>
      <c r="ARF52" s="133"/>
      <c r="ARG52" s="133"/>
      <c r="ARH52" s="133"/>
      <c r="ARI52" s="133"/>
      <c r="ARJ52" s="133"/>
      <c r="ARK52" s="133"/>
      <c r="ARL52" s="133"/>
      <c r="ARM52" s="133"/>
      <c r="ARN52" s="133"/>
      <c r="ARO52" s="133"/>
      <c r="ARP52" s="133"/>
      <c r="ARQ52" s="133"/>
      <c r="ARR52" s="133"/>
      <c r="ARS52" s="133"/>
      <c r="ART52" s="133"/>
      <c r="ARU52" s="133"/>
      <c r="ARV52" s="133"/>
      <c r="ARW52" s="133"/>
      <c r="ARX52" s="133"/>
      <c r="ARY52" s="133"/>
      <c r="ARZ52" s="133"/>
      <c r="ASA52" s="133"/>
      <c r="ASB52" s="133"/>
      <c r="ASC52" s="133"/>
      <c r="ASD52" s="133"/>
      <c r="ASE52" s="133"/>
      <c r="ASF52" s="133"/>
      <c r="ASG52" s="133"/>
      <c r="ASH52" s="133"/>
      <c r="ASI52" s="133"/>
      <c r="ASJ52" s="133"/>
      <c r="ASK52" s="133"/>
      <c r="ASL52" s="133"/>
      <c r="ASM52" s="133"/>
      <c r="ASN52" s="133"/>
      <c r="ASO52" s="133"/>
      <c r="ASP52" s="133"/>
      <c r="ASQ52" s="133"/>
      <c r="ASR52" s="133"/>
      <c r="ASS52" s="133"/>
      <c r="AST52" s="133"/>
      <c r="ASU52" s="133"/>
      <c r="ASV52" s="133"/>
      <c r="ASW52" s="133"/>
      <c r="ASX52" s="133"/>
      <c r="ASY52" s="133"/>
      <c r="ASZ52" s="133"/>
      <c r="ATA52" s="133"/>
      <c r="ATB52" s="133"/>
      <c r="ATC52" s="133"/>
      <c r="ATD52" s="133"/>
      <c r="ATE52" s="133"/>
      <c r="ATF52" s="133"/>
      <c r="ATG52" s="133"/>
      <c r="ATH52" s="133"/>
      <c r="ATI52" s="133"/>
      <c r="ATJ52" s="133"/>
      <c r="ATK52" s="133"/>
      <c r="ATL52" s="133"/>
      <c r="ATM52" s="133"/>
      <c r="ATN52" s="133"/>
      <c r="ATO52" s="133"/>
      <c r="ATP52" s="133"/>
      <c r="ATQ52" s="133"/>
      <c r="ATR52" s="133"/>
      <c r="ATS52" s="133"/>
      <c r="ATT52" s="133"/>
      <c r="ATU52" s="133"/>
      <c r="ATV52" s="133"/>
      <c r="ATW52" s="133"/>
      <c r="ATX52" s="133"/>
      <c r="ATY52" s="133"/>
      <c r="ATZ52" s="133"/>
      <c r="AUA52" s="133"/>
      <c r="AUB52" s="133"/>
      <c r="AUC52" s="133"/>
      <c r="AUD52" s="133"/>
      <c r="AUE52" s="133"/>
      <c r="AUF52" s="133"/>
      <c r="AUG52" s="133"/>
      <c r="AUH52" s="133"/>
      <c r="AUI52" s="133"/>
      <c r="AUJ52" s="133"/>
      <c r="AUK52" s="133"/>
      <c r="AUL52" s="133"/>
      <c r="AUM52" s="133"/>
      <c r="AUN52" s="133"/>
      <c r="AUO52" s="133"/>
      <c r="AUP52" s="133"/>
      <c r="AUQ52" s="133"/>
      <c r="AUR52" s="133"/>
      <c r="AUS52" s="133"/>
      <c r="AUT52" s="133"/>
      <c r="AUU52" s="133"/>
      <c r="AUV52" s="133"/>
      <c r="AUW52" s="133"/>
      <c r="AUX52" s="133"/>
      <c r="AUY52" s="133"/>
      <c r="AUZ52" s="133"/>
      <c r="AVA52" s="133"/>
      <c r="AVB52" s="133"/>
      <c r="AVC52" s="133"/>
      <c r="AVD52" s="133"/>
      <c r="AVE52" s="133"/>
      <c r="AVF52" s="133"/>
      <c r="AVG52" s="133"/>
      <c r="AVH52" s="133"/>
      <c r="AVI52" s="133"/>
      <c r="AVJ52" s="133"/>
      <c r="AVK52" s="133"/>
      <c r="AVL52" s="133"/>
      <c r="AVM52" s="133"/>
      <c r="AVN52" s="133"/>
      <c r="AVO52" s="133"/>
      <c r="AVP52" s="133"/>
      <c r="AVQ52" s="133"/>
      <c r="AVR52" s="133"/>
      <c r="AVS52" s="133"/>
      <c r="AVT52" s="133"/>
      <c r="AVU52" s="133"/>
      <c r="AVV52" s="133"/>
      <c r="AVW52" s="133"/>
      <c r="AVX52" s="133"/>
      <c r="AVY52" s="133"/>
      <c r="AVZ52" s="133"/>
      <c r="AWA52" s="133"/>
      <c r="AWB52" s="133"/>
      <c r="AWC52" s="133"/>
      <c r="AWD52" s="133"/>
      <c r="AWE52" s="133"/>
      <c r="AWF52" s="133"/>
      <c r="AWG52" s="133"/>
      <c r="AWH52" s="133"/>
      <c r="AWI52" s="133"/>
      <c r="AWJ52" s="133"/>
      <c r="AWK52" s="133"/>
      <c r="AWL52" s="133"/>
      <c r="AWM52" s="133"/>
      <c r="AWN52" s="133"/>
      <c r="AWO52" s="133"/>
      <c r="AWP52" s="133"/>
      <c r="AWQ52" s="133"/>
      <c r="AWR52" s="133"/>
      <c r="AWS52" s="133"/>
      <c r="AWT52" s="133"/>
      <c r="AWU52" s="133"/>
      <c r="AWV52" s="133"/>
      <c r="AWW52" s="133"/>
      <c r="AWX52" s="133"/>
      <c r="AWY52" s="133"/>
      <c r="AWZ52" s="133"/>
      <c r="AXA52" s="133"/>
      <c r="AXB52" s="133"/>
      <c r="AXC52" s="133"/>
      <c r="AXD52" s="133"/>
      <c r="AXE52" s="133"/>
      <c r="AXF52" s="133"/>
      <c r="AXG52" s="133"/>
      <c r="AXH52" s="133"/>
      <c r="AXI52" s="133"/>
      <c r="AXJ52" s="133"/>
      <c r="AXK52" s="133"/>
      <c r="AXL52" s="133"/>
      <c r="AXM52" s="133"/>
      <c r="AXN52" s="133"/>
      <c r="AXO52" s="133"/>
      <c r="AXP52" s="133"/>
      <c r="AXQ52" s="133"/>
      <c r="AXR52" s="133"/>
      <c r="AXS52" s="133"/>
      <c r="AXT52" s="133"/>
      <c r="AXU52" s="133"/>
      <c r="AXV52" s="133"/>
      <c r="AXW52" s="133"/>
      <c r="AXX52" s="133"/>
      <c r="AXY52" s="133"/>
      <c r="AXZ52" s="133"/>
      <c r="AYA52" s="133"/>
      <c r="AYB52" s="133"/>
      <c r="AYC52" s="133"/>
      <c r="AYD52" s="133"/>
      <c r="AYE52" s="133"/>
      <c r="AYF52" s="133"/>
      <c r="AYG52" s="133"/>
      <c r="AYH52" s="133"/>
      <c r="AYI52" s="133"/>
      <c r="AYJ52" s="133"/>
      <c r="AYK52" s="133"/>
      <c r="AYL52" s="133"/>
      <c r="AYM52" s="133"/>
      <c r="AYN52" s="133"/>
      <c r="AYO52" s="133"/>
      <c r="AYP52" s="133"/>
      <c r="AYQ52" s="133"/>
      <c r="AYR52" s="133"/>
      <c r="AYS52" s="133"/>
      <c r="AYT52" s="133"/>
      <c r="AYU52" s="133"/>
      <c r="AYV52" s="133"/>
      <c r="AYW52" s="133"/>
      <c r="AYX52" s="133"/>
      <c r="AYY52" s="133"/>
      <c r="AYZ52" s="133"/>
      <c r="AZA52" s="133"/>
      <c r="AZB52" s="133"/>
      <c r="AZC52" s="133"/>
      <c r="AZD52" s="133"/>
      <c r="AZE52" s="133"/>
      <c r="AZF52" s="133"/>
      <c r="AZG52" s="133"/>
      <c r="AZH52" s="133"/>
      <c r="AZI52" s="133"/>
      <c r="AZJ52" s="133"/>
      <c r="AZK52" s="133"/>
      <c r="AZL52" s="133"/>
      <c r="AZM52" s="133"/>
      <c r="AZN52" s="133"/>
      <c r="AZO52" s="133"/>
      <c r="AZP52" s="133"/>
      <c r="AZQ52" s="133"/>
      <c r="AZR52" s="133"/>
      <c r="AZS52" s="133"/>
      <c r="AZT52" s="133"/>
      <c r="AZU52" s="133"/>
      <c r="AZV52" s="133"/>
      <c r="AZW52" s="133"/>
      <c r="AZX52" s="133"/>
      <c r="AZY52" s="133"/>
      <c r="AZZ52" s="133"/>
      <c r="BAA52" s="133"/>
      <c r="BAB52" s="133"/>
      <c r="BAC52" s="133"/>
      <c r="BAD52" s="133"/>
      <c r="BAE52" s="133"/>
      <c r="BAF52" s="133"/>
      <c r="BAG52" s="133"/>
      <c r="BAH52" s="133"/>
      <c r="BAI52" s="133"/>
      <c r="BAJ52" s="133"/>
      <c r="BAK52" s="133"/>
      <c r="BAL52" s="133"/>
      <c r="BAM52" s="133"/>
      <c r="BAN52" s="133"/>
      <c r="BAO52" s="133"/>
      <c r="BAP52" s="133"/>
      <c r="BAQ52" s="133"/>
      <c r="BAR52" s="133"/>
      <c r="BAS52" s="133"/>
      <c r="BAT52" s="133"/>
      <c r="BAU52" s="133"/>
      <c r="BAV52" s="133"/>
      <c r="BAW52" s="133"/>
      <c r="BAX52" s="133"/>
      <c r="BAY52" s="133"/>
      <c r="BAZ52" s="133"/>
      <c r="BBA52" s="133"/>
      <c r="BBB52" s="133"/>
      <c r="BBC52" s="133"/>
      <c r="BBD52" s="133"/>
      <c r="BBE52" s="133"/>
      <c r="BBF52" s="133"/>
      <c r="BBG52" s="133"/>
      <c r="BBH52" s="133"/>
      <c r="BBI52" s="133"/>
      <c r="BBJ52" s="133"/>
      <c r="BBK52" s="133"/>
      <c r="BBL52" s="133"/>
      <c r="BBM52" s="133"/>
      <c r="BBN52" s="133"/>
      <c r="BBO52" s="133"/>
      <c r="BBP52" s="133"/>
      <c r="BBQ52" s="133"/>
      <c r="BBR52" s="133"/>
      <c r="BBS52" s="133"/>
      <c r="BBT52" s="133"/>
      <c r="BBU52" s="133"/>
      <c r="BBV52" s="133"/>
      <c r="BBW52" s="133"/>
      <c r="BBX52" s="133"/>
      <c r="BBY52" s="133"/>
      <c r="BBZ52" s="133"/>
      <c r="BCA52" s="133"/>
      <c r="BCB52" s="133"/>
      <c r="BCC52" s="133"/>
      <c r="BCD52" s="133"/>
      <c r="BCE52" s="133"/>
      <c r="BCF52" s="133"/>
      <c r="BCG52" s="133"/>
      <c r="BCH52" s="133"/>
      <c r="BCI52" s="133"/>
      <c r="BCJ52" s="133"/>
      <c r="BCK52" s="133"/>
      <c r="BCL52" s="133"/>
      <c r="BCM52" s="133"/>
      <c r="BCN52" s="133"/>
      <c r="BCO52" s="133"/>
      <c r="BCP52" s="133"/>
      <c r="BCQ52" s="133"/>
      <c r="BCR52" s="133"/>
      <c r="BCS52" s="133"/>
      <c r="BCT52" s="133"/>
      <c r="BCU52" s="133"/>
      <c r="BCV52" s="133"/>
      <c r="BCW52" s="133"/>
      <c r="BCX52" s="133"/>
      <c r="BCY52" s="133"/>
      <c r="BCZ52" s="133"/>
      <c r="BDA52" s="133"/>
      <c r="BDB52" s="133"/>
      <c r="BDC52" s="133"/>
      <c r="BDD52" s="133"/>
      <c r="BDE52" s="133"/>
      <c r="BDF52" s="133"/>
      <c r="BDG52" s="133"/>
      <c r="BDH52" s="133"/>
      <c r="BDI52" s="133"/>
      <c r="BDJ52" s="133"/>
      <c r="BDK52" s="133"/>
      <c r="BDL52" s="133"/>
      <c r="BDM52" s="133"/>
      <c r="BDN52" s="133"/>
      <c r="BDO52" s="133"/>
      <c r="BDP52" s="133"/>
      <c r="BDQ52" s="133"/>
      <c r="BDR52" s="133"/>
      <c r="BDS52" s="133"/>
      <c r="BDT52" s="133"/>
      <c r="BDU52" s="133"/>
      <c r="BDV52" s="133"/>
      <c r="BDW52" s="133"/>
      <c r="BDX52" s="133"/>
      <c r="BDY52" s="133"/>
      <c r="BDZ52" s="133"/>
      <c r="BEA52" s="133"/>
      <c r="BEB52" s="133"/>
      <c r="BEC52" s="133"/>
      <c r="BED52" s="133"/>
      <c r="BEE52" s="133"/>
      <c r="BEF52" s="133"/>
      <c r="BEG52" s="133"/>
      <c r="BEH52" s="133"/>
      <c r="BEI52" s="133"/>
      <c r="BEJ52" s="133"/>
      <c r="BEK52" s="133"/>
      <c r="BEL52" s="133"/>
      <c r="BEM52" s="133"/>
      <c r="BEN52" s="133"/>
      <c r="BEO52" s="133"/>
      <c r="BEP52" s="133"/>
      <c r="BEQ52" s="133"/>
      <c r="BER52" s="133"/>
      <c r="BES52" s="133"/>
      <c r="BET52" s="133"/>
      <c r="BEU52" s="133"/>
      <c r="BEV52" s="133"/>
      <c r="BEW52" s="133"/>
      <c r="BEX52" s="133"/>
      <c r="BEY52" s="133"/>
      <c r="BEZ52" s="133"/>
      <c r="BFA52" s="133"/>
      <c r="BFB52" s="133"/>
      <c r="BFC52" s="133"/>
      <c r="BFD52" s="133"/>
      <c r="BFE52" s="133"/>
      <c r="BFF52" s="133"/>
      <c r="BFG52" s="133"/>
      <c r="BFH52" s="133"/>
      <c r="BFI52" s="133"/>
      <c r="BFJ52" s="133"/>
      <c r="BFK52" s="133"/>
      <c r="BFL52" s="133"/>
      <c r="BFM52" s="133"/>
      <c r="BFN52" s="133"/>
      <c r="BFO52" s="133"/>
      <c r="BFP52" s="133"/>
      <c r="BFQ52" s="133"/>
      <c r="BFR52" s="133"/>
      <c r="BFS52" s="133"/>
      <c r="BFT52" s="133"/>
      <c r="BFU52" s="133"/>
      <c r="BFV52" s="133"/>
      <c r="BFW52" s="133"/>
      <c r="BFX52" s="133"/>
      <c r="BFY52" s="133"/>
      <c r="BFZ52" s="133"/>
      <c r="BGA52" s="133"/>
      <c r="BGB52" s="133"/>
      <c r="BGC52" s="133"/>
      <c r="BGD52" s="133"/>
      <c r="BGE52" s="133"/>
      <c r="BGF52" s="133"/>
      <c r="BGG52" s="133"/>
      <c r="BGH52" s="133"/>
      <c r="BGI52" s="133"/>
      <c r="BGJ52" s="133"/>
      <c r="BGK52" s="133"/>
      <c r="BGL52" s="133"/>
      <c r="BGM52" s="133"/>
      <c r="BGN52" s="133"/>
      <c r="BGO52" s="133"/>
      <c r="BGP52" s="133"/>
      <c r="BGQ52" s="133"/>
      <c r="BGR52" s="133"/>
      <c r="BGS52" s="133"/>
      <c r="BGT52" s="133"/>
      <c r="BGU52" s="133"/>
      <c r="BGV52" s="133"/>
      <c r="BGW52" s="133"/>
      <c r="BGX52" s="133"/>
      <c r="BGY52" s="133"/>
      <c r="BGZ52" s="133"/>
      <c r="BHA52" s="133"/>
      <c r="BHB52" s="133"/>
      <c r="BHC52" s="133"/>
      <c r="BHD52" s="133"/>
      <c r="BHE52" s="133"/>
      <c r="BHF52" s="133"/>
      <c r="BHG52" s="133"/>
      <c r="BHH52" s="133"/>
      <c r="BHI52" s="133"/>
      <c r="BHJ52" s="133"/>
      <c r="BHK52" s="133"/>
      <c r="BHL52" s="133"/>
      <c r="BHM52" s="133"/>
      <c r="BHN52" s="133"/>
      <c r="BHO52" s="133"/>
      <c r="BHP52" s="133"/>
      <c r="BHQ52" s="133"/>
      <c r="BHR52" s="133"/>
      <c r="BHS52" s="133"/>
      <c r="BHT52" s="133"/>
      <c r="BHU52" s="133"/>
      <c r="BHV52" s="133"/>
      <c r="BHW52" s="133"/>
      <c r="BHX52" s="133"/>
      <c r="BHY52" s="133"/>
      <c r="BHZ52" s="133"/>
      <c r="BIA52" s="133"/>
      <c r="BIB52" s="133"/>
      <c r="BIC52" s="133"/>
      <c r="BID52" s="133"/>
      <c r="BIE52" s="133"/>
      <c r="BIF52" s="133"/>
      <c r="BIG52" s="133"/>
      <c r="BIH52" s="133"/>
      <c r="BII52" s="133"/>
      <c r="BIJ52" s="133"/>
      <c r="BIK52" s="133"/>
      <c r="BIL52" s="133"/>
      <c r="BIM52" s="133"/>
      <c r="BIN52" s="133"/>
      <c r="BIO52" s="133"/>
      <c r="BIP52" s="133"/>
      <c r="BIQ52" s="133"/>
      <c r="BIR52" s="133"/>
      <c r="BIS52" s="133"/>
      <c r="BIT52" s="133"/>
      <c r="BIU52" s="133"/>
      <c r="BIV52" s="133"/>
      <c r="BIW52" s="133"/>
      <c r="BIX52" s="133"/>
      <c r="BIY52" s="133"/>
      <c r="BIZ52" s="133"/>
      <c r="BJA52" s="133"/>
      <c r="BJB52" s="133"/>
      <c r="BJC52" s="133"/>
      <c r="BJD52" s="133"/>
      <c r="BJE52" s="133"/>
      <c r="BJF52" s="133"/>
      <c r="BJG52" s="133"/>
      <c r="BJH52" s="133"/>
      <c r="BJI52" s="133"/>
      <c r="BJJ52" s="133"/>
      <c r="BJK52" s="133"/>
      <c r="BJL52" s="133"/>
      <c r="BJM52" s="133"/>
      <c r="BJN52" s="133"/>
      <c r="BJO52" s="133"/>
      <c r="BJP52" s="133"/>
      <c r="BJQ52" s="133"/>
      <c r="BJR52" s="133"/>
      <c r="BJS52" s="133"/>
      <c r="BJT52" s="133"/>
      <c r="BJU52" s="133"/>
      <c r="BJV52" s="133"/>
      <c r="BJW52" s="133"/>
      <c r="BJX52" s="133"/>
      <c r="BJY52" s="133"/>
      <c r="BJZ52" s="133"/>
      <c r="BKA52" s="133"/>
      <c r="BKB52" s="133"/>
      <c r="BKC52" s="133"/>
      <c r="BKD52" s="133"/>
      <c r="BKE52" s="133"/>
      <c r="BKF52" s="133"/>
      <c r="BKG52" s="133"/>
      <c r="BKH52" s="133"/>
      <c r="BKI52" s="133"/>
      <c r="BKJ52" s="133"/>
      <c r="BKK52" s="133"/>
      <c r="BKL52" s="133"/>
      <c r="BKM52" s="133"/>
      <c r="BKN52" s="133"/>
      <c r="BKO52" s="133"/>
      <c r="BKP52" s="133"/>
      <c r="BKQ52" s="133"/>
      <c r="BKR52" s="133"/>
      <c r="BKS52" s="133"/>
      <c r="BKT52" s="133"/>
      <c r="BKU52" s="133"/>
      <c r="BKV52" s="133"/>
      <c r="BKW52" s="133"/>
      <c r="BKX52" s="133"/>
      <c r="BKY52" s="133"/>
      <c r="BKZ52" s="133"/>
      <c r="BLA52" s="133"/>
      <c r="BLB52" s="133"/>
      <c r="BLC52" s="133"/>
      <c r="BLD52" s="133"/>
      <c r="BLE52" s="133"/>
      <c r="BLF52" s="133"/>
      <c r="BLG52" s="133"/>
      <c r="BLH52" s="133"/>
      <c r="BLI52" s="133"/>
      <c r="BLJ52" s="133"/>
      <c r="BLK52" s="133"/>
      <c r="BLL52" s="133"/>
      <c r="BLM52" s="133"/>
      <c r="BLN52" s="133"/>
      <c r="BLO52" s="133"/>
      <c r="BLP52" s="133"/>
      <c r="BLQ52" s="133"/>
      <c r="BLR52" s="133"/>
      <c r="BLS52" s="133"/>
      <c r="BLT52" s="133"/>
      <c r="BLU52" s="133"/>
      <c r="BLV52" s="133"/>
      <c r="BLW52" s="133"/>
      <c r="BLX52" s="133"/>
      <c r="BLY52" s="133"/>
      <c r="BLZ52" s="133"/>
      <c r="BMA52" s="133"/>
      <c r="BMB52" s="133"/>
      <c r="BMC52" s="133"/>
      <c r="BMD52" s="133"/>
      <c r="BME52" s="133"/>
      <c r="BMF52" s="133"/>
      <c r="BMG52" s="133"/>
      <c r="BMH52" s="133"/>
      <c r="BMI52" s="133"/>
      <c r="BMJ52" s="133"/>
      <c r="BMK52" s="133"/>
      <c r="BML52" s="133"/>
      <c r="BMM52" s="133"/>
      <c r="BMN52" s="133"/>
      <c r="BMO52" s="133"/>
      <c r="BMP52" s="133"/>
      <c r="BMQ52" s="133"/>
      <c r="BMR52" s="133"/>
      <c r="BMS52" s="133"/>
      <c r="BMT52" s="133"/>
      <c r="BMU52" s="133"/>
      <c r="BMV52" s="133"/>
      <c r="BMW52" s="133"/>
      <c r="BMX52" s="133"/>
      <c r="BMY52" s="133"/>
      <c r="BMZ52" s="133"/>
      <c r="BNA52" s="133"/>
      <c r="BNB52" s="133"/>
      <c r="BNC52" s="133"/>
      <c r="BND52" s="133"/>
      <c r="BNE52" s="133"/>
      <c r="BNF52" s="133"/>
      <c r="BNG52" s="133"/>
      <c r="BNH52" s="133"/>
      <c r="BNI52" s="133"/>
      <c r="BNJ52" s="133"/>
      <c r="BNK52" s="133"/>
      <c r="BNL52" s="133"/>
      <c r="BNM52" s="133"/>
      <c r="BNN52" s="133"/>
      <c r="BNO52" s="133"/>
      <c r="BNP52" s="133"/>
      <c r="BNQ52" s="133"/>
      <c r="BNR52" s="133"/>
      <c r="BNS52" s="133"/>
      <c r="BNT52" s="133"/>
      <c r="BNU52" s="133"/>
      <c r="BNV52" s="133"/>
      <c r="BNW52" s="133"/>
      <c r="BNX52" s="133"/>
      <c r="BNY52" s="133"/>
      <c r="BNZ52" s="133"/>
      <c r="BOA52" s="133"/>
      <c r="BOB52" s="133"/>
      <c r="BOC52" s="133"/>
      <c r="BOD52" s="133"/>
      <c r="BOE52" s="133"/>
      <c r="BOF52" s="133"/>
      <c r="BOG52" s="133"/>
      <c r="BOH52" s="133"/>
      <c r="BOI52" s="133"/>
      <c r="BOJ52" s="133"/>
      <c r="BOK52" s="133"/>
      <c r="BOL52" s="133"/>
      <c r="BOM52" s="133"/>
      <c r="BON52" s="133"/>
      <c r="BOO52" s="133"/>
      <c r="BOP52" s="133"/>
      <c r="BOQ52" s="133"/>
      <c r="BOR52" s="133"/>
      <c r="BOS52" s="133"/>
      <c r="BOT52" s="133"/>
      <c r="BOU52" s="133"/>
      <c r="BOV52" s="133"/>
      <c r="BOW52" s="133"/>
      <c r="BOX52" s="133"/>
      <c r="BOY52" s="133"/>
      <c r="BOZ52" s="133"/>
      <c r="BPA52" s="133"/>
      <c r="BPB52" s="133"/>
      <c r="BPC52" s="133"/>
      <c r="BPD52" s="133"/>
      <c r="BPE52" s="133"/>
      <c r="BPF52" s="133"/>
      <c r="BPG52" s="133"/>
      <c r="BPH52" s="133"/>
      <c r="BPI52" s="133"/>
      <c r="BPJ52" s="133"/>
      <c r="BPK52" s="133"/>
      <c r="BPL52" s="133"/>
      <c r="BPM52" s="133"/>
      <c r="BPN52" s="133"/>
      <c r="BPO52" s="133"/>
      <c r="BPP52" s="133"/>
      <c r="BPQ52" s="133"/>
      <c r="BPR52" s="133"/>
      <c r="BPS52" s="133"/>
      <c r="BPT52" s="133"/>
      <c r="BPU52" s="133"/>
      <c r="BPV52" s="133"/>
      <c r="BPW52" s="133"/>
      <c r="BPX52" s="133"/>
      <c r="BPY52" s="133"/>
      <c r="BPZ52" s="133"/>
      <c r="BQA52" s="133"/>
      <c r="BQB52" s="133"/>
      <c r="BQC52" s="133"/>
      <c r="BQD52" s="133"/>
      <c r="BQE52" s="133"/>
      <c r="BQF52" s="133"/>
      <c r="BQG52" s="133"/>
      <c r="BQH52" s="133"/>
      <c r="BQI52" s="133"/>
      <c r="BQJ52" s="133"/>
      <c r="BQK52" s="133"/>
      <c r="BQL52" s="133"/>
      <c r="BQM52" s="133"/>
      <c r="BQN52" s="133"/>
      <c r="BQO52" s="133"/>
      <c r="BQP52" s="133"/>
      <c r="BQQ52" s="133"/>
      <c r="BQR52" s="133"/>
      <c r="BQS52" s="133"/>
      <c r="BQT52" s="133"/>
      <c r="BQU52" s="133"/>
      <c r="BQV52" s="133"/>
      <c r="BQW52" s="133"/>
      <c r="BQX52" s="133"/>
      <c r="BQY52" s="133"/>
      <c r="BQZ52" s="133"/>
      <c r="BRA52" s="133"/>
      <c r="BRB52" s="133"/>
      <c r="BRC52" s="133"/>
      <c r="BRD52" s="133"/>
      <c r="BRE52" s="133"/>
      <c r="BRF52" s="133"/>
      <c r="BRG52" s="133"/>
      <c r="BRH52" s="133"/>
      <c r="BRI52" s="133"/>
      <c r="BRJ52" s="133"/>
      <c r="BRK52" s="133"/>
      <c r="BRL52" s="133"/>
      <c r="BRM52" s="133"/>
      <c r="BRN52" s="133"/>
      <c r="BRO52" s="133"/>
      <c r="BRP52" s="133"/>
      <c r="BRQ52" s="133"/>
      <c r="BRR52" s="133"/>
      <c r="BRS52" s="133"/>
      <c r="BRT52" s="133"/>
      <c r="BRU52" s="133"/>
      <c r="BRV52" s="133"/>
      <c r="BRW52" s="133"/>
      <c r="BRX52" s="133"/>
      <c r="BRY52" s="133"/>
      <c r="BRZ52" s="133"/>
      <c r="BSA52" s="133"/>
      <c r="BSB52" s="133"/>
      <c r="BSC52" s="133"/>
      <c r="BSD52" s="133"/>
      <c r="BSE52" s="133"/>
      <c r="BSF52" s="133"/>
      <c r="BSG52" s="133"/>
      <c r="BSH52" s="133"/>
      <c r="BSI52" s="133"/>
      <c r="BSJ52" s="133"/>
      <c r="BSK52" s="133"/>
      <c r="BSL52" s="133"/>
      <c r="BSM52" s="133"/>
      <c r="BSN52" s="133"/>
      <c r="BSO52" s="133"/>
      <c r="BSP52" s="133"/>
      <c r="BSQ52" s="133"/>
      <c r="BSR52" s="133"/>
      <c r="BSS52" s="133"/>
      <c r="BST52" s="133"/>
      <c r="BSU52" s="133"/>
      <c r="BSV52" s="133"/>
      <c r="BSW52" s="133"/>
      <c r="BSX52" s="133"/>
      <c r="BSY52" s="133"/>
      <c r="BSZ52" s="133"/>
      <c r="BTA52" s="133"/>
      <c r="BTB52" s="133"/>
      <c r="BTC52" s="133"/>
      <c r="BTD52" s="133"/>
      <c r="BTE52" s="133"/>
      <c r="BTF52" s="133"/>
      <c r="BTG52" s="133"/>
      <c r="BTH52" s="133"/>
      <c r="BTI52" s="133"/>
      <c r="BTJ52" s="133"/>
      <c r="BTK52" s="133"/>
      <c r="BTL52" s="133"/>
      <c r="BTM52" s="133"/>
      <c r="BTN52" s="133"/>
      <c r="BTO52" s="133"/>
      <c r="BTP52" s="133"/>
      <c r="BTQ52" s="133"/>
      <c r="BTR52" s="133"/>
      <c r="BTS52" s="133"/>
      <c r="BTT52" s="133"/>
      <c r="BTU52" s="133"/>
      <c r="BTV52" s="133"/>
      <c r="BTW52" s="133"/>
      <c r="BTX52" s="133"/>
      <c r="BTY52" s="133"/>
      <c r="BTZ52" s="133"/>
      <c r="BUA52" s="133"/>
      <c r="BUB52" s="133"/>
      <c r="BUC52" s="133"/>
      <c r="BUD52" s="133"/>
      <c r="BUE52" s="133"/>
      <c r="BUF52" s="133"/>
      <c r="BUG52" s="133"/>
      <c r="BUH52" s="133"/>
      <c r="BUI52" s="133"/>
      <c r="BUJ52" s="133"/>
      <c r="BUK52" s="133"/>
      <c r="BUL52" s="133"/>
      <c r="BUM52" s="133"/>
      <c r="BUN52" s="133"/>
      <c r="BUO52" s="133"/>
      <c r="BUP52" s="133"/>
      <c r="BUQ52" s="133"/>
      <c r="BUR52" s="133"/>
      <c r="BUS52" s="133"/>
      <c r="BUT52" s="133"/>
      <c r="BUU52" s="133"/>
      <c r="BUV52" s="133"/>
      <c r="BUW52" s="133"/>
      <c r="BUX52" s="133"/>
      <c r="BUY52" s="133"/>
      <c r="BUZ52" s="133"/>
      <c r="BVA52" s="133"/>
      <c r="BVB52" s="133"/>
      <c r="BVC52" s="133"/>
      <c r="BVD52" s="133"/>
      <c r="BVE52" s="133"/>
      <c r="BVF52" s="133"/>
      <c r="BVG52" s="133"/>
      <c r="BVH52" s="133"/>
      <c r="BVI52" s="133"/>
      <c r="BVJ52" s="133"/>
      <c r="BVK52" s="133"/>
      <c r="BVL52" s="133"/>
      <c r="BVM52" s="133"/>
      <c r="BVN52" s="133"/>
      <c r="BVO52" s="133"/>
      <c r="BVP52" s="133"/>
      <c r="BVQ52" s="133"/>
      <c r="BVR52" s="133"/>
      <c r="BVS52" s="133"/>
      <c r="BVT52" s="133"/>
      <c r="BVU52" s="133"/>
      <c r="BVV52" s="133"/>
      <c r="BVW52" s="133"/>
      <c r="BVX52" s="133"/>
      <c r="BVY52" s="133"/>
      <c r="BVZ52" s="133"/>
      <c r="BWA52" s="133"/>
      <c r="BWB52" s="133"/>
      <c r="BWC52" s="133"/>
      <c r="BWD52" s="133"/>
      <c r="BWE52" s="133"/>
      <c r="BWF52" s="133"/>
      <c r="BWG52" s="133"/>
      <c r="BWH52" s="133"/>
      <c r="BWI52" s="133"/>
      <c r="BWJ52" s="133"/>
      <c r="BWK52" s="133"/>
      <c r="BWL52" s="133"/>
      <c r="BWM52" s="133"/>
      <c r="BWN52" s="133"/>
      <c r="BWO52" s="133"/>
      <c r="BWP52" s="133"/>
      <c r="BWQ52" s="133"/>
      <c r="BWR52" s="133"/>
      <c r="BWS52" s="133"/>
      <c r="BWT52" s="133"/>
      <c r="BWU52" s="133"/>
      <c r="BWV52" s="133"/>
      <c r="BWW52" s="133"/>
      <c r="BWX52" s="133"/>
      <c r="BWY52" s="133"/>
      <c r="BWZ52" s="133"/>
      <c r="BXA52" s="133"/>
      <c r="BXB52" s="133"/>
      <c r="BXC52" s="133"/>
      <c r="BXD52" s="133"/>
      <c r="BXE52" s="133"/>
      <c r="BXF52" s="133"/>
      <c r="BXG52" s="133"/>
      <c r="BXH52" s="133"/>
      <c r="BXI52" s="133"/>
      <c r="BXJ52" s="133"/>
      <c r="BXK52" s="133"/>
      <c r="BXL52" s="133"/>
      <c r="BXM52" s="133"/>
      <c r="BXN52" s="133"/>
      <c r="BXO52" s="133"/>
      <c r="BXP52" s="133"/>
      <c r="BXQ52" s="133"/>
      <c r="BXR52" s="133"/>
      <c r="BXS52" s="133"/>
      <c r="BXT52" s="133"/>
      <c r="BXU52" s="133"/>
      <c r="BXV52" s="133"/>
      <c r="BXW52" s="133"/>
      <c r="BXX52" s="133"/>
      <c r="BXY52" s="133"/>
      <c r="BXZ52" s="133"/>
      <c r="BYA52" s="133"/>
      <c r="BYB52" s="133"/>
      <c r="BYC52" s="133"/>
      <c r="BYD52" s="133"/>
      <c r="BYE52" s="133"/>
      <c r="BYF52" s="133"/>
      <c r="BYG52" s="133"/>
      <c r="BYH52" s="133"/>
      <c r="BYI52" s="133"/>
      <c r="BYJ52" s="133"/>
      <c r="BYK52" s="133"/>
      <c r="BYL52" s="133"/>
      <c r="BYM52" s="133"/>
      <c r="BYN52" s="133"/>
      <c r="BYO52" s="133"/>
      <c r="BYP52" s="133"/>
      <c r="BYQ52" s="133"/>
      <c r="BYR52" s="133"/>
      <c r="BYS52" s="133"/>
      <c r="BYT52" s="133"/>
      <c r="BYU52" s="133"/>
      <c r="BYV52" s="133"/>
      <c r="BYW52" s="133"/>
      <c r="BYX52" s="133"/>
      <c r="BYY52" s="133"/>
      <c r="BYZ52" s="133"/>
      <c r="BZA52" s="133"/>
      <c r="BZB52" s="133"/>
      <c r="BZC52" s="133"/>
      <c r="BZD52" s="133"/>
      <c r="BZE52" s="133"/>
      <c r="BZF52" s="133"/>
      <c r="BZG52" s="133"/>
      <c r="BZH52" s="133"/>
      <c r="BZI52" s="133"/>
      <c r="BZJ52" s="133"/>
      <c r="BZK52" s="133"/>
      <c r="BZL52" s="133"/>
      <c r="BZM52" s="133"/>
      <c r="BZN52" s="133"/>
      <c r="BZO52" s="133"/>
      <c r="BZP52" s="133"/>
      <c r="BZQ52" s="133"/>
      <c r="BZR52" s="133"/>
      <c r="BZS52" s="133"/>
      <c r="BZT52" s="133"/>
      <c r="BZU52" s="133"/>
      <c r="BZV52" s="133"/>
      <c r="BZW52" s="133"/>
      <c r="BZX52" s="133"/>
      <c r="BZY52" s="133"/>
      <c r="BZZ52" s="133"/>
      <c r="CAA52" s="133"/>
      <c r="CAB52" s="133"/>
      <c r="CAC52" s="133"/>
      <c r="CAD52" s="133"/>
      <c r="CAE52" s="133"/>
      <c r="CAF52" s="133"/>
      <c r="CAG52" s="133"/>
      <c r="CAH52" s="133"/>
      <c r="CAI52" s="133"/>
      <c r="CAJ52" s="133"/>
      <c r="CAK52" s="133"/>
      <c r="CAL52" s="133"/>
      <c r="CAM52" s="133"/>
      <c r="CAN52" s="133"/>
      <c r="CAO52" s="133"/>
      <c r="CAP52" s="133"/>
      <c r="CAQ52" s="133"/>
      <c r="CAR52" s="133"/>
      <c r="CAS52" s="133"/>
      <c r="CAT52" s="133"/>
      <c r="CAU52" s="133"/>
      <c r="CAV52" s="133"/>
      <c r="CAW52" s="133"/>
      <c r="CAX52" s="133"/>
      <c r="CAY52" s="133"/>
      <c r="CAZ52" s="133"/>
      <c r="CBA52" s="133"/>
      <c r="CBB52" s="133"/>
      <c r="CBC52" s="133"/>
      <c r="CBD52" s="133"/>
      <c r="CBE52" s="133"/>
      <c r="CBF52" s="133"/>
      <c r="CBG52" s="133"/>
      <c r="CBH52" s="133"/>
      <c r="CBI52" s="133"/>
      <c r="CBJ52" s="133"/>
      <c r="CBK52" s="133"/>
      <c r="CBL52" s="133"/>
      <c r="CBM52" s="133"/>
      <c r="CBN52" s="133"/>
      <c r="CBO52" s="133"/>
      <c r="CBP52" s="133"/>
      <c r="CBQ52" s="133"/>
      <c r="CBR52" s="133"/>
      <c r="CBS52" s="133"/>
      <c r="CBT52" s="133"/>
      <c r="CBU52" s="133"/>
      <c r="CBV52" s="133"/>
      <c r="CBW52" s="133"/>
      <c r="CBX52" s="133"/>
      <c r="CBY52" s="133"/>
      <c r="CBZ52" s="133"/>
      <c r="CCA52" s="133"/>
      <c r="CCB52" s="133"/>
      <c r="CCC52" s="133"/>
      <c r="CCD52" s="133"/>
      <c r="CCE52" s="133"/>
      <c r="CCF52" s="133"/>
      <c r="CCG52" s="133"/>
      <c r="CCH52" s="133"/>
      <c r="CCI52" s="133"/>
      <c r="CCJ52" s="133"/>
      <c r="CCK52" s="133"/>
      <c r="CCL52" s="133"/>
      <c r="CCM52" s="133"/>
      <c r="CCN52" s="133"/>
      <c r="CCO52" s="133"/>
      <c r="CCP52" s="133"/>
      <c r="CCQ52" s="133"/>
      <c r="CCR52" s="133"/>
      <c r="CCS52" s="133"/>
      <c r="CCT52" s="133"/>
      <c r="CCU52" s="133"/>
      <c r="CCV52" s="133"/>
      <c r="CCW52" s="133"/>
      <c r="CCX52" s="133"/>
      <c r="CCY52" s="133"/>
      <c r="CCZ52" s="133"/>
      <c r="CDA52" s="133"/>
      <c r="CDB52" s="133"/>
      <c r="CDC52" s="133"/>
      <c r="CDD52" s="133"/>
      <c r="CDE52" s="133"/>
      <c r="CDF52" s="133"/>
      <c r="CDG52" s="133"/>
      <c r="CDH52" s="133"/>
      <c r="CDI52" s="133"/>
      <c r="CDJ52" s="133"/>
      <c r="CDK52" s="133"/>
      <c r="CDL52" s="133"/>
      <c r="CDM52" s="133"/>
      <c r="CDN52" s="133"/>
      <c r="CDO52" s="133"/>
      <c r="CDP52" s="133"/>
      <c r="CDQ52" s="133"/>
      <c r="CDR52" s="133"/>
      <c r="CDS52" s="133"/>
      <c r="CDT52" s="133"/>
      <c r="CDU52" s="133"/>
      <c r="CDV52" s="133"/>
      <c r="CDW52" s="133"/>
      <c r="CDX52" s="133"/>
      <c r="CDY52" s="133"/>
      <c r="CDZ52" s="133"/>
      <c r="CEA52" s="133"/>
      <c r="CEB52" s="133"/>
      <c r="CEC52" s="133"/>
      <c r="CED52" s="133"/>
      <c r="CEE52" s="133"/>
      <c r="CEF52" s="133"/>
      <c r="CEG52" s="133"/>
      <c r="CEH52" s="133"/>
      <c r="CEI52" s="133"/>
      <c r="CEJ52" s="133"/>
      <c r="CEK52" s="133"/>
      <c r="CEL52" s="133"/>
      <c r="CEM52" s="133"/>
      <c r="CEN52" s="133"/>
      <c r="CEO52" s="133"/>
      <c r="CEP52" s="133"/>
      <c r="CEQ52" s="133"/>
      <c r="CER52" s="133"/>
      <c r="CES52" s="133"/>
      <c r="CET52" s="133"/>
      <c r="CEU52" s="133"/>
      <c r="CEV52" s="133"/>
      <c r="CEW52" s="133"/>
      <c r="CEX52" s="133"/>
      <c r="CEY52" s="133"/>
      <c r="CEZ52" s="133"/>
      <c r="CFA52" s="133"/>
      <c r="CFB52" s="133"/>
      <c r="CFC52" s="133"/>
      <c r="CFD52" s="133"/>
      <c r="CFE52" s="133"/>
      <c r="CFF52" s="133"/>
      <c r="CFG52" s="133"/>
      <c r="CFH52" s="133"/>
      <c r="CFI52" s="133"/>
      <c r="CFJ52" s="133"/>
      <c r="CFK52" s="133"/>
      <c r="CFL52" s="133"/>
      <c r="CFM52" s="133"/>
      <c r="CFN52" s="133"/>
      <c r="CFO52" s="133"/>
      <c r="CFP52" s="133"/>
      <c r="CFQ52" s="133"/>
      <c r="CFR52" s="133"/>
      <c r="CFS52" s="133"/>
      <c r="CFT52" s="133"/>
      <c r="CFU52" s="133"/>
      <c r="CFV52" s="133"/>
      <c r="CFW52" s="133"/>
      <c r="CFX52" s="133"/>
      <c r="CFY52" s="133"/>
      <c r="CFZ52" s="133"/>
      <c r="CGA52" s="133"/>
      <c r="CGB52" s="133"/>
      <c r="CGC52" s="133"/>
      <c r="CGD52" s="133"/>
      <c r="CGE52" s="133"/>
      <c r="CGF52" s="133"/>
      <c r="CGG52" s="133"/>
      <c r="CGH52" s="133"/>
      <c r="CGI52" s="133"/>
      <c r="CGJ52" s="133"/>
      <c r="CGK52" s="133"/>
      <c r="CGL52" s="133"/>
      <c r="CGM52" s="133"/>
      <c r="CGN52" s="133"/>
      <c r="CGO52" s="133"/>
      <c r="CGP52" s="133"/>
      <c r="CGQ52" s="133"/>
      <c r="CGR52" s="133"/>
      <c r="CGS52" s="133"/>
      <c r="CGT52" s="133"/>
      <c r="CGU52" s="133"/>
      <c r="CGV52" s="133"/>
      <c r="CGW52" s="133"/>
      <c r="CGX52" s="133"/>
      <c r="CGY52" s="133"/>
      <c r="CGZ52" s="133"/>
      <c r="CHA52" s="133"/>
      <c r="CHB52" s="133"/>
      <c r="CHC52" s="133"/>
      <c r="CHD52" s="133"/>
      <c r="CHE52" s="133"/>
      <c r="CHF52" s="133"/>
      <c r="CHG52" s="133"/>
      <c r="CHH52" s="133"/>
      <c r="CHI52" s="133"/>
      <c r="CHJ52" s="133"/>
      <c r="CHK52" s="133"/>
      <c r="CHL52" s="133"/>
      <c r="CHM52" s="133"/>
      <c r="CHN52" s="133"/>
      <c r="CHO52" s="133"/>
      <c r="CHP52" s="133"/>
      <c r="CHQ52" s="133"/>
      <c r="CHR52" s="133"/>
      <c r="CHS52" s="133"/>
      <c r="CHT52" s="133"/>
      <c r="CHU52" s="133"/>
      <c r="CHV52" s="133"/>
      <c r="CHW52" s="133"/>
      <c r="CHX52" s="133"/>
      <c r="CHY52" s="133"/>
      <c r="CHZ52" s="133"/>
      <c r="CIA52" s="133"/>
      <c r="CIB52" s="133"/>
      <c r="CIC52" s="133"/>
      <c r="CID52" s="133"/>
      <c r="CIE52" s="133"/>
      <c r="CIF52" s="133"/>
      <c r="CIG52" s="133"/>
      <c r="CIH52" s="133"/>
      <c r="CII52" s="133"/>
      <c r="CIJ52" s="133"/>
      <c r="CIK52" s="133"/>
      <c r="CIL52" s="133"/>
      <c r="CIM52" s="133"/>
      <c r="CIN52" s="133"/>
      <c r="CIO52" s="133"/>
      <c r="CIP52" s="133"/>
      <c r="CIQ52" s="133"/>
      <c r="CIR52" s="133"/>
      <c r="CIS52" s="133"/>
      <c r="CIT52" s="133"/>
      <c r="CIU52" s="133"/>
      <c r="CIV52" s="133"/>
      <c r="CIW52" s="133"/>
      <c r="CIX52" s="133"/>
      <c r="CIY52" s="133"/>
      <c r="CIZ52" s="133"/>
      <c r="CJA52" s="133"/>
      <c r="CJB52" s="133"/>
      <c r="CJC52" s="133"/>
      <c r="CJD52" s="133"/>
      <c r="CJE52" s="133"/>
      <c r="CJF52" s="133"/>
      <c r="CJG52" s="133"/>
      <c r="CJH52" s="133"/>
      <c r="CJI52" s="133"/>
      <c r="CJJ52" s="133"/>
      <c r="CJK52" s="133"/>
      <c r="CJL52" s="133"/>
      <c r="CJM52" s="133"/>
      <c r="CJN52" s="133"/>
      <c r="CJO52" s="133"/>
      <c r="CJP52" s="133"/>
      <c r="CJQ52" s="133"/>
      <c r="CJR52" s="133"/>
      <c r="CJS52" s="133"/>
      <c r="CJT52" s="133"/>
      <c r="CJU52" s="133"/>
      <c r="CJV52" s="133"/>
      <c r="CJW52" s="133"/>
      <c r="CJX52" s="133"/>
      <c r="CJY52" s="133"/>
      <c r="CJZ52" s="133"/>
      <c r="CKA52" s="133"/>
      <c r="CKB52" s="133"/>
      <c r="CKC52" s="133"/>
      <c r="CKD52" s="133"/>
      <c r="CKE52" s="133"/>
      <c r="CKF52" s="133"/>
      <c r="CKG52" s="133"/>
      <c r="CKH52" s="133"/>
      <c r="CKI52" s="133"/>
      <c r="CKJ52" s="133"/>
      <c r="CKK52" s="133"/>
      <c r="CKL52" s="133"/>
      <c r="CKM52" s="133"/>
      <c r="CKN52" s="133"/>
      <c r="CKO52" s="133"/>
      <c r="CKP52" s="133"/>
      <c r="CKQ52" s="133"/>
      <c r="CKR52" s="133"/>
      <c r="CKS52" s="133"/>
      <c r="CKT52" s="133"/>
      <c r="CKU52" s="133"/>
      <c r="CKV52" s="133"/>
      <c r="CKW52" s="133"/>
      <c r="CKX52" s="133"/>
      <c r="CKY52" s="133"/>
      <c r="CKZ52" s="133"/>
      <c r="CLA52" s="133"/>
      <c r="CLB52" s="133"/>
      <c r="CLC52" s="133"/>
      <c r="CLD52" s="133"/>
      <c r="CLE52" s="133"/>
      <c r="CLF52" s="133"/>
      <c r="CLG52" s="133"/>
      <c r="CLH52" s="133"/>
      <c r="CLI52" s="133"/>
      <c r="CLJ52" s="133"/>
      <c r="CLK52" s="133"/>
      <c r="CLL52" s="133"/>
      <c r="CLM52" s="133"/>
      <c r="CLN52" s="133"/>
      <c r="CLO52" s="133"/>
      <c r="CLP52" s="133"/>
      <c r="CLQ52" s="133"/>
      <c r="CLR52" s="133"/>
      <c r="CLS52" s="133"/>
      <c r="CLT52" s="133"/>
      <c r="CLU52" s="133"/>
      <c r="CLV52" s="133"/>
      <c r="CLW52" s="133"/>
      <c r="CLX52" s="133"/>
      <c r="CLY52" s="133"/>
      <c r="CLZ52" s="133"/>
      <c r="CMA52" s="133"/>
      <c r="CMB52" s="133"/>
      <c r="CMC52" s="133"/>
      <c r="CMD52" s="133"/>
      <c r="CME52" s="133"/>
      <c r="CMF52" s="133"/>
      <c r="CMG52" s="133"/>
      <c r="CMH52" s="133"/>
      <c r="CMI52" s="133"/>
      <c r="CMJ52" s="133"/>
      <c r="CMK52" s="133"/>
      <c r="CML52" s="133"/>
      <c r="CMM52" s="133"/>
      <c r="CMN52" s="133"/>
      <c r="CMO52" s="133"/>
      <c r="CMP52" s="133"/>
      <c r="CMQ52" s="133"/>
      <c r="CMR52" s="133"/>
      <c r="CMS52" s="133"/>
      <c r="CMT52" s="133"/>
      <c r="CMU52" s="133"/>
      <c r="CMV52" s="133"/>
      <c r="CMW52" s="133"/>
      <c r="CMX52" s="133"/>
      <c r="CMY52" s="133"/>
      <c r="CMZ52" s="133"/>
      <c r="CNA52" s="133"/>
      <c r="CNB52" s="133"/>
      <c r="CNC52" s="133"/>
      <c r="CND52" s="133"/>
      <c r="CNE52" s="133"/>
      <c r="CNF52" s="133"/>
      <c r="CNG52" s="133"/>
      <c r="CNH52" s="133"/>
      <c r="CNI52" s="133"/>
      <c r="CNJ52" s="133"/>
      <c r="CNK52" s="133"/>
      <c r="CNL52" s="133"/>
      <c r="CNM52" s="133"/>
      <c r="CNN52" s="133"/>
      <c r="CNO52" s="133"/>
      <c r="CNP52" s="133"/>
      <c r="CNQ52" s="133"/>
      <c r="CNR52" s="133"/>
      <c r="CNS52" s="133"/>
      <c r="CNT52" s="133"/>
      <c r="CNU52" s="133"/>
      <c r="CNV52" s="133"/>
      <c r="CNW52" s="133"/>
      <c r="CNX52" s="133"/>
      <c r="CNY52" s="133"/>
      <c r="CNZ52" s="133"/>
      <c r="COA52" s="133"/>
      <c r="COB52" s="133"/>
      <c r="COC52" s="133"/>
      <c r="COD52" s="133"/>
      <c r="COE52" s="133"/>
      <c r="COF52" s="133"/>
      <c r="COG52" s="133"/>
      <c r="COH52" s="133"/>
      <c r="COI52" s="133"/>
      <c r="COJ52" s="133"/>
      <c r="COK52" s="133"/>
      <c r="COL52" s="133"/>
      <c r="COM52" s="133"/>
      <c r="CON52" s="133"/>
      <c r="COO52" s="133"/>
      <c r="COP52" s="133"/>
      <c r="COQ52" s="133"/>
      <c r="COR52" s="133"/>
      <c r="COS52" s="133"/>
      <c r="COT52" s="133"/>
      <c r="COU52" s="133"/>
      <c r="COV52" s="133"/>
      <c r="COW52" s="133"/>
      <c r="COX52" s="133"/>
      <c r="COY52" s="133"/>
      <c r="COZ52" s="133"/>
      <c r="CPA52" s="133"/>
      <c r="CPB52" s="133"/>
      <c r="CPC52" s="133"/>
      <c r="CPD52" s="133"/>
      <c r="CPE52" s="133"/>
      <c r="CPF52" s="133"/>
      <c r="CPG52" s="133"/>
      <c r="CPH52" s="133"/>
      <c r="CPI52" s="133"/>
      <c r="CPJ52" s="133"/>
      <c r="CPK52" s="133"/>
      <c r="CPL52" s="133"/>
      <c r="CPM52" s="133"/>
      <c r="CPN52" s="133"/>
      <c r="CPO52" s="133"/>
      <c r="CPP52" s="133"/>
      <c r="CPQ52" s="133"/>
      <c r="CPR52" s="133"/>
      <c r="CPS52" s="133"/>
      <c r="CPT52" s="133"/>
      <c r="CPU52" s="133"/>
      <c r="CPV52" s="133"/>
      <c r="CPW52" s="133"/>
      <c r="CPX52" s="133"/>
      <c r="CPY52" s="133"/>
      <c r="CPZ52" s="133"/>
      <c r="CQA52" s="133"/>
      <c r="CQB52" s="133"/>
      <c r="CQC52" s="133"/>
      <c r="CQD52" s="133"/>
      <c r="CQE52" s="133"/>
      <c r="CQF52" s="133"/>
      <c r="CQG52" s="133"/>
      <c r="CQH52" s="133"/>
      <c r="CQI52" s="133"/>
      <c r="CQJ52" s="133"/>
      <c r="CQK52" s="133"/>
      <c r="CQL52" s="133"/>
      <c r="CQM52" s="133"/>
      <c r="CQN52" s="133"/>
      <c r="CQO52" s="133"/>
      <c r="CQP52" s="133"/>
      <c r="CQQ52" s="133"/>
      <c r="CQR52" s="133"/>
      <c r="CQS52" s="133"/>
      <c r="CQT52" s="133"/>
      <c r="CQU52" s="133"/>
      <c r="CQV52" s="133"/>
      <c r="CQW52" s="133"/>
      <c r="CQX52" s="133"/>
      <c r="CQY52" s="133"/>
      <c r="CQZ52" s="133"/>
      <c r="CRA52" s="133"/>
      <c r="CRB52" s="133"/>
      <c r="CRC52" s="133"/>
      <c r="CRD52" s="133"/>
      <c r="CRE52" s="133"/>
      <c r="CRF52" s="133"/>
      <c r="CRG52" s="133"/>
      <c r="CRH52" s="133"/>
      <c r="CRI52" s="133"/>
      <c r="CRJ52" s="133"/>
      <c r="CRK52" s="133"/>
      <c r="CRL52" s="133"/>
      <c r="CRM52" s="133"/>
      <c r="CRN52" s="133"/>
      <c r="CRO52" s="133"/>
      <c r="CRP52" s="133"/>
      <c r="CRQ52" s="133"/>
      <c r="CRR52" s="133"/>
      <c r="CRS52" s="133"/>
      <c r="CRT52" s="133"/>
      <c r="CRU52" s="133"/>
      <c r="CRV52" s="133"/>
      <c r="CRW52" s="133"/>
      <c r="CRX52" s="133"/>
      <c r="CRY52" s="133"/>
      <c r="CRZ52" s="133"/>
      <c r="CSA52" s="133"/>
      <c r="CSB52" s="133"/>
      <c r="CSC52" s="133"/>
      <c r="CSD52" s="133"/>
      <c r="CSE52" s="133"/>
      <c r="CSF52" s="133"/>
      <c r="CSG52" s="133"/>
      <c r="CSH52" s="133"/>
      <c r="CSI52" s="133"/>
      <c r="CSJ52" s="133"/>
      <c r="CSK52" s="133"/>
      <c r="CSL52" s="133"/>
      <c r="CSM52" s="133"/>
      <c r="CSN52" s="133"/>
      <c r="CSO52" s="133"/>
      <c r="CSP52" s="133"/>
      <c r="CSQ52" s="133"/>
      <c r="CSR52" s="133"/>
      <c r="CSS52" s="133"/>
      <c r="CST52" s="133"/>
      <c r="CSU52" s="133"/>
      <c r="CSV52" s="133"/>
      <c r="CSW52" s="133"/>
      <c r="CSX52" s="133"/>
      <c r="CSY52" s="133"/>
      <c r="CSZ52" s="133"/>
      <c r="CTA52" s="133"/>
      <c r="CTB52" s="133"/>
      <c r="CTC52" s="133"/>
      <c r="CTD52" s="133"/>
      <c r="CTE52" s="133"/>
      <c r="CTF52" s="133"/>
      <c r="CTG52" s="133"/>
      <c r="CTH52" s="133"/>
      <c r="CTI52" s="133"/>
      <c r="CTJ52" s="133"/>
      <c r="CTK52" s="133"/>
      <c r="CTL52" s="133"/>
      <c r="CTM52" s="133"/>
      <c r="CTN52" s="133"/>
      <c r="CTO52" s="133"/>
      <c r="CTP52" s="133"/>
      <c r="CTQ52" s="133"/>
      <c r="CTR52" s="133"/>
      <c r="CTS52" s="133"/>
      <c r="CTT52" s="133"/>
      <c r="CTU52" s="133"/>
      <c r="CTV52" s="133"/>
      <c r="CTW52" s="133"/>
      <c r="CTX52" s="133"/>
      <c r="CTY52" s="133"/>
      <c r="CTZ52" s="133"/>
      <c r="CUA52" s="133"/>
      <c r="CUB52" s="133"/>
      <c r="CUC52" s="133"/>
      <c r="CUD52" s="133"/>
      <c r="CUE52" s="133"/>
      <c r="CUF52" s="133"/>
      <c r="CUG52" s="133"/>
      <c r="CUH52" s="133"/>
      <c r="CUI52" s="133"/>
      <c r="CUJ52" s="133"/>
      <c r="CUK52" s="133"/>
      <c r="CUL52" s="133"/>
      <c r="CUM52" s="133"/>
      <c r="CUN52" s="133"/>
      <c r="CUO52" s="133"/>
      <c r="CUP52" s="133"/>
      <c r="CUQ52" s="133"/>
      <c r="CUR52" s="133"/>
      <c r="CUS52" s="133"/>
      <c r="CUT52" s="133"/>
      <c r="CUU52" s="133"/>
      <c r="CUV52" s="133"/>
      <c r="CUW52" s="133"/>
      <c r="CUX52" s="133"/>
      <c r="CUY52" s="133"/>
      <c r="CUZ52" s="133"/>
      <c r="CVA52" s="133"/>
      <c r="CVB52" s="133"/>
      <c r="CVC52" s="133"/>
      <c r="CVD52" s="133"/>
      <c r="CVE52" s="133"/>
      <c r="CVF52" s="133"/>
      <c r="CVG52" s="133"/>
      <c r="CVH52" s="133"/>
      <c r="CVI52" s="133"/>
      <c r="CVJ52" s="133"/>
      <c r="CVK52" s="133"/>
      <c r="CVL52" s="133"/>
      <c r="CVM52" s="133"/>
      <c r="CVN52" s="133"/>
      <c r="CVO52" s="133"/>
      <c r="CVP52" s="133"/>
      <c r="CVQ52" s="133"/>
      <c r="CVR52" s="133"/>
      <c r="CVS52" s="133"/>
      <c r="CVT52" s="133"/>
      <c r="CVU52" s="133"/>
      <c r="CVV52" s="133"/>
      <c r="CVW52" s="133"/>
      <c r="CVX52" s="133"/>
      <c r="CVY52" s="133"/>
      <c r="CVZ52" s="133"/>
      <c r="CWA52" s="133"/>
      <c r="CWB52" s="133"/>
      <c r="CWC52" s="133"/>
      <c r="CWD52" s="133"/>
      <c r="CWE52" s="133"/>
      <c r="CWF52" s="133"/>
      <c r="CWG52" s="133"/>
      <c r="CWH52" s="133"/>
      <c r="CWI52" s="133"/>
      <c r="CWJ52" s="133"/>
      <c r="CWK52" s="133"/>
      <c r="CWL52" s="133"/>
      <c r="CWM52" s="133"/>
      <c r="CWN52" s="133"/>
      <c r="CWO52" s="133"/>
      <c r="CWP52" s="133"/>
      <c r="CWQ52" s="133"/>
      <c r="CWR52" s="133"/>
      <c r="CWS52" s="133"/>
      <c r="CWT52" s="133"/>
      <c r="CWU52" s="133"/>
      <c r="CWV52" s="133"/>
      <c r="CWW52" s="133"/>
      <c r="CWX52" s="133"/>
      <c r="CWY52" s="133"/>
      <c r="CWZ52" s="133"/>
      <c r="CXA52" s="133"/>
      <c r="CXB52" s="133"/>
      <c r="CXC52" s="133"/>
      <c r="CXD52" s="133"/>
      <c r="CXE52" s="133"/>
      <c r="CXF52" s="133"/>
      <c r="CXG52" s="133"/>
      <c r="CXH52" s="133"/>
      <c r="CXI52" s="133"/>
      <c r="CXJ52" s="133"/>
      <c r="CXK52" s="133"/>
      <c r="CXL52" s="133"/>
      <c r="CXM52" s="133"/>
      <c r="CXN52" s="133"/>
      <c r="CXO52" s="133"/>
      <c r="CXP52" s="133"/>
      <c r="CXQ52" s="133"/>
      <c r="CXR52" s="133"/>
      <c r="CXS52" s="133"/>
      <c r="CXT52" s="133"/>
      <c r="CXU52" s="133"/>
      <c r="CXV52" s="133"/>
      <c r="CXW52" s="133"/>
      <c r="CXX52" s="133"/>
      <c r="CXY52" s="133"/>
      <c r="CXZ52" s="133"/>
      <c r="CYA52" s="133"/>
      <c r="CYB52" s="133"/>
      <c r="CYC52" s="133"/>
      <c r="CYD52" s="133"/>
      <c r="CYE52" s="133"/>
      <c r="CYF52" s="133"/>
      <c r="CYG52" s="133"/>
      <c r="CYH52" s="133"/>
      <c r="CYI52" s="133"/>
      <c r="CYJ52" s="133"/>
      <c r="CYK52" s="133"/>
      <c r="CYL52" s="133"/>
      <c r="CYM52" s="133"/>
      <c r="CYN52" s="133"/>
      <c r="CYO52" s="133"/>
      <c r="CYP52" s="133"/>
      <c r="CYQ52" s="133"/>
      <c r="CYR52" s="133"/>
      <c r="CYS52" s="133"/>
      <c r="CYT52" s="133"/>
      <c r="CYU52" s="133"/>
      <c r="CYV52" s="133"/>
      <c r="CYW52" s="133"/>
      <c r="CYX52" s="133"/>
      <c r="CYY52" s="133"/>
      <c r="CYZ52" s="133"/>
      <c r="CZA52" s="133"/>
      <c r="CZB52" s="133"/>
      <c r="CZC52" s="133"/>
      <c r="CZD52" s="133"/>
      <c r="CZE52" s="133"/>
      <c r="CZF52" s="133"/>
      <c r="CZG52" s="133"/>
      <c r="CZH52" s="133"/>
      <c r="CZI52" s="133"/>
      <c r="CZJ52" s="133"/>
      <c r="CZK52" s="133"/>
      <c r="CZL52" s="133"/>
      <c r="CZM52" s="133"/>
      <c r="CZN52" s="133"/>
      <c r="CZO52" s="133"/>
      <c r="CZP52" s="133"/>
      <c r="CZQ52" s="133"/>
      <c r="CZR52" s="133"/>
      <c r="CZS52" s="133"/>
      <c r="CZT52" s="133"/>
      <c r="CZU52" s="133"/>
      <c r="CZV52" s="133"/>
      <c r="CZW52" s="133"/>
      <c r="CZX52" s="133"/>
      <c r="CZY52" s="133"/>
      <c r="CZZ52" s="133"/>
      <c r="DAA52" s="133"/>
      <c r="DAB52" s="133"/>
      <c r="DAC52" s="133"/>
      <c r="DAD52" s="133"/>
      <c r="DAE52" s="133"/>
      <c r="DAF52" s="133"/>
      <c r="DAG52" s="133"/>
      <c r="DAH52" s="133"/>
      <c r="DAI52" s="133"/>
      <c r="DAJ52" s="133"/>
      <c r="DAK52" s="133"/>
      <c r="DAL52" s="133"/>
      <c r="DAM52" s="133"/>
      <c r="DAN52" s="133"/>
      <c r="DAO52" s="133"/>
      <c r="DAP52" s="133"/>
      <c r="DAQ52" s="133"/>
      <c r="DAR52" s="133"/>
      <c r="DAS52" s="133"/>
      <c r="DAT52" s="133"/>
      <c r="DAU52" s="133"/>
      <c r="DAV52" s="133"/>
      <c r="DAW52" s="133"/>
      <c r="DAX52" s="133"/>
      <c r="DAY52" s="133"/>
      <c r="DAZ52" s="133"/>
      <c r="DBA52" s="133"/>
      <c r="DBB52" s="133"/>
      <c r="DBC52" s="133"/>
      <c r="DBD52" s="133"/>
      <c r="DBE52" s="133"/>
      <c r="DBF52" s="133"/>
      <c r="DBG52" s="133"/>
      <c r="DBH52" s="133"/>
      <c r="DBI52" s="133"/>
      <c r="DBJ52" s="133"/>
      <c r="DBK52" s="133"/>
      <c r="DBL52" s="133"/>
      <c r="DBM52" s="133"/>
      <c r="DBN52" s="133"/>
      <c r="DBO52" s="133"/>
      <c r="DBP52" s="133"/>
      <c r="DBQ52" s="133"/>
      <c r="DBR52" s="133"/>
      <c r="DBS52" s="133"/>
      <c r="DBT52" s="133"/>
      <c r="DBU52" s="133"/>
      <c r="DBV52" s="133"/>
      <c r="DBW52" s="133"/>
      <c r="DBX52" s="133"/>
      <c r="DBY52" s="133"/>
      <c r="DBZ52" s="133"/>
      <c r="DCA52" s="133"/>
      <c r="DCB52" s="133"/>
      <c r="DCC52" s="133"/>
      <c r="DCD52" s="133"/>
      <c r="DCE52" s="133"/>
      <c r="DCF52" s="133"/>
      <c r="DCG52" s="133"/>
      <c r="DCH52" s="133"/>
      <c r="DCI52" s="133"/>
      <c r="DCJ52" s="133"/>
      <c r="DCK52" s="133"/>
      <c r="DCL52" s="133"/>
      <c r="DCM52" s="133"/>
      <c r="DCN52" s="133"/>
      <c r="DCO52" s="133"/>
      <c r="DCP52" s="133"/>
      <c r="DCQ52" s="133"/>
      <c r="DCR52" s="133"/>
      <c r="DCS52" s="133"/>
      <c r="DCT52" s="133"/>
      <c r="DCU52" s="133"/>
      <c r="DCV52" s="133"/>
      <c r="DCW52" s="133"/>
      <c r="DCX52" s="133"/>
      <c r="DCY52" s="133"/>
      <c r="DCZ52" s="133"/>
      <c r="DDA52" s="133"/>
      <c r="DDB52" s="133"/>
      <c r="DDC52" s="133"/>
      <c r="DDD52" s="133"/>
      <c r="DDE52" s="133"/>
      <c r="DDF52" s="133"/>
      <c r="DDG52" s="133"/>
      <c r="DDH52" s="133"/>
      <c r="DDI52" s="133"/>
      <c r="DDJ52" s="133"/>
      <c r="DDK52" s="133"/>
      <c r="DDL52" s="133"/>
      <c r="DDM52" s="133"/>
      <c r="DDN52" s="133"/>
      <c r="DDO52" s="133"/>
      <c r="DDP52" s="133"/>
      <c r="DDQ52" s="133"/>
      <c r="DDR52" s="133"/>
      <c r="DDS52" s="133"/>
      <c r="DDT52" s="133"/>
      <c r="DDU52" s="133"/>
      <c r="DDV52" s="133"/>
      <c r="DDW52" s="133"/>
      <c r="DDX52" s="133"/>
      <c r="DDY52" s="133"/>
      <c r="DDZ52" s="133"/>
      <c r="DEA52" s="133"/>
      <c r="DEB52" s="133"/>
      <c r="DEC52" s="133"/>
      <c r="DED52" s="133"/>
      <c r="DEE52" s="133"/>
      <c r="DEF52" s="133"/>
      <c r="DEG52" s="133"/>
      <c r="DEH52" s="133"/>
      <c r="DEI52" s="133"/>
      <c r="DEJ52" s="133"/>
      <c r="DEK52" s="133"/>
      <c r="DEL52" s="133"/>
      <c r="DEM52" s="133"/>
      <c r="DEN52" s="133"/>
      <c r="DEO52" s="133"/>
      <c r="DEP52" s="133"/>
      <c r="DEQ52" s="133"/>
      <c r="DER52" s="133"/>
      <c r="DES52" s="133"/>
      <c r="DET52" s="133"/>
      <c r="DEU52" s="133"/>
      <c r="DEV52" s="133"/>
      <c r="DEW52" s="133"/>
      <c r="DEX52" s="133"/>
      <c r="DEY52" s="133"/>
      <c r="DEZ52" s="133"/>
      <c r="DFA52" s="133"/>
      <c r="DFB52" s="133"/>
      <c r="DFC52" s="133"/>
      <c r="DFD52" s="133"/>
      <c r="DFE52" s="133"/>
      <c r="DFF52" s="133"/>
      <c r="DFG52" s="133"/>
      <c r="DFH52" s="133"/>
      <c r="DFI52" s="133"/>
      <c r="DFJ52" s="133"/>
      <c r="DFK52" s="133"/>
      <c r="DFL52" s="133"/>
      <c r="DFM52" s="133"/>
      <c r="DFN52" s="133"/>
      <c r="DFO52" s="133"/>
      <c r="DFP52" s="133"/>
      <c r="DFQ52" s="133"/>
      <c r="DFR52" s="133"/>
      <c r="DFS52" s="133"/>
      <c r="DFT52" s="133"/>
      <c r="DFU52" s="133"/>
      <c r="DFV52" s="133"/>
      <c r="DFW52" s="133"/>
      <c r="DFX52" s="133"/>
      <c r="DFY52" s="133"/>
      <c r="DFZ52" s="133"/>
      <c r="DGA52" s="133"/>
      <c r="DGB52" s="133"/>
      <c r="DGC52" s="133"/>
      <c r="DGD52" s="133"/>
      <c r="DGE52" s="133"/>
      <c r="DGF52" s="133"/>
      <c r="DGG52" s="133"/>
      <c r="DGH52" s="133"/>
      <c r="DGI52" s="133"/>
      <c r="DGJ52" s="133"/>
      <c r="DGK52" s="133"/>
      <c r="DGL52" s="133"/>
      <c r="DGM52" s="133"/>
      <c r="DGN52" s="133"/>
      <c r="DGO52" s="133"/>
      <c r="DGP52" s="133"/>
      <c r="DGQ52" s="133"/>
      <c r="DGR52" s="133"/>
      <c r="DGS52" s="133"/>
      <c r="DGT52" s="133"/>
      <c r="DGU52" s="133"/>
      <c r="DGV52" s="133"/>
      <c r="DGW52" s="133"/>
      <c r="DGX52" s="133"/>
      <c r="DGY52" s="133"/>
      <c r="DGZ52" s="133"/>
      <c r="DHA52" s="133"/>
      <c r="DHB52" s="133"/>
      <c r="DHC52" s="133"/>
      <c r="DHD52" s="133"/>
      <c r="DHE52" s="133"/>
      <c r="DHF52" s="133"/>
      <c r="DHG52" s="133"/>
      <c r="DHH52" s="133"/>
      <c r="DHI52" s="133"/>
      <c r="DHJ52" s="133"/>
      <c r="DHK52" s="133"/>
      <c r="DHL52" s="133"/>
      <c r="DHM52" s="133"/>
      <c r="DHN52" s="133"/>
      <c r="DHO52" s="133"/>
      <c r="DHP52" s="133"/>
      <c r="DHQ52" s="133"/>
      <c r="DHR52" s="133"/>
      <c r="DHS52" s="133"/>
      <c r="DHT52" s="133"/>
      <c r="DHU52" s="133"/>
      <c r="DHV52" s="133"/>
      <c r="DHW52" s="133"/>
      <c r="DHX52" s="133"/>
      <c r="DHY52" s="133"/>
      <c r="DHZ52" s="133"/>
      <c r="DIA52" s="133"/>
      <c r="DIB52" s="133"/>
      <c r="DIC52" s="133"/>
      <c r="DID52" s="133"/>
      <c r="DIE52" s="133"/>
      <c r="DIF52" s="133"/>
      <c r="DIG52" s="133"/>
      <c r="DIH52" s="133"/>
      <c r="DII52" s="133"/>
      <c r="DIJ52" s="133"/>
      <c r="DIK52" s="133"/>
      <c r="DIL52" s="133"/>
      <c r="DIM52" s="133"/>
      <c r="DIN52" s="133"/>
      <c r="DIO52" s="133"/>
      <c r="DIP52" s="133"/>
      <c r="DIQ52" s="133"/>
      <c r="DIR52" s="133"/>
      <c r="DIS52" s="133"/>
      <c r="DIT52" s="133"/>
      <c r="DIU52" s="133"/>
      <c r="DIV52" s="133"/>
      <c r="DIW52" s="133"/>
      <c r="DIX52" s="133"/>
      <c r="DIY52" s="133"/>
      <c r="DIZ52" s="133"/>
      <c r="DJA52" s="133"/>
      <c r="DJB52" s="133"/>
      <c r="DJC52" s="133"/>
      <c r="DJD52" s="133"/>
      <c r="DJE52" s="133"/>
      <c r="DJF52" s="133"/>
      <c r="DJG52" s="133"/>
      <c r="DJH52" s="133"/>
      <c r="DJI52" s="133"/>
      <c r="DJJ52" s="133"/>
      <c r="DJK52" s="133"/>
      <c r="DJL52" s="133"/>
      <c r="DJM52" s="133"/>
      <c r="DJN52" s="133"/>
      <c r="DJO52" s="133"/>
      <c r="DJP52" s="133"/>
      <c r="DJQ52" s="133"/>
      <c r="DJR52" s="133"/>
      <c r="DJS52" s="133"/>
      <c r="DJT52" s="133"/>
      <c r="DJU52" s="133"/>
      <c r="DJV52" s="133"/>
      <c r="DJW52" s="133"/>
      <c r="DJX52" s="133"/>
      <c r="DJY52" s="133"/>
      <c r="DJZ52" s="133"/>
      <c r="DKA52" s="133"/>
      <c r="DKB52" s="133"/>
      <c r="DKC52" s="133"/>
      <c r="DKD52" s="133"/>
      <c r="DKE52" s="133"/>
      <c r="DKF52" s="133"/>
      <c r="DKG52" s="133"/>
      <c r="DKH52" s="133"/>
      <c r="DKI52" s="133"/>
      <c r="DKJ52" s="133"/>
      <c r="DKK52" s="133"/>
      <c r="DKL52" s="133"/>
      <c r="DKM52" s="133"/>
      <c r="DKN52" s="133"/>
      <c r="DKO52" s="133"/>
      <c r="DKP52" s="133"/>
      <c r="DKQ52" s="133"/>
      <c r="DKR52" s="133"/>
      <c r="DKS52" s="133"/>
      <c r="DKT52" s="133"/>
      <c r="DKU52" s="133"/>
      <c r="DKV52" s="133"/>
      <c r="DKW52" s="133"/>
      <c r="DKX52" s="133"/>
      <c r="DKY52" s="133"/>
      <c r="DKZ52" s="133"/>
      <c r="DLA52" s="133"/>
      <c r="DLB52" s="133"/>
      <c r="DLC52" s="133"/>
      <c r="DLD52" s="133"/>
      <c r="DLE52" s="133"/>
      <c r="DLF52" s="133"/>
      <c r="DLG52" s="133"/>
      <c r="DLH52" s="133"/>
      <c r="DLI52" s="133"/>
      <c r="DLJ52" s="133"/>
      <c r="DLK52" s="133"/>
      <c r="DLL52" s="133"/>
      <c r="DLM52" s="133"/>
      <c r="DLN52" s="133"/>
      <c r="DLO52" s="133"/>
      <c r="DLP52" s="133"/>
      <c r="DLQ52" s="133"/>
      <c r="DLR52" s="133"/>
      <c r="DLS52" s="133"/>
      <c r="DLT52" s="133"/>
      <c r="DLU52" s="133"/>
      <c r="DLV52" s="133"/>
      <c r="DLW52" s="133"/>
      <c r="DLX52" s="133"/>
      <c r="DLY52" s="133"/>
      <c r="DLZ52" s="133"/>
      <c r="DMA52" s="133"/>
      <c r="DMB52" s="133"/>
      <c r="DMC52" s="133"/>
      <c r="DMD52" s="133"/>
      <c r="DME52" s="133"/>
      <c r="DMF52" s="133"/>
      <c r="DMG52" s="133"/>
      <c r="DMH52" s="133"/>
      <c r="DMI52" s="133"/>
      <c r="DMJ52" s="133"/>
      <c r="DMK52" s="133"/>
      <c r="DML52" s="133"/>
      <c r="DMM52" s="133"/>
      <c r="DMN52" s="133"/>
      <c r="DMO52" s="133"/>
      <c r="DMP52" s="133"/>
      <c r="DMQ52" s="133"/>
      <c r="DMR52" s="133"/>
      <c r="DMS52" s="133"/>
      <c r="DMT52" s="133"/>
      <c r="DMU52" s="133"/>
      <c r="DMV52" s="133"/>
      <c r="DMW52" s="133"/>
      <c r="DMX52" s="133"/>
      <c r="DMY52" s="133"/>
      <c r="DMZ52" s="133"/>
      <c r="DNA52" s="133"/>
      <c r="DNB52" s="133"/>
      <c r="DNC52" s="133"/>
      <c r="DND52" s="133"/>
      <c r="DNE52" s="133"/>
      <c r="DNF52" s="133"/>
      <c r="DNG52" s="133"/>
      <c r="DNH52" s="133"/>
      <c r="DNI52" s="133"/>
      <c r="DNJ52" s="133"/>
      <c r="DNK52" s="133"/>
      <c r="DNL52" s="133"/>
      <c r="DNM52" s="133"/>
      <c r="DNN52" s="133"/>
      <c r="DNO52" s="133"/>
      <c r="DNP52" s="133"/>
      <c r="DNQ52" s="133"/>
      <c r="DNR52" s="133"/>
      <c r="DNS52" s="133"/>
      <c r="DNT52" s="133"/>
      <c r="DNU52" s="133"/>
      <c r="DNV52" s="133"/>
      <c r="DNW52" s="133"/>
      <c r="DNX52" s="133"/>
      <c r="DNY52" s="133"/>
      <c r="DNZ52" s="133"/>
      <c r="DOA52" s="133"/>
      <c r="DOB52" s="133"/>
      <c r="DOC52" s="133"/>
      <c r="DOD52" s="133"/>
      <c r="DOE52" s="133"/>
      <c r="DOF52" s="133"/>
      <c r="DOG52" s="133"/>
      <c r="DOH52" s="133"/>
      <c r="DOI52" s="133"/>
      <c r="DOJ52" s="133"/>
      <c r="DOK52" s="133"/>
      <c r="DOL52" s="133"/>
      <c r="DOM52" s="133"/>
      <c r="DON52" s="133"/>
      <c r="DOO52" s="133"/>
      <c r="DOP52" s="133"/>
      <c r="DOQ52" s="133"/>
      <c r="DOR52" s="133"/>
      <c r="DOS52" s="133"/>
      <c r="DOT52" s="133"/>
      <c r="DOU52" s="133"/>
      <c r="DOV52" s="133"/>
      <c r="DOW52" s="133"/>
      <c r="DOX52" s="133"/>
      <c r="DOY52" s="133"/>
      <c r="DOZ52" s="133"/>
      <c r="DPA52" s="133"/>
      <c r="DPB52" s="133"/>
      <c r="DPC52" s="133"/>
      <c r="DPD52" s="133"/>
      <c r="DPE52" s="133"/>
      <c r="DPF52" s="133"/>
      <c r="DPG52" s="133"/>
      <c r="DPH52" s="133"/>
      <c r="DPI52" s="133"/>
      <c r="DPJ52" s="133"/>
      <c r="DPK52" s="133"/>
      <c r="DPL52" s="133"/>
      <c r="DPM52" s="133"/>
      <c r="DPN52" s="133"/>
      <c r="DPO52" s="133"/>
      <c r="DPP52" s="133"/>
      <c r="DPQ52" s="133"/>
      <c r="DPR52" s="133"/>
      <c r="DPS52" s="133"/>
      <c r="DPT52" s="133"/>
      <c r="DPU52" s="133"/>
      <c r="DPV52" s="133"/>
      <c r="DPW52" s="133"/>
      <c r="DPX52" s="133"/>
      <c r="DPY52" s="133"/>
      <c r="DPZ52" s="133"/>
      <c r="DQA52" s="133"/>
      <c r="DQB52" s="133"/>
      <c r="DQC52" s="133"/>
      <c r="DQD52" s="133"/>
      <c r="DQE52" s="133"/>
      <c r="DQF52" s="133"/>
      <c r="DQG52" s="133"/>
      <c r="DQH52" s="133"/>
      <c r="DQI52" s="133"/>
      <c r="DQJ52" s="133"/>
      <c r="DQK52" s="133"/>
      <c r="DQL52" s="133"/>
      <c r="DQM52" s="133"/>
      <c r="DQN52" s="133"/>
      <c r="DQO52" s="133"/>
      <c r="DQP52" s="133"/>
      <c r="DQQ52" s="133"/>
      <c r="DQR52" s="133"/>
      <c r="DQS52" s="133"/>
      <c r="DQT52" s="133"/>
      <c r="DQU52" s="133"/>
      <c r="DQV52" s="133"/>
      <c r="DQW52" s="133"/>
      <c r="DQX52" s="133"/>
      <c r="DQY52" s="133"/>
      <c r="DQZ52" s="133"/>
      <c r="DRA52" s="133"/>
      <c r="DRB52" s="133"/>
      <c r="DRC52" s="133"/>
      <c r="DRD52" s="133"/>
      <c r="DRE52" s="133"/>
      <c r="DRF52" s="133"/>
      <c r="DRG52" s="133"/>
      <c r="DRH52" s="133"/>
      <c r="DRI52" s="133"/>
      <c r="DRJ52" s="133"/>
      <c r="DRK52" s="133"/>
      <c r="DRL52" s="133"/>
      <c r="DRM52" s="133"/>
      <c r="DRN52" s="133"/>
      <c r="DRO52" s="133"/>
      <c r="DRP52" s="133"/>
      <c r="DRQ52" s="133"/>
      <c r="DRR52" s="133"/>
      <c r="DRS52" s="133"/>
      <c r="DRT52" s="133"/>
      <c r="DRU52" s="133"/>
      <c r="DRV52" s="133"/>
      <c r="DRW52" s="133"/>
      <c r="DRX52" s="133"/>
      <c r="DRY52" s="133"/>
      <c r="DRZ52" s="133"/>
      <c r="DSA52" s="133"/>
      <c r="DSB52" s="133"/>
      <c r="DSC52" s="133"/>
      <c r="DSD52" s="133"/>
      <c r="DSE52" s="133"/>
      <c r="DSF52" s="133"/>
      <c r="DSG52" s="133"/>
      <c r="DSH52" s="133"/>
      <c r="DSI52" s="133"/>
      <c r="DSJ52" s="133"/>
      <c r="DSK52" s="133"/>
      <c r="DSL52" s="133"/>
      <c r="DSM52" s="133"/>
      <c r="DSN52" s="133"/>
      <c r="DSO52" s="133"/>
      <c r="DSP52" s="133"/>
      <c r="DSQ52" s="133"/>
      <c r="DSR52" s="133"/>
      <c r="DSS52" s="133"/>
      <c r="DST52" s="133"/>
      <c r="DSU52" s="133"/>
      <c r="DSV52" s="133"/>
      <c r="DSW52" s="133"/>
      <c r="DSX52" s="133"/>
      <c r="DSY52" s="133"/>
      <c r="DSZ52" s="133"/>
      <c r="DTA52" s="133"/>
      <c r="DTB52" s="133"/>
      <c r="DTC52" s="133"/>
      <c r="DTD52" s="133"/>
      <c r="DTE52" s="133"/>
      <c r="DTF52" s="133"/>
      <c r="DTG52" s="133"/>
      <c r="DTH52" s="133"/>
      <c r="DTI52" s="133"/>
      <c r="DTJ52" s="133"/>
      <c r="DTK52" s="133"/>
      <c r="DTL52" s="133"/>
      <c r="DTM52" s="133"/>
      <c r="DTN52" s="133"/>
      <c r="DTO52" s="133"/>
      <c r="DTP52" s="133"/>
      <c r="DTQ52" s="133"/>
      <c r="DTR52" s="133"/>
      <c r="DTS52" s="133"/>
      <c r="DTT52" s="133"/>
      <c r="DTU52" s="133"/>
      <c r="DTV52" s="133"/>
      <c r="DTW52" s="133"/>
      <c r="DTX52" s="133"/>
      <c r="DTY52" s="133"/>
      <c r="DTZ52" s="133"/>
      <c r="DUA52" s="133"/>
      <c r="DUB52" s="133"/>
      <c r="DUC52" s="133"/>
      <c r="DUD52" s="133"/>
      <c r="DUE52" s="133"/>
      <c r="DUF52" s="133"/>
      <c r="DUG52" s="133"/>
      <c r="DUH52" s="133"/>
      <c r="DUI52" s="133"/>
      <c r="DUJ52" s="133"/>
      <c r="DUK52" s="133"/>
      <c r="DUL52" s="133"/>
      <c r="DUM52" s="133"/>
      <c r="DUN52" s="133"/>
      <c r="DUO52" s="133"/>
      <c r="DUP52" s="133"/>
      <c r="DUQ52" s="133"/>
      <c r="DUR52" s="133"/>
      <c r="DUS52" s="133"/>
      <c r="DUT52" s="133"/>
      <c r="DUU52" s="133"/>
      <c r="DUV52" s="133"/>
      <c r="DUW52" s="133"/>
      <c r="DUX52" s="133"/>
      <c r="DUY52" s="133"/>
      <c r="DUZ52" s="133"/>
      <c r="DVA52" s="133"/>
      <c r="DVB52" s="133"/>
      <c r="DVC52" s="133"/>
      <c r="DVD52" s="133"/>
      <c r="DVE52" s="133"/>
      <c r="DVF52" s="133"/>
      <c r="DVG52" s="133"/>
      <c r="DVH52" s="133"/>
      <c r="DVI52" s="133"/>
      <c r="DVJ52" s="133"/>
      <c r="DVK52" s="133"/>
      <c r="DVL52" s="133"/>
      <c r="DVM52" s="133"/>
      <c r="DVN52" s="133"/>
      <c r="DVO52" s="133"/>
      <c r="DVP52" s="133"/>
      <c r="DVQ52" s="133"/>
      <c r="DVR52" s="133"/>
      <c r="DVS52" s="133"/>
      <c r="DVT52" s="133"/>
      <c r="DVU52" s="133"/>
      <c r="DVV52" s="133"/>
      <c r="DVW52" s="133"/>
      <c r="DVX52" s="133"/>
      <c r="DVY52" s="133"/>
      <c r="DVZ52" s="133"/>
      <c r="DWA52" s="133"/>
      <c r="DWB52" s="133"/>
      <c r="DWC52" s="133"/>
      <c r="DWD52" s="133"/>
      <c r="DWE52" s="133"/>
      <c r="DWF52" s="133"/>
      <c r="DWG52" s="133"/>
      <c r="DWH52" s="133"/>
      <c r="DWI52" s="133"/>
      <c r="DWJ52" s="133"/>
      <c r="DWK52" s="133"/>
      <c r="DWL52" s="133"/>
      <c r="DWM52" s="133"/>
      <c r="DWN52" s="133"/>
      <c r="DWO52" s="133"/>
      <c r="DWP52" s="133"/>
      <c r="DWQ52" s="133"/>
      <c r="DWR52" s="133"/>
      <c r="DWS52" s="133"/>
      <c r="DWT52" s="133"/>
      <c r="DWU52" s="133"/>
      <c r="DWV52" s="133"/>
      <c r="DWW52" s="133"/>
      <c r="DWX52" s="133"/>
      <c r="DWY52" s="133"/>
      <c r="DWZ52" s="133"/>
      <c r="DXA52" s="133"/>
      <c r="DXB52" s="133"/>
      <c r="DXC52" s="133"/>
      <c r="DXD52" s="133"/>
      <c r="DXE52" s="133"/>
      <c r="DXF52" s="133"/>
      <c r="DXG52" s="133"/>
      <c r="DXH52" s="133"/>
      <c r="DXI52" s="133"/>
      <c r="DXJ52" s="133"/>
      <c r="DXK52" s="133"/>
      <c r="DXL52" s="133"/>
      <c r="DXM52" s="133"/>
      <c r="DXN52" s="133"/>
      <c r="DXO52" s="133"/>
      <c r="DXP52" s="133"/>
      <c r="DXQ52" s="133"/>
      <c r="DXR52" s="133"/>
      <c r="DXS52" s="133"/>
      <c r="DXT52" s="133"/>
      <c r="DXU52" s="133"/>
      <c r="DXV52" s="133"/>
      <c r="DXW52" s="133"/>
      <c r="DXX52" s="133"/>
      <c r="DXY52" s="133"/>
      <c r="DXZ52" s="133"/>
      <c r="DYA52" s="133"/>
      <c r="DYB52" s="133"/>
      <c r="DYC52" s="133"/>
      <c r="DYD52" s="133"/>
      <c r="DYE52" s="133"/>
      <c r="DYF52" s="133"/>
      <c r="DYG52" s="133"/>
      <c r="DYH52" s="133"/>
      <c r="DYI52" s="133"/>
      <c r="DYJ52" s="133"/>
      <c r="DYK52" s="133"/>
      <c r="DYL52" s="133"/>
      <c r="DYM52" s="133"/>
      <c r="DYN52" s="133"/>
      <c r="DYO52" s="133"/>
      <c r="DYP52" s="133"/>
      <c r="DYQ52" s="133"/>
      <c r="DYR52" s="133"/>
      <c r="DYS52" s="133"/>
      <c r="DYT52" s="133"/>
      <c r="DYU52" s="133"/>
      <c r="DYV52" s="133"/>
      <c r="DYW52" s="133"/>
      <c r="DYX52" s="133"/>
      <c r="DYY52" s="133"/>
      <c r="DYZ52" s="133"/>
      <c r="DZA52" s="133"/>
      <c r="DZB52" s="133"/>
      <c r="DZC52" s="133"/>
      <c r="DZD52" s="133"/>
      <c r="DZE52" s="133"/>
      <c r="DZF52" s="133"/>
      <c r="DZG52" s="133"/>
      <c r="DZH52" s="133"/>
      <c r="DZI52" s="133"/>
      <c r="DZJ52" s="133"/>
      <c r="DZK52" s="133"/>
      <c r="DZL52" s="133"/>
      <c r="DZM52" s="133"/>
      <c r="DZN52" s="133"/>
      <c r="DZO52" s="133"/>
      <c r="DZP52" s="133"/>
      <c r="DZQ52" s="133"/>
      <c r="DZR52" s="133"/>
      <c r="DZS52" s="133"/>
      <c r="DZT52" s="133"/>
      <c r="DZU52" s="133"/>
      <c r="DZV52" s="133"/>
      <c r="DZW52" s="133"/>
      <c r="DZX52" s="133"/>
      <c r="DZY52" s="133"/>
      <c r="DZZ52" s="133"/>
      <c r="EAA52" s="133"/>
      <c r="EAB52" s="133"/>
      <c r="EAC52" s="133"/>
      <c r="EAD52" s="133"/>
      <c r="EAE52" s="133"/>
      <c r="EAF52" s="133"/>
      <c r="EAG52" s="133"/>
      <c r="EAH52" s="133"/>
      <c r="EAI52" s="133"/>
      <c r="EAJ52" s="133"/>
      <c r="EAK52" s="133"/>
      <c r="EAL52" s="133"/>
      <c r="EAM52" s="133"/>
      <c r="EAN52" s="133"/>
      <c r="EAO52" s="133"/>
      <c r="EAP52" s="133"/>
      <c r="EAQ52" s="133"/>
      <c r="EAR52" s="133"/>
      <c r="EAS52" s="133"/>
      <c r="EAT52" s="133"/>
      <c r="EAU52" s="133"/>
      <c r="EAV52" s="133"/>
      <c r="EAW52" s="133"/>
      <c r="EAX52" s="133"/>
      <c r="EAY52" s="133"/>
      <c r="EAZ52" s="133"/>
      <c r="EBA52" s="133"/>
      <c r="EBB52" s="133"/>
      <c r="EBC52" s="133"/>
      <c r="EBD52" s="133"/>
      <c r="EBE52" s="133"/>
      <c r="EBF52" s="133"/>
      <c r="EBG52" s="133"/>
      <c r="EBH52" s="133"/>
      <c r="EBI52" s="133"/>
      <c r="EBJ52" s="133"/>
      <c r="EBK52" s="133"/>
      <c r="EBL52" s="133"/>
      <c r="EBM52" s="133"/>
      <c r="EBN52" s="133"/>
      <c r="EBO52" s="133"/>
      <c r="EBP52" s="133"/>
      <c r="EBQ52" s="133"/>
      <c r="EBR52" s="133"/>
      <c r="EBS52" s="133"/>
      <c r="EBT52" s="133"/>
      <c r="EBU52" s="133"/>
      <c r="EBV52" s="133"/>
      <c r="EBW52" s="133"/>
      <c r="EBX52" s="133"/>
      <c r="EBY52" s="133"/>
      <c r="EBZ52" s="133"/>
      <c r="ECA52" s="133"/>
      <c r="ECB52" s="133"/>
      <c r="ECC52" s="133"/>
      <c r="ECD52" s="133"/>
      <c r="ECE52" s="133"/>
      <c r="ECF52" s="133"/>
      <c r="ECG52" s="133"/>
      <c r="ECH52" s="133"/>
      <c r="ECI52" s="133"/>
      <c r="ECJ52" s="133"/>
      <c r="ECK52" s="133"/>
      <c r="ECL52" s="133"/>
      <c r="ECM52" s="133"/>
      <c r="ECN52" s="133"/>
      <c r="ECO52" s="133"/>
      <c r="ECP52" s="133"/>
      <c r="ECQ52" s="133"/>
      <c r="ECR52" s="133"/>
      <c r="ECS52" s="133"/>
      <c r="ECT52" s="133"/>
      <c r="ECU52" s="133"/>
      <c r="ECV52" s="133"/>
      <c r="ECW52" s="133"/>
      <c r="ECX52" s="133"/>
      <c r="ECY52" s="133"/>
      <c r="ECZ52" s="133"/>
      <c r="EDA52" s="133"/>
      <c r="EDB52" s="133"/>
      <c r="EDC52" s="133"/>
      <c r="EDD52" s="133"/>
      <c r="EDE52" s="133"/>
      <c r="EDF52" s="133"/>
      <c r="EDG52" s="133"/>
      <c r="EDH52" s="133"/>
      <c r="EDI52" s="133"/>
      <c r="EDJ52" s="133"/>
      <c r="EDK52" s="133"/>
      <c r="EDL52" s="133"/>
      <c r="EDM52" s="133"/>
      <c r="EDN52" s="133"/>
      <c r="EDO52" s="133"/>
      <c r="EDP52" s="133"/>
      <c r="EDQ52" s="133"/>
      <c r="EDR52" s="133"/>
      <c r="EDS52" s="133"/>
      <c r="EDT52" s="133"/>
      <c r="EDU52" s="133"/>
      <c r="EDV52" s="133"/>
      <c r="EDW52" s="133"/>
      <c r="EDX52" s="133"/>
      <c r="EDY52" s="133"/>
      <c r="EDZ52" s="133"/>
      <c r="EEA52" s="133"/>
      <c r="EEB52" s="133"/>
      <c r="EEC52" s="133"/>
      <c r="EED52" s="133"/>
      <c r="EEE52" s="133"/>
      <c r="EEF52" s="133"/>
      <c r="EEG52" s="133"/>
      <c r="EEH52" s="133"/>
      <c r="EEI52" s="133"/>
      <c r="EEJ52" s="133"/>
      <c r="EEK52" s="133"/>
      <c r="EEL52" s="133"/>
      <c r="EEM52" s="133"/>
      <c r="EEN52" s="133"/>
      <c r="EEO52" s="133"/>
      <c r="EEP52" s="133"/>
      <c r="EEQ52" s="133"/>
      <c r="EER52" s="133"/>
      <c r="EES52" s="133"/>
      <c r="EET52" s="133"/>
      <c r="EEU52" s="133"/>
      <c r="EEV52" s="133"/>
      <c r="EEW52" s="133"/>
      <c r="EEX52" s="133"/>
      <c r="EEY52" s="133"/>
      <c r="EEZ52" s="133"/>
      <c r="EFA52" s="133"/>
      <c r="EFB52" s="133"/>
      <c r="EFC52" s="133"/>
      <c r="EFD52" s="133"/>
      <c r="EFE52" s="133"/>
      <c r="EFF52" s="133"/>
      <c r="EFG52" s="133"/>
      <c r="EFH52" s="133"/>
      <c r="EFI52" s="133"/>
      <c r="EFJ52" s="133"/>
      <c r="EFK52" s="133"/>
      <c r="EFL52" s="133"/>
      <c r="EFM52" s="133"/>
      <c r="EFN52" s="133"/>
      <c r="EFO52" s="133"/>
      <c r="EFP52" s="133"/>
      <c r="EFQ52" s="133"/>
      <c r="EFR52" s="133"/>
      <c r="EFS52" s="133"/>
      <c r="EFT52" s="133"/>
      <c r="EFU52" s="133"/>
      <c r="EFV52" s="133"/>
      <c r="EFW52" s="133"/>
      <c r="EFX52" s="133"/>
      <c r="EFY52" s="133"/>
      <c r="EFZ52" s="133"/>
      <c r="EGA52" s="133"/>
      <c r="EGB52" s="133"/>
      <c r="EGC52" s="133"/>
      <c r="EGD52" s="133"/>
      <c r="EGE52" s="133"/>
      <c r="EGF52" s="133"/>
      <c r="EGG52" s="133"/>
      <c r="EGH52" s="133"/>
      <c r="EGI52" s="133"/>
      <c r="EGJ52" s="133"/>
      <c r="EGK52" s="133"/>
      <c r="EGL52" s="133"/>
      <c r="EGM52" s="133"/>
      <c r="EGN52" s="133"/>
      <c r="EGO52" s="133"/>
      <c r="EGP52" s="133"/>
      <c r="EGQ52" s="133"/>
      <c r="EGR52" s="133"/>
      <c r="EGS52" s="133"/>
      <c r="EGT52" s="133"/>
      <c r="EGU52" s="133"/>
      <c r="EGV52" s="133"/>
      <c r="EGW52" s="133"/>
      <c r="EGX52" s="133"/>
      <c r="EGY52" s="133"/>
      <c r="EGZ52" s="133"/>
      <c r="EHA52" s="133"/>
      <c r="EHB52" s="133"/>
      <c r="EHC52" s="133"/>
      <c r="EHD52" s="133"/>
      <c r="EHE52" s="133"/>
      <c r="EHF52" s="133"/>
      <c r="EHG52" s="133"/>
      <c r="EHH52" s="133"/>
      <c r="EHI52" s="133"/>
      <c r="EHJ52" s="133"/>
      <c r="EHK52" s="133"/>
      <c r="EHL52" s="133"/>
      <c r="EHM52" s="133"/>
      <c r="EHN52" s="133"/>
      <c r="EHO52" s="133"/>
      <c r="EHP52" s="133"/>
      <c r="EHQ52" s="133"/>
      <c r="EHR52" s="133"/>
      <c r="EHS52" s="133"/>
      <c r="EHT52" s="133"/>
      <c r="EHU52" s="133"/>
      <c r="EHV52" s="133"/>
      <c r="EHW52" s="133"/>
      <c r="EHX52" s="133"/>
      <c r="EHY52" s="133"/>
      <c r="EHZ52" s="133"/>
      <c r="EIA52" s="133"/>
      <c r="EIB52" s="133"/>
      <c r="EIC52" s="133"/>
      <c r="EID52" s="133"/>
      <c r="EIE52" s="133"/>
      <c r="EIF52" s="133"/>
      <c r="EIG52" s="133"/>
      <c r="EIH52" s="133"/>
      <c r="EII52" s="133"/>
      <c r="EIJ52" s="133"/>
      <c r="EIK52" s="133"/>
      <c r="EIL52" s="133"/>
      <c r="EIM52" s="133"/>
      <c r="EIN52" s="133"/>
      <c r="EIO52" s="133"/>
      <c r="EIP52" s="133"/>
      <c r="EIQ52" s="133"/>
      <c r="EIR52" s="133"/>
      <c r="EIS52" s="133"/>
      <c r="EIT52" s="133"/>
      <c r="EIU52" s="133"/>
      <c r="EIV52" s="133"/>
      <c r="EIW52" s="133"/>
      <c r="EIX52" s="133"/>
      <c r="EIY52" s="133"/>
      <c r="EIZ52" s="133"/>
      <c r="EJA52" s="133"/>
      <c r="EJB52" s="133"/>
      <c r="EJC52" s="133"/>
      <c r="EJD52" s="133"/>
      <c r="EJE52" s="133"/>
      <c r="EJF52" s="133"/>
      <c r="EJG52" s="133"/>
      <c r="EJH52" s="133"/>
      <c r="EJI52" s="133"/>
      <c r="EJJ52" s="133"/>
      <c r="EJK52" s="133"/>
      <c r="EJL52" s="133"/>
      <c r="EJM52" s="133"/>
      <c r="EJN52" s="133"/>
      <c r="EJO52" s="133"/>
      <c r="EJP52" s="133"/>
      <c r="EJQ52" s="133"/>
      <c r="EJR52" s="133"/>
      <c r="EJS52" s="133"/>
      <c r="EJT52" s="133"/>
      <c r="EJU52" s="133"/>
      <c r="EJV52" s="133"/>
      <c r="EJW52" s="133"/>
      <c r="EJX52" s="133"/>
      <c r="EJY52" s="133"/>
      <c r="EJZ52" s="133"/>
      <c r="EKA52" s="133"/>
      <c r="EKB52" s="133"/>
      <c r="EKC52" s="133"/>
      <c r="EKD52" s="133"/>
      <c r="EKE52" s="133"/>
      <c r="EKF52" s="133"/>
      <c r="EKG52" s="133"/>
      <c r="EKH52" s="133"/>
      <c r="EKI52" s="133"/>
      <c r="EKJ52" s="133"/>
      <c r="EKK52" s="133"/>
      <c r="EKL52" s="133"/>
      <c r="EKM52" s="133"/>
      <c r="EKN52" s="133"/>
      <c r="EKO52" s="133"/>
      <c r="EKP52" s="133"/>
      <c r="EKQ52" s="133"/>
      <c r="EKR52" s="133"/>
      <c r="EKS52" s="133"/>
      <c r="EKT52" s="133"/>
      <c r="EKU52" s="133"/>
      <c r="EKV52" s="133"/>
      <c r="EKW52" s="133"/>
      <c r="EKX52" s="133"/>
      <c r="EKY52" s="133"/>
      <c r="EKZ52" s="133"/>
      <c r="ELA52" s="133"/>
      <c r="ELB52" s="133"/>
      <c r="ELC52" s="133"/>
      <c r="ELD52" s="133"/>
      <c r="ELE52" s="133"/>
      <c r="ELF52" s="133"/>
      <c r="ELG52" s="133"/>
      <c r="ELH52" s="133"/>
      <c r="ELI52" s="133"/>
      <c r="ELJ52" s="133"/>
      <c r="ELK52" s="133"/>
      <c r="ELL52" s="133"/>
      <c r="ELM52" s="133"/>
      <c r="ELN52" s="133"/>
      <c r="ELO52" s="133"/>
      <c r="ELP52" s="133"/>
      <c r="ELQ52" s="133"/>
      <c r="ELR52" s="133"/>
      <c r="ELS52" s="133"/>
      <c r="ELT52" s="133"/>
      <c r="ELU52" s="133"/>
      <c r="ELV52" s="133"/>
      <c r="ELW52" s="133"/>
      <c r="ELX52" s="133"/>
      <c r="ELY52" s="133"/>
      <c r="ELZ52" s="133"/>
      <c r="EMA52" s="133"/>
      <c r="EMB52" s="133"/>
      <c r="EMC52" s="133"/>
      <c r="EMD52" s="133"/>
      <c r="EME52" s="133"/>
      <c r="EMF52" s="133"/>
      <c r="EMG52" s="133"/>
      <c r="EMH52" s="133"/>
      <c r="EMI52" s="133"/>
      <c r="EMJ52" s="133"/>
      <c r="EMK52" s="133"/>
      <c r="EML52" s="133"/>
      <c r="EMM52" s="133"/>
      <c r="EMN52" s="133"/>
      <c r="EMO52" s="133"/>
      <c r="EMP52" s="133"/>
      <c r="EMQ52" s="133"/>
      <c r="EMR52" s="133"/>
      <c r="EMS52" s="133"/>
      <c r="EMT52" s="133"/>
      <c r="EMU52" s="133"/>
      <c r="EMV52" s="133"/>
      <c r="EMW52" s="133"/>
      <c r="EMX52" s="133"/>
      <c r="EMY52" s="133"/>
      <c r="EMZ52" s="133"/>
      <c r="ENA52" s="133"/>
      <c r="ENB52" s="133"/>
      <c r="ENC52" s="133"/>
      <c r="END52" s="133"/>
      <c r="ENE52" s="133"/>
      <c r="ENF52" s="133"/>
      <c r="ENG52" s="133"/>
      <c r="ENH52" s="133"/>
      <c r="ENI52" s="133"/>
      <c r="ENJ52" s="133"/>
      <c r="ENK52" s="133"/>
      <c r="ENL52" s="133"/>
      <c r="ENM52" s="133"/>
      <c r="ENN52" s="133"/>
      <c r="ENO52" s="133"/>
      <c r="ENP52" s="133"/>
      <c r="ENQ52" s="133"/>
      <c r="ENR52" s="133"/>
      <c r="ENS52" s="133"/>
      <c r="ENT52" s="133"/>
      <c r="ENU52" s="133"/>
      <c r="ENV52" s="133"/>
      <c r="ENW52" s="133"/>
      <c r="ENX52" s="133"/>
      <c r="ENY52" s="133"/>
      <c r="ENZ52" s="133"/>
      <c r="EOA52" s="133"/>
      <c r="EOB52" s="133"/>
      <c r="EOC52" s="133"/>
      <c r="EOD52" s="133"/>
      <c r="EOE52" s="133"/>
      <c r="EOF52" s="133"/>
      <c r="EOG52" s="133"/>
      <c r="EOH52" s="133"/>
      <c r="EOI52" s="133"/>
      <c r="EOJ52" s="133"/>
      <c r="EOK52" s="133"/>
      <c r="EOL52" s="133"/>
      <c r="EOM52" s="133"/>
      <c r="EON52" s="133"/>
      <c r="EOO52" s="133"/>
      <c r="EOP52" s="133"/>
      <c r="EOQ52" s="133"/>
      <c r="EOR52" s="133"/>
      <c r="EOS52" s="133"/>
      <c r="EOT52" s="133"/>
      <c r="EOU52" s="133"/>
      <c r="EOV52" s="133"/>
      <c r="EOW52" s="133"/>
      <c r="EOX52" s="133"/>
      <c r="EOY52" s="133"/>
      <c r="EOZ52" s="133"/>
      <c r="EPA52" s="133"/>
      <c r="EPB52" s="133"/>
      <c r="EPC52" s="133"/>
      <c r="EPD52" s="133"/>
      <c r="EPE52" s="133"/>
      <c r="EPF52" s="133"/>
      <c r="EPG52" s="133"/>
      <c r="EPH52" s="133"/>
      <c r="EPI52" s="133"/>
      <c r="EPJ52" s="133"/>
      <c r="EPK52" s="133"/>
      <c r="EPL52" s="133"/>
      <c r="EPM52" s="133"/>
      <c r="EPN52" s="133"/>
      <c r="EPO52" s="133"/>
      <c r="EPP52" s="133"/>
      <c r="EPQ52" s="133"/>
      <c r="EPR52" s="133"/>
      <c r="EPS52" s="133"/>
      <c r="EPT52" s="133"/>
      <c r="EPU52" s="133"/>
      <c r="EPV52" s="133"/>
      <c r="EPW52" s="133"/>
      <c r="EPX52" s="133"/>
      <c r="EPY52" s="133"/>
      <c r="EPZ52" s="133"/>
      <c r="EQA52" s="133"/>
      <c r="EQB52" s="133"/>
      <c r="EQC52" s="133"/>
      <c r="EQD52" s="133"/>
      <c r="EQE52" s="133"/>
      <c r="EQF52" s="133"/>
      <c r="EQG52" s="133"/>
      <c r="EQH52" s="133"/>
      <c r="EQI52" s="133"/>
      <c r="EQJ52" s="133"/>
      <c r="EQK52" s="133"/>
      <c r="EQL52" s="133"/>
      <c r="EQM52" s="133"/>
      <c r="EQN52" s="133"/>
      <c r="EQO52" s="133"/>
      <c r="EQP52" s="133"/>
      <c r="EQQ52" s="133"/>
      <c r="EQR52" s="133"/>
      <c r="EQS52" s="133"/>
      <c r="EQT52" s="133"/>
      <c r="EQU52" s="133"/>
      <c r="EQV52" s="133"/>
      <c r="EQW52" s="133"/>
      <c r="EQX52" s="133"/>
      <c r="EQY52" s="133"/>
      <c r="EQZ52" s="133"/>
      <c r="ERA52" s="133"/>
      <c r="ERB52" s="133"/>
      <c r="ERC52" s="133"/>
      <c r="ERD52" s="133"/>
      <c r="ERE52" s="133"/>
      <c r="ERF52" s="133"/>
      <c r="ERG52" s="133"/>
      <c r="ERH52" s="133"/>
      <c r="ERI52" s="133"/>
      <c r="ERJ52" s="133"/>
      <c r="ERK52" s="133"/>
      <c r="ERL52" s="133"/>
      <c r="ERM52" s="133"/>
      <c r="ERN52" s="133"/>
      <c r="ERO52" s="133"/>
      <c r="ERP52" s="133"/>
      <c r="ERQ52" s="133"/>
      <c r="ERR52" s="133"/>
      <c r="ERS52" s="133"/>
      <c r="ERT52" s="133"/>
      <c r="ERU52" s="133"/>
      <c r="ERV52" s="133"/>
      <c r="ERW52" s="133"/>
      <c r="ERX52" s="133"/>
      <c r="ERY52" s="133"/>
      <c r="ERZ52" s="133"/>
      <c r="ESA52" s="133"/>
      <c r="ESB52" s="133"/>
      <c r="ESC52" s="133"/>
      <c r="ESD52" s="133"/>
      <c r="ESE52" s="133"/>
      <c r="ESF52" s="133"/>
      <c r="ESG52" s="133"/>
      <c r="ESH52" s="133"/>
      <c r="ESI52" s="133"/>
      <c r="ESJ52" s="133"/>
      <c r="ESK52" s="133"/>
      <c r="ESL52" s="133"/>
      <c r="ESM52" s="133"/>
      <c r="ESN52" s="133"/>
      <c r="ESO52" s="133"/>
      <c r="ESP52" s="133"/>
      <c r="ESQ52" s="133"/>
      <c r="ESR52" s="133"/>
      <c r="ESS52" s="133"/>
      <c r="EST52" s="133"/>
      <c r="ESU52" s="133"/>
      <c r="ESV52" s="133"/>
      <c r="ESW52" s="133"/>
      <c r="ESX52" s="133"/>
      <c r="ESY52" s="133"/>
      <c r="ESZ52" s="133"/>
      <c r="ETA52" s="133"/>
      <c r="ETB52" s="133"/>
      <c r="ETC52" s="133"/>
      <c r="ETD52" s="133"/>
      <c r="ETE52" s="133"/>
      <c r="ETF52" s="133"/>
      <c r="ETG52" s="133"/>
      <c r="ETH52" s="133"/>
      <c r="ETI52" s="133"/>
      <c r="ETJ52" s="133"/>
      <c r="ETK52" s="133"/>
      <c r="ETL52" s="133"/>
      <c r="ETM52" s="133"/>
      <c r="ETN52" s="133"/>
      <c r="ETO52" s="133"/>
      <c r="ETP52" s="133"/>
      <c r="ETQ52" s="133"/>
      <c r="ETR52" s="133"/>
      <c r="ETS52" s="133"/>
      <c r="ETT52" s="133"/>
      <c r="ETU52" s="133"/>
      <c r="ETV52" s="133"/>
      <c r="ETW52" s="133"/>
      <c r="ETX52" s="133"/>
      <c r="ETY52" s="133"/>
      <c r="ETZ52" s="133"/>
      <c r="EUA52" s="133"/>
      <c r="EUB52" s="133"/>
      <c r="EUC52" s="133"/>
      <c r="EUD52" s="133"/>
      <c r="EUE52" s="133"/>
      <c r="EUF52" s="133"/>
      <c r="EUG52" s="133"/>
      <c r="EUH52" s="133"/>
      <c r="EUI52" s="133"/>
      <c r="EUJ52" s="133"/>
      <c r="EUK52" s="133"/>
      <c r="EUL52" s="133"/>
      <c r="EUM52" s="133"/>
      <c r="EUN52" s="133"/>
      <c r="EUO52" s="133"/>
      <c r="EUP52" s="133"/>
      <c r="EUQ52" s="133"/>
      <c r="EUR52" s="133"/>
      <c r="EUS52" s="133"/>
      <c r="EUT52" s="133"/>
      <c r="EUU52" s="133"/>
      <c r="EUV52" s="133"/>
      <c r="EUW52" s="133"/>
      <c r="EUX52" s="133"/>
      <c r="EUY52" s="133"/>
      <c r="EUZ52" s="133"/>
      <c r="EVA52" s="133"/>
      <c r="EVB52" s="133"/>
      <c r="EVC52" s="133"/>
      <c r="EVD52" s="133"/>
      <c r="EVE52" s="133"/>
      <c r="EVF52" s="133"/>
      <c r="EVG52" s="133"/>
      <c r="EVH52" s="133"/>
      <c r="EVI52" s="133"/>
      <c r="EVJ52" s="133"/>
      <c r="EVK52" s="133"/>
      <c r="EVL52" s="133"/>
      <c r="EVM52" s="133"/>
      <c r="EVN52" s="133"/>
      <c r="EVO52" s="133"/>
      <c r="EVP52" s="133"/>
      <c r="EVQ52" s="133"/>
      <c r="EVR52" s="133"/>
      <c r="EVS52" s="133"/>
      <c r="EVT52" s="133"/>
      <c r="EVU52" s="133"/>
      <c r="EVV52" s="133"/>
      <c r="EVW52" s="133"/>
      <c r="EVX52" s="133"/>
      <c r="EVY52" s="133"/>
      <c r="EVZ52" s="133"/>
      <c r="EWA52" s="133"/>
      <c r="EWB52" s="133"/>
      <c r="EWC52" s="133"/>
      <c r="EWD52" s="133"/>
      <c r="EWE52" s="133"/>
      <c r="EWF52" s="133"/>
      <c r="EWG52" s="133"/>
      <c r="EWH52" s="133"/>
      <c r="EWI52" s="133"/>
      <c r="EWJ52" s="133"/>
      <c r="EWK52" s="133"/>
      <c r="EWL52" s="133"/>
      <c r="EWM52" s="133"/>
      <c r="EWN52" s="133"/>
      <c r="EWO52" s="133"/>
      <c r="EWP52" s="133"/>
      <c r="EWQ52" s="133"/>
      <c r="EWR52" s="133"/>
      <c r="EWS52" s="133"/>
      <c r="EWT52" s="133"/>
      <c r="EWU52" s="133"/>
      <c r="EWV52" s="133"/>
      <c r="EWW52" s="133"/>
      <c r="EWX52" s="133"/>
      <c r="EWY52" s="133"/>
      <c r="EWZ52" s="133"/>
      <c r="EXA52" s="133"/>
      <c r="EXB52" s="133"/>
      <c r="EXC52" s="133"/>
      <c r="EXD52" s="133"/>
      <c r="EXE52" s="133"/>
      <c r="EXF52" s="133"/>
      <c r="EXG52" s="133"/>
      <c r="EXH52" s="133"/>
      <c r="EXI52" s="133"/>
      <c r="EXJ52" s="133"/>
      <c r="EXK52" s="133"/>
      <c r="EXL52" s="133"/>
      <c r="EXM52" s="133"/>
      <c r="EXN52" s="133"/>
      <c r="EXO52" s="133"/>
      <c r="EXP52" s="133"/>
      <c r="EXQ52" s="133"/>
      <c r="EXR52" s="133"/>
      <c r="EXS52" s="133"/>
      <c r="EXT52" s="133"/>
      <c r="EXU52" s="133"/>
      <c r="EXV52" s="133"/>
      <c r="EXW52" s="133"/>
      <c r="EXX52" s="133"/>
      <c r="EXY52" s="133"/>
      <c r="EXZ52" s="133"/>
      <c r="EYA52" s="133"/>
      <c r="EYB52" s="133"/>
      <c r="EYC52" s="133"/>
      <c r="EYD52" s="133"/>
      <c r="EYE52" s="133"/>
      <c r="EYF52" s="133"/>
      <c r="EYG52" s="133"/>
      <c r="EYH52" s="133"/>
      <c r="EYI52" s="133"/>
      <c r="EYJ52" s="133"/>
      <c r="EYK52" s="133"/>
      <c r="EYL52" s="133"/>
      <c r="EYM52" s="133"/>
      <c r="EYN52" s="133"/>
      <c r="EYO52" s="133"/>
      <c r="EYP52" s="133"/>
      <c r="EYQ52" s="133"/>
      <c r="EYR52" s="133"/>
      <c r="EYS52" s="133"/>
      <c r="EYT52" s="133"/>
      <c r="EYU52" s="133"/>
      <c r="EYV52" s="133"/>
      <c r="EYW52" s="133"/>
      <c r="EYX52" s="133"/>
      <c r="EYY52" s="133"/>
      <c r="EYZ52" s="133"/>
      <c r="EZA52" s="133"/>
      <c r="EZB52" s="133"/>
      <c r="EZC52" s="133"/>
      <c r="EZD52" s="133"/>
      <c r="EZE52" s="133"/>
      <c r="EZF52" s="133"/>
      <c r="EZG52" s="133"/>
      <c r="EZH52" s="133"/>
      <c r="EZI52" s="133"/>
      <c r="EZJ52" s="133"/>
      <c r="EZK52" s="133"/>
      <c r="EZL52" s="133"/>
      <c r="EZM52" s="133"/>
      <c r="EZN52" s="133"/>
      <c r="EZO52" s="133"/>
      <c r="EZP52" s="133"/>
      <c r="EZQ52" s="133"/>
      <c r="EZR52" s="133"/>
      <c r="EZS52" s="133"/>
      <c r="EZT52" s="133"/>
      <c r="EZU52" s="133"/>
      <c r="EZV52" s="133"/>
      <c r="EZW52" s="133"/>
      <c r="EZX52" s="133"/>
      <c r="EZY52" s="133"/>
      <c r="EZZ52" s="133"/>
      <c r="FAA52" s="133"/>
      <c r="FAB52" s="133"/>
      <c r="FAC52" s="133"/>
      <c r="FAD52" s="133"/>
      <c r="FAE52" s="133"/>
      <c r="FAF52" s="133"/>
      <c r="FAG52" s="133"/>
      <c r="FAH52" s="133"/>
      <c r="FAI52" s="133"/>
      <c r="FAJ52" s="133"/>
      <c r="FAK52" s="133"/>
      <c r="FAL52" s="133"/>
      <c r="FAM52" s="133"/>
      <c r="FAN52" s="133"/>
      <c r="FAO52" s="133"/>
      <c r="FAP52" s="133"/>
      <c r="FAQ52" s="133"/>
      <c r="FAR52" s="133"/>
      <c r="FAS52" s="133"/>
      <c r="FAT52" s="133"/>
      <c r="FAU52" s="133"/>
      <c r="FAV52" s="133"/>
      <c r="FAW52" s="133"/>
      <c r="FAX52" s="133"/>
      <c r="FAY52" s="133"/>
      <c r="FAZ52" s="133"/>
      <c r="FBA52" s="133"/>
      <c r="FBB52" s="133"/>
      <c r="FBC52" s="133"/>
      <c r="FBD52" s="133"/>
      <c r="FBE52" s="133"/>
      <c r="FBF52" s="133"/>
      <c r="FBG52" s="133"/>
      <c r="FBH52" s="133"/>
      <c r="FBI52" s="133"/>
      <c r="FBJ52" s="133"/>
      <c r="FBK52" s="133"/>
      <c r="FBL52" s="133"/>
      <c r="FBM52" s="133"/>
      <c r="FBN52" s="133"/>
      <c r="FBO52" s="133"/>
      <c r="FBP52" s="133"/>
      <c r="FBQ52" s="133"/>
      <c r="FBR52" s="133"/>
      <c r="FBS52" s="133"/>
      <c r="FBT52" s="133"/>
      <c r="FBU52" s="133"/>
      <c r="FBV52" s="133"/>
      <c r="FBW52" s="133"/>
      <c r="FBX52" s="133"/>
      <c r="FBY52" s="133"/>
      <c r="FBZ52" s="133"/>
      <c r="FCA52" s="133"/>
      <c r="FCB52" s="133"/>
      <c r="FCC52" s="133"/>
      <c r="FCD52" s="133"/>
      <c r="FCE52" s="133"/>
      <c r="FCF52" s="133"/>
      <c r="FCG52" s="133"/>
      <c r="FCH52" s="133"/>
      <c r="FCI52" s="133"/>
      <c r="FCJ52" s="133"/>
      <c r="FCK52" s="133"/>
      <c r="FCL52" s="133"/>
      <c r="FCM52" s="133"/>
      <c r="FCN52" s="133"/>
      <c r="FCO52" s="133"/>
      <c r="FCP52" s="133"/>
      <c r="FCQ52" s="133"/>
      <c r="FCR52" s="133"/>
      <c r="FCS52" s="133"/>
      <c r="FCT52" s="133"/>
      <c r="FCU52" s="133"/>
      <c r="FCV52" s="133"/>
      <c r="FCW52" s="133"/>
      <c r="FCX52" s="133"/>
      <c r="FCY52" s="133"/>
      <c r="FCZ52" s="133"/>
      <c r="FDA52" s="133"/>
      <c r="FDB52" s="133"/>
      <c r="FDC52" s="133"/>
      <c r="FDD52" s="133"/>
      <c r="FDE52" s="133"/>
      <c r="FDF52" s="133"/>
      <c r="FDG52" s="133"/>
      <c r="FDH52" s="133"/>
      <c r="FDI52" s="133"/>
      <c r="FDJ52" s="133"/>
      <c r="FDK52" s="133"/>
      <c r="FDL52" s="133"/>
      <c r="FDM52" s="133"/>
      <c r="FDN52" s="133"/>
      <c r="FDO52" s="133"/>
      <c r="FDP52" s="133"/>
      <c r="FDQ52" s="133"/>
      <c r="FDR52" s="133"/>
      <c r="FDS52" s="133"/>
      <c r="FDT52" s="133"/>
      <c r="FDU52" s="133"/>
      <c r="FDV52" s="133"/>
      <c r="FDW52" s="133"/>
      <c r="FDX52" s="133"/>
      <c r="FDY52" s="133"/>
      <c r="FDZ52" s="133"/>
      <c r="FEA52" s="133"/>
      <c r="FEB52" s="133"/>
      <c r="FEC52" s="133"/>
      <c r="FED52" s="133"/>
      <c r="FEE52" s="133"/>
      <c r="FEF52" s="133"/>
      <c r="FEG52" s="133"/>
      <c r="FEH52" s="133"/>
      <c r="FEI52" s="133"/>
      <c r="FEJ52" s="133"/>
      <c r="FEK52" s="133"/>
      <c r="FEL52" s="133"/>
      <c r="FEM52" s="133"/>
      <c r="FEN52" s="133"/>
      <c r="FEO52" s="133"/>
      <c r="FEP52" s="133"/>
      <c r="FEQ52" s="133"/>
      <c r="FER52" s="133"/>
      <c r="FES52" s="133"/>
      <c r="FET52" s="133"/>
      <c r="FEU52" s="133"/>
      <c r="FEV52" s="133"/>
      <c r="FEW52" s="133"/>
      <c r="FEX52" s="133"/>
      <c r="FEY52" s="133"/>
      <c r="FEZ52" s="133"/>
      <c r="FFA52" s="133"/>
      <c r="FFB52" s="133"/>
      <c r="FFC52" s="133"/>
      <c r="FFD52" s="133"/>
      <c r="FFE52" s="133"/>
      <c r="FFF52" s="133"/>
      <c r="FFG52" s="133"/>
      <c r="FFH52" s="133"/>
      <c r="FFI52" s="133"/>
      <c r="FFJ52" s="133"/>
      <c r="FFK52" s="133"/>
      <c r="FFL52" s="133"/>
      <c r="FFM52" s="133"/>
      <c r="FFN52" s="133"/>
      <c r="FFO52" s="133"/>
      <c r="FFP52" s="133"/>
      <c r="FFQ52" s="133"/>
      <c r="FFR52" s="133"/>
      <c r="FFS52" s="133"/>
      <c r="FFT52" s="133"/>
      <c r="FFU52" s="133"/>
      <c r="FFV52" s="133"/>
      <c r="FFW52" s="133"/>
      <c r="FFX52" s="133"/>
      <c r="FFY52" s="133"/>
      <c r="FFZ52" s="133"/>
      <c r="FGA52" s="133"/>
      <c r="FGB52" s="133"/>
      <c r="FGC52" s="133"/>
      <c r="FGD52" s="133"/>
      <c r="FGE52" s="133"/>
      <c r="FGF52" s="133"/>
      <c r="FGG52" s="133"/>
      <c r="FGH52" s="133"/>
      <c r="FGI52" s="133"/>
      <c r="FGJ52" s="133"/>
      <c r="FGK52" s="133"/>
      <c r="FGL52" s="133"/>
      <c r="FGM52" s="133"/>
      <c r="FGN52" s="133"/>
      <c r="FGO52" s="133"/>
      <c r="FGP52" s="133"/>
      <c r="FGQ52" s="133"/>
      <c r="FGR52" s="133"/>
      <c r="FGS52" s="133"/>
      <c r="FGT52" s="133"/>
      <c r="FGU52" s="133"/>
      <c r="FGV52" s="133"/>
      <c r="FGW52" s="133"/>
      <c r="FGX52" s="133"/>
      <c r="FGY52" s="133"/>
      <c r="FGZ52" s="133"/>
      <c r="FHA52" s="133"/>
      <c r="FHB52" s="133"/>
      <c r="FHC52" s="133"/>
      <c r="FHD52" s="133"/>
      <c r="FHE52" s="133"/>
      <c r="FHF52" s="133"/>
      <c r="FHG52" s="133"/>
      <c r="FHH52" s="133"/>
      <c r="FHI52" s="133"/>
      <c r="FHJ52" s="133"/>
      <c r="FHK52" s="133"/>
      <c r="FHL52" s="133"/>
      <c r="FHM52" s="133"/>
      <c r="FHN52" s="133"/>
      <c r="FHO52" s="133"/>
      <c r="FHP52" s="133"/>
      <c r="FHQ52" s="133"/>
      <c r="FHR52" s="133"/>
      <c r="FHS52" s="133"/>
      <c r="FHT52" s="133"/>
      <c r="FHU52" s="133"/>
      <c r="FHV52" s="133"/>
      <c r="FHW52" s="133"/>
      <c r="FHX52" s="133"/>
      <c r="FHY52" s="133"/>
      <c r="FHZ52" s="133"/>
      <c r="FIA52" s="133"/>
      <c r="FIB52" s="133"/>
      <c r="FIC52" s="133"/>
      <c r="FID52" s="133"/>
      <c r="FIE52" s="133"/>
      <c r="FIF52" s="133"/>
      <c r="FIG52" s="133"/>
      <c r="FIH52" s="133"/>
      <c r="FII52" s="133"/>
      <c r="FIJ52" s="133"/>
      <c r="FIK52" s="133"/>
      <c r="FIL52" s="133"/>
      <c r="FIM52" s="133"/>
      <c r="FIN52" s="133"/>
      <c r="FIO52" s="133"/>
      <c r="FIP52" s="133"/>
      <c r="FIQ52" s="133"/>
      <c r="FIR52" s="133"/>
      <c r="FIS52" s="133"/>
      <c r="FIT52" s="133"/>
      <c r="FIU52" s="133"/>
      <c r="FIV52" s="133"/>
      <c r="FIW52" s="133"/>
      <c r="FIX52" s="133"/>
      <c r="FIY52" s="133"/>
      <c r="FIZ52" s="133"/>
      <c r="FJA52" s="133"/>
      <c r="FJB52" s="133"/>
      <c r="FJC52" s="133"/>
      <c r="FJD52" s="133"/>
      <c r="FJE52" s="133"/>
      <c r="FJF52" s="133"/>
      <c r="FJG52" s="133"/>
      <c r="FJH52" s="133"/>
      <c r="FJI52" s="133"/>
      <c r="FJJ52" s="133"/>
      <c r="FJK52" s="133"/>
      <c r="FJL52" s="133"/>
      <c r="FJM52" s="133"/>
      <c r="FJN52" s="133"/>
      <c r="FJO52" s="133"/>
      <c r="FJP52" s="133"/>
      <c r="FJQ52" s="133"/>
      <c r="FJR52" s="133"/>
      <c r="FJS52" s="133"/>
      <c r="FJT52" s="133"/>
      <c r="FJU52" s="133"/>
      <c r="FJV52" s="133"/>
      <c r="FJW52" s="133"/>
      <c r="FJX52" s="133"/>
      <c r="FJY52" s="133"/>
      <c r="FJZ52" s="133"/>
      <c r="FKA52" s="133"/>
      <c r="FKB52" s="133"/>
      <c r="FKC52" s="133"/>
      <c r="FKD52" s="133"/>
      <c r="FKE52" s="133"/>
      <c r="FKF52" s="133"/>
      <c r="FKG52" s="133"/>
      <c r="FKH52" s="133"/>
      <c r="FKI52" s="133"/>
      <c r="FKJ52" s="133"/>
      <c r="FKK52" s="133"/>
      <c r="FKL52" s="133"/>
      <c r="FKM52" s="133"/>
      <c r="FKN52" s="133"/>
      <c r="FKO52" s="133"/>
      <c r="FKP52" s="133"/>
      <c r="FKQ52" s="133"/>
      <c r="FKR52" s="133"/>
      <c r="FKS52" s="133"/>
      <c r="FKT52" s="133"/>
      <c r="FKU52" s="133"/>
      <c r="FKV52" s="133"/>
      <c r="FKW52" s="133"/>
      <c r="FKX52" s="133"/>
      <c r="FKY52" s="133"/>
      <c r="FKZ52" s="133"/>
      <c r="FLA52" s="133"/>
      <c r="FLB52" s="133"/>
      <c r="FLC52" s="133"/>
      <c r="FLD52" s="133"/>
      <c r="FLE52" s="133"/>
      <c r="FLF52" s="133"/>
      <c r="FLG52" s="133"/>
      <c r="FLH52" s="133"/>
      <c r="FLI52" s="133"/>
      <c r="FLJ52" s="133"/>
      <c r="FLK52" s="133"/>
      <c r="FLL52" s="133"/>
      <c r="FLM52" s="133"/>
      <c r="FLN52" s="133"/>
      <c r="FLO52" s="133"/>
      <c r="FLP52" s="133"/>
      <c r="FLQ52" s="133"/>
      <c r="FLR52" s="133"/>
      <c r="FLS52" s="133"/>
      <c r="FLT52" s="133"/>
      <c r="FLU52" s="133"/>
      <c r="FLV52" s="133"/>
      <c r="FLW52" s="133"/>
      <c r="FLX52" s="133"/>
      <c r="FLY52" s="133"/>
      <c r="FLZ52" s="133"/>
      <c r="FMA52" s="133"/>
      <c r="FMB52" s="133"/>
      <c r="FMC52" s="133"/>
      <c r="FMD52" s="133"/>
      <c r="FME52" s="133"/>
      <c r="FMF52" s="133"/>
      <c r="FMG52" s="133"/>
      <c r="FMH52" s="133"/>
      <c r="FMI52" s="133"/>
      <c r="FMJ52" s="133"/>
      <c r="FMK52" s="133"/>
      <c r="FML52" s="133"/>
      <c r="FMM52" s="133"/>
      <c r="FMN52" s="133"/>
      <c r="FMO52" s="133"/>
      <c r="FMP52" s="133"/>
      <c r="FMQ52" s="133"/>
      <c r="FMR52" s="133"/>
      <c r="FMS52" s="133"/>
      <c r="FMT52" s="133"/>
      <c r="FMU52" s="133"/>
      <c r="FMV52" s="133"/>
      <c r="FMW52" s="133"/>
      <c r="FMX52" s="133"/>
      <c r="FMY52" s="133"/>
      <c r="FMZ52" s="133"/>
      <c r="FNA52" s="133"/>
      <c r="FNB52" s="133"/>
      <c r="FNC52" s="133"/>
      <c r="FND52" s="133"/>
      <c r="FNE52" s="133"/>
      <c r="FNF52" s="133"/>
      <c r="FNG52" s="133"/>
      <c r="FNH52" s="133"/>
      <c r="FNI52" s="133"/>
      <c r="FNJ52" s="133"/>
      <c r="FNK52" s="133"/>
      <c r="FNL52" s="133"/>
      <c r="FNM52" s="133"/>
      <c r="FNN52" s="133"/>
      <c r="FNO52" s="133"/>
      <c r="FNP52" s="133"/>
      <c r="FNQ52" s="133"/>
      <c r="FNR52" s="133"/>
      <c r="FNS52" s="133"/>
      <c r="FNT52" s="133"/>
      <c r="FNU52" s="133"/>
      <c r="FNV52" s="133"/>
      <c r="FNW52" s="133"/>
      <c r="FNX52" s="133"/>
      <c r="FNY52" s="133"/>
      <c r="FNZ52" s="133"/>
      <c r="FOA52" s="133"/>
      <c r="FOB52" s="133"/>
      <c r="FOC52" s="133"/>
      <c r="FOD52" s="133"/>
      <c r="FOE52" s="133"/>
      <c r="FOF52" s="133"/>
      <c r="FOG52" s="133"/>
      <c r="FOH52" s="133"/>
      <c r="FOI52" s="133"/>
      <c r="FOJ52" s="133"/>
      <c r="FOK52" s="133"/>
      <c r="FOL52" s="133"/>
      <c r="FOM52" s="133"/>
      <c r="FON52" s="133"/>
      <c r="FOO52" s="133"/>
      <c r="FOP52" s="133"/>
      <c r="FOQ52" s="133"/>
      <c r="FOR52" s="133"/>
      <c r="FOS52" s="133"/>
      <c r="FOT52" s="133"/>
      <c r="FOU52" s="133"/>
      <c r="FOV52" s="133"/>
      <c r="FOW52" s="133"/>
      <c r="FOX52" s="133"/>
      <c r="FOY52" s="133"/>
      <c r="FOZ52" s="133"/>
      <c r="FPA52" s="133"/>
      <c r="FPB52" s="133"/>
      <c r="FPC52" s="133"/>
      <c r="FPD52" s="133"/>
      <c r="FPE52" s="133"/>
      <c r="FPF52" s="133"/>
      <c r="FPG52" s="133"/>
      <c r="FPH52" s="133"/>
      <c r="FPI52" s="133"/>
      <c r="FPJ52" s="133"/>
      <c r="FPK52" s="133"/>
      <c r="FPL52" s="133"/>
      <c r="FPM52" s="133"/>
      <c r="FPN52" s="133"/>
      <c r="FPO52" s="133"/>
      <c r="FPP52" s="133"/>
      <c r="FPQ52" s="133"/>
      <c r="FPR52" s="133"/>
      <c r="FPS52" s="133"/>
      <c r="FPT52" s="133"/>
      <c r="FPU52" s="133"/>
      <c r="FPV52" s="133"/>
      <c r="FPW52" s="133"/>
      <c r="FPX52" s="133"/>
      <c r="FPY52" s="133"/>
      <c r="FPZ52" s="133"/>
      <c r="FQA52" s="133"/>
      <c r="FQB52" s="133"/>
      <c r="FQC52" s="133"/>
      <c r="FQD52" s="133"/>
      <c r="FQE52" s="133"/>
      <c r="FQF52" s="133"/>
      <c r="FQG52" s="133"/>
      <c r="FQH52" s="133"/>
      <c r="FQI52" s="133"/>
      <c r="FQJ52" s="133"/>
      <c r="FQK52" s="133"/>
      <c r="FQL52" s="133"/>
      <c r="FQM52" s="133"/>
      <c r="FQN52" s="133"/>
      <c r="FQO52" s="133"/>
      <c r="FQP52" s="133"/>
      <c r="FQQ52" s="133"/>
      <c r="FQR52" s="133"/>
      <c r="FQS52" s="133"/>
      <c r="FQT52" s="133"/>
      <c r="FQU52" s="133"/>
      <c r="FQV52" s="133"/>
      <c r="FQW52" s="133"/>
      <c r="FQX52" s="133"/>
      <c r="FQY52" s="133"/>
      <c r="FQZ52" s="133"/>
      <c r="FRA52" s="133"/>
      <c r="FRB52" s="133"/>
      <c r="FRC52" s="133"/>
      <c r="FRD52" s="133"/>
      <c r="FRE52" s="133"/>
      <c r="FRF52" s="133"/>
      <c r="FRG52" s="133"/>
      <c r="FRH52" s="133"/>
      <c r="FRI52" s="133"/>
      <c r="FRJ52" s="133"/>
      <c r="FRK52" s="133"/>
      <c r="FRL52" s="133"/>
      <c r="FRM52" s="133"/>
      <c r="FRN52" s="133"/>
      <c r="FRO52" s="133"/>
      <c r="FRP52" s="133"/>
      <c r="FRQ52" s="133"/>
      <c r="FRR52" s="133"/>
      <c r="FRS52" s="133"/>
      <c r="FRT52" s="133"/>
      <c r="FRU52" s="133"/>
      <c r="FRV52" s="133"/>
      <c r="FRW52" s="133"/>
      <c r="FRX52" s="133"/>
      <c r="FRY52" s="133"/>
      <c r="FRZ52" s="133"/>
      <c r="FSA52" s="133"/>
      <c r="FSB52" s="133"/>
      <c r="FSC52" s="133"/>
      <c r="FSD52" s="133"/>
      <c r="FSE52" s="133"/>
      <c r="FSF52" s="133"/>
      <c r="FSG52" s="133"/>
      <c r="FSH52" s="133"/>
      <c r="FSI52" s="133"/>
      <c r="FSJ52" s="133"/>
      <c r="FSK52" s="133"/>
      <c r="FSL52" s="133"/>
      <c r="FSM52" s="133"/>
      <c r="FSN52" s="133"/>
      <c r="FSO52" s="133"/>
      <c r="FSP52" s="133"/>
      <c r="FSQ52" s="133"/>
      <c r="FSR52" s="133"/>
      <c r="FSS52" s="133"/>
      <c r="FST52" s="133"/>
      <c r="FSU52" s="133"/>
      <c r="FSV52" s="133"/>
      <c r="FSW52" s="133"/>
      <c r="FSX52" s="133"/>
      <c r="FSY52" s="133"/>
      <c r="FSZ52" s="133"/>
      <c r="FTA52" s="133"/>
      <c r="FTB52" s="133"/>
      <c r="FTC52" s="133"/>
      <c r="FTD52" s="133"/>
      <c r="FTE52" s="133"/>
      <c r="FTF52" s="133"/>
      <c r="FTG52" s="133"/>
      <c r="FTH52" s="133"/>
      <c r="FTI52" s="133"/>
      <c r="FTJ52" s="133"/>
      <c r="FTK52" s="133"/>
      <c r="FTL52" s="133"/>
      <c r="FTM52" s="133"/>
      <c r="FTN52" s="133"/>
      <c r="FTO52" s="133"/>
      <c r="FTP52" s="133"/>
      <c r="FTQ52" s="133"/>
      <c r="FTR52" s="133"/>
      <c r="FTS52" s="133"/>
      <c r="FTT52" s="133"/>
      <c r="FTU52" s="133"/>
      <c r="FTV52" s="133"/>
      <c r="FTW52" s="133"/>
      <c r="FTX52" s="133"/>
      <c r="FTY52" s="133"/>
      <c r="FTZ52" s="133"/>
      <c r="FUA52" s="133"/>
      <c r="FUB52" s="133"/>
      <c r="FUC52" s="133"/>
      <c r="FUD52" s="133"/>
      <c r="FUE52" s="133"/>
      <c r="FUF52" s="133"/>
      <c r="FUG52" s="133"/>
      <c r="FUH52" s="133"/>
      <c r="FUI52" s="133"/>
      <c r="FUJ52" s="133"/>
      <c r="FUK52" s="133"/>
      <c r="FUL52" s="133"/>
      <c r="FUM52" s="133"/>
      <c r="FUN52" s="133"/>
      <c r="FUO52" s="133"/>
      <c r="FUP52" s="133"/>
      <c r="FUQ52" s="133"/>
      <c r="FUR52" s="133"/>
      <c r="FUS52" s="133"/>
      <c r="FUT52" s="133"/>
      <c r="FUU52" s="133"/>
      <c r="FUV52" s="133"/>
      <c r="FUW52" s="133"/>
      <c r="FUX52" s="133"/>
      <c r="FUY52" s="133"/>
      <c r="FUZ52" s="133"/>
      <c r="FVA52" s="133"/>
      <c r="FVB52" s="133"/>
      <c r="FVC52" s="133"/>
      <c r="FVD52" s="133"/>
      <c r="FVE52" s="133"/>
      <c r="FVF52" s="133"/>
      <c r="FVG52" s="133"/>
      <c r="FVH52" s="133"/>
      <c r="FVI52" s="133"/>
      <c r="FVJ52" s="133"/>
      <c r="FVK52" s="133"/>
      <c r="FVL52" s="133"/>
      <c r="FVM52" s="133"/>
      <c r="FVN52" s="133"/>
      <c r="FVO52" s="133"/>
      <c r="FVP52" s="133"/>
      <c r="FVQ52" s="133"/>
      <c r="FVR52" s="133"/>
      <c r="FVS52" s="133"/>
      <c r="FVT52" s="133"/>
      <c r="FVU52" s="133"/>
      <c r="FVV52" s="133"/>
      <c r="FVW52" s="133"/>
      <c r="FVX52" s="133"/>
      <c r="FVY52" s="133"/>
      <c r="FVZ52" s="133"/>
      <c r="FWA52" s="133"/>
      <c r="FWB52" s="133"/>
      <c r="FWC52" s="133"/>
      <c r="FWD52" s="133"/>
      <c r="FWE52" s="133"/>
      <c r="FWF52" s="133"/>
      <c r="FWG52" s="133"/>
      <c r="FWH52" s="133"/>
      <c r="FWI52" s="133"/>
      <c r="FWJ52" s="133"/>
      <c r="FWK52" s="133"/>
      <c r="FWL52" s="133"/>
      <c r="FWM52" s="133"/>
      <c r="FWN52" s="133"/>
      <c r="FWO52" s="133"/>
      <c r="FWP52" s="133"/>
      <c r="FWQ52" s="133"/>
      <c r="FWR52" s="133"/>
      <c r="FWS52" s="133"/>
      <c r="FWT52" s="133"/>
      <c r="FWU52" s="133"/>
      <c r="FWV52" s="133"/>
      <c r="FWW52" s="133"/>
      <c r="FWX52" s="133"/>
      <c r="FWY52" s="133"/>
      <c r="FWZ52" s="133"/>
      <c r="FXA52" s="133"/>
      <c r="FXB52" s="133"/>
      <c r="FXC52" s="133"/>
      <c r="FXD52" s="133"/>
      <c r="FXE52" s="133"/>
      <c r="FXF52" s="133"/>
      <c r="FXG52" s="133"/>
      <c r="FXH52" s="133"/>
      <c r="FXI52" s="133"/>
      <c r="FXJ52" s="133"/>
      <c r="FXK52" s="133"/>
      <c r="FXL52" s="133"/>
      <c r="FXM52" s="133"/>
      <c r="FXN52" s="133"/>
      <c r="FXO52" s="133"/>
      <c r="FXP52" s="133"/>
      <c r="FXQ52" s="133"/>
      <c r="FXR52" s="133"/>
      <c r="FXS52" s="133"/>
      <c r="FXT52" s="133"/>
      <c r="FXU52" s="133"/>
      <c r="FXV52" s="133"/>
      <c r="FXW52" s="133"/>
      <c r="FXX52" s="133"/>
      <c r="FXY52" s="133"/>
      <c r="FXZ52" s="133"/>
      <c r="FYA52" s="133"/>
      <c r="FYB52" s="133"/>
      <c r="FYC52" s="133"/>
      <c r="FYD52" s="133"/>
      <c r="FYE52" s="133"/>
      <c r="FYF52" s="133"/>
      <c r="FYG52" s="133"/>
      <c r="FYH52" s="133"/>
      <c r="FYI52" s="133"/>
      <c r="FYJ52" s="133"/>
      <c r="FYK52" s="133"/>
      <c r="FYL52" s="133"/>
      <c r="FYM52" s="133"/>
      <c r="FYN52" s="133"/>
      <c r="FYO52" s="133"/>
      <c r="FYP52" s="133"/>
      <c r="FYQ52" s="133"/>
      <c r="FYR52" s="133"/>
      <c r="FYS52" s="133"/>
      <c r="FYT52" s="133"/>
      <c r="FYU52" s="133"/>
      <c r="FYV52" s="133"/>
      <c r="FYW52" s="133"/>
      <c r="FYX52" s="133"/>
      <c r="FYY52" s="133"/>
      <c r="FYZ52" s="133"/>
      <c r="FZA52" s="133"/>
      <c r="FZB52" s="133"/>
      <c r="FZC52" s="133"/>
      <c r="FZD52" s="133"/>
      <c r="FZE52" s="133"/>
      <c r="FZF52" s="133"/>
      <c r="FZG52" s="133"/>
      <c r="FZH52" s="133"/>
      <c r="FZI52" s="133"/>
      <c r="FZJ52" s="133"/>
      <c r="FZK52" s="133"/>
      <c r="FZL52" s="133"/>
      <c r="FZM52" s="133"/>
      <c r="FZN52" s="133"/>
      <c r="FZO52" s="133"/>
      <c r="FZP52" s="133"/>
      <c r="FZQ52" s="133"/>
      <c r="FZR52" s="133"/>
      <c r="FZS52" s="133"/>
      <c r="FZT52" s="133"/>
      <c r="FZU52" s="133"/>
      <c r="FZV52" s="133"/>
      <c r="FZW52" s="133"/>
      <c r="FZX52" s="133"/>
      <c r="FZY52" s="133"/>
      <c r="FZZ52" s="133"/>
      <c r="GAA52" s="133"/>
      <c r="GAB52" s="133"/>
      <c r="GAC52" s="133"/>
      <c r="GAD52" s="133"/>
      <c r="GAE52" s="133"/>
      <c r="GAF52" s="133"/>
      <c r="GAG52" s="133"/>
      <c r="GAH52" s="133"/>
      <c r="GAI52" s="133"/>
      <c r="GAJ52" s="133"/>
      <c r="GAK52" s="133"/>
      <c r="GAL52" s="133"/>
      <c r="GAM52" s="133"/>
      <c r="GAN52" s="133"/>
      <c r="GAO52" s="133"/>
      <c r="GAP52" s="133"/>
      <c r="GAQ52" s="133"/>
      <c r="GAR52" s="133"/>
      <c r="GAS52" s="133"/>
      <c r="GAT52" s="133"/>
      <c r="GAU52" s="133"/>
      <c r="GAV52" s="133"/>
      <c r="GAW52" s="133"/>
      <c r="GAX52" s="133"/>
      <c r="GAY52" s="133"/>
      <c r="GAZ52" s="133"/>
      <c r="GBA52" s="133"/>
      <c r="GBB52" s="133"/>
      <c r="GBC52" s="133"/>
      <c r="GBD52" s="133"/>
      <c r="GBE52" s="133"/>
      <c r="GBF52" s="133"/>
      <c r="GBG52" s="133"/>
      <c r="GBH52" s="133"/>
      <c r="GBI52" s="133"/>
      <c r="GBJ52" s="133"/>
      <c r="GBK52" s="133"/>
      <c r="GBL52" s="133"/>
      <c r="GBM52" s="133"/>
      <c r="GBN52" s="133"/>
      <c r="GBO52" s="133"/>
      <c r="GBP52" s="133"/>
      <c r="GBQ52" s="133"/>
      <c r="GBR52" s="133"/>
      <c r="GBS52" s="133"/>
      <c r="GBT52" s="133"/>
      <c r="GBU52" s="133"/>
      <c r="GBV52" s="133"/>
      <c r="GBW52" s="133"/>
      <c r="GBX52" s="133"/>
      <c r="GBY52" s="133"/>
      <c r="GBZ52" s="133"/>
      <c r="GCA52" s="133"/>
      <c r="GCB52" s="133"/>
      <c r="GCC52" s="133"/>
      <c r="GCD52" s="133"/>
      <c r="GCE52" s="133"/>
      <c r="GCF52" s="133"/>
      <c r="GCG52" s="133"/>
      <c r="GCH52" s="133"/>
      <c r="GCI52" s="133"/>
      <c r="GCJ52" s="133"/>
      <c r="GCK52" s="133"/>
      <c r="GCL52" s="133"/>
      <c r="GCM52" s="133"/>
      <c r="GCN52" s="133"/>
      <c r="GCO52" s="133"/>
      <c r="GCP52" s="133"/>
      <c r="GCQ52" s="133"/>
      <c r="GCR52" s="133"/>
      <c r="GCS52" s="133"/>
      <c r="GCT52" s="133"/>
      <c r="GCU52" s="133"/>
      <c r="GCV52" s="133"/>
      <c r="GCW52" s="133"/>
      <c r="GCX52" s="133"/>
      <c r="GCY52" s="133"/>
      <c r="GCZ52" s="133"/>
      <c r="GDA52" s="133"/>
      <c r="GDB52" s="133"/>
      <c r="GDC52" s="133"/>
      <c r="GDD52" s="133"/>
      <c r="GDE52" s="133"/>
      <c r="GDF52" s="133"/>
      <c r="GDG52" s="133"/>
      <c r="GDH52" s="133"/>
      <c r="GDI52" s="133"/>
      <c r="GDJ52" s="133"/>
      <c r="GDK52" s="133"/>
      <c r="GDL52" s="133"/>
      <c r="GDM52" s="133"/>
      <c r="GDN52" s="133"/>
      <c r="GDO52" s="133"/>
      <c r="GDP52" s="133"/>
      <c r="GDQ52" s="133"/>
      <c r="GDR52" s="133"/>
      <c r="GDS52" s="133"/>
      <c r="GDT52" s="133"/>
      <c r="GDU52" s="133"/>
      <c r="GDV52" s="133"/>
      <c r="GDW52" s="133"/>
      <c r="GDX52" s="133"/>
      <c r="GDY52" s="133"/>
      <c r="GDZ52" s="133"/>
      <c r="GEA52" s="133"/>
      <c r="GEB52" s="133"/>
      <c r="GEC52" s="133"/>
      <c r="GED52" s="133"/>
      <c r="GEE52" s="133"/>
      <c r="GEF52" s="133"/>
      <c r="GEG52" s="133"/>
      <c r="GEH52" s="133"/>
      <c r="GEI52" s="133"/>
      <c r="GEJ52" s="133"/>
      <c r="GEK52" s="133"/>
      <c r="GEL52" s="133"/>
      <c r="GEM52" s="133"/>
      <c r="GEN52" s="133"/>
      <c r="GEO52" s="133"/>
      <c r="GEP52" s="133"/>
      <c r="GEQ52" s="133"/>
      <c r="GER52" s="133"/>
      <c r="GES52" s="133"/>
      <c r="GET52" s="133"/>
      <c r="GEU52" s="133"/>
      <c r="GEV52" s="133"/>
      <c r="GEW52" s="133"/>
      <c r="GEX52" s="133"/>
      <c r="GEY52" s="133"/>
      <c r="GEZ52" s="133"/>
      <c r="GFA52" s="133"/>
      <c r="GFB52" s="133"/>
      <c r="GFC52" s="133"/>
      <c r="GFD52" s="133"/>
      <c r="GFE52" s="133"/>
      <c r="GFF52" s="133"/>
      <c r="GFG52" s="133"/>
      <c r="GFH52" s="133"/>
      <c r="GFI52" s="133"/>
      <c r="GFJ52" s="133"/>
      <c r="GFK52" s="133"/>
      <c r="GFL52" s="133"/>
      <c r="GFM52" s="133"/>
      <c r="GFN52" s="133"/>
      <c r="GFO52" s="133"/>
      <c r="GFP52" s="133"/>
      <c r="GFQ52" s="133"/>
      <c r="GFR52" s="133"/>
      <c r="GFS52" s="133"/>
      <c r="GFT52" s="133"/>
      <c r="GFU52" s="133"/>
      <c r="GFV52" s="133"/>
      <c r="GFW52" s="133"/>
      <c r="GFX52" s="133"/>
      <c r="GFY52" s="133"/>
      <c r="GFZ52" s="133"/>
      <c r="GGA52" s="133"/>
      <c r="GGB52" s="133"/>
      <c r="GGC52" s="133"/>
      <c r="GGD52" s="133"/>
      <c r="GGE52" s="133"/>
      <c r="GGF52" s="133"/>
      <c r="GGG52" s="133"/>
      <c r="GGH52" s="133"/>
      <c r="GGI52" s="133"/>
      <c r="GGJ52" s="133"/>
      <c r="GGK52" s="133"/>
      <c r="GGL52" s="133"/>
      <c r="GGM52" s="133"/>
      <c r="GGN52" s="133"/>
      <c r="GGO52" s="133"/>
      <c r="GGP52" s="133"/>
      <c r="GGQ52" s="133"/>
      <c r="GGR52" s="133"/>
      <c r="GGS52" s="133"/>
      <c r="GGT52" s="133"/>
      <c r="GGU52" s="133"/>
      <c r="GGV52" s="133"/>
      <c r="GGW52" s="133"/>
      <c r="GGX52" s="133"/>
      <c r="GGY52" s="133"/>
      <c r="GGZ52" s="133"/>
      <c r="GHA52" s="133"/>
      <c r="GHB52" s="133"/>
      <c r="GHC52" s="133"/>
      <c r="GHD52" s="133"/>
      <c r="GHE52" s="133"/>
      <c r="GHF52" s="133"/>
      <c r="GHG52" s="133"/>
      <c r="GHH52" s="133"/>
      <c r="GHI52" s="133"/>
      <c r="GHJ52" s="133"/>
      <c r="GHK52" s="133"/>
      <c r="GHL52" s="133"/>
      <c r="GHM52" s="133"/>
      <c r="GHN52" s="133"/>
      <c r="GHO52" s="133"/>
      <c r="GHP52" s="133"/>
      <c r="GHQ52" s="133"/>
      <c r="GHR52" s="133"/>
      <c r="GHS52" s="133"/>
      <c r="GHT52" s="133"/>
      <c r="GHU52" s="133"/>
      <c r="GHV52" s="133"/>
      <c r="GHW52" s="133"/>
      <c r="GHX52" s="133"/>
      <c r="GHY52" s="133"/>
      <c r="GHZ52" s="133"/>
      <c r="GIA52" s="133"/>
      <c r="GIB52" s="133"/>
      <c r="GIC52" s="133"/>
      <c r="GID52" s="133"/>
      <c r="GIE52" s="133"/>
      <c r="GIF52" s="133"/>
      <c r="GIG52" s="133"/>
      <c r="GIH52" s="133"/>
      <c r="GII52" s="133"/>
      <c r="GIJ52" s="133"/>
      <c r="GIK52" s="133"/>
      <c r="GIL52" s="133"/>
      <c r="GIM52" s="133"/>
      <c r="GIN52" s="133"/>
      <c r="GIO52" s="133"/>
      <c r="GIP52" s="133"/>
      <c r="GIQ52" s="133"/>
      <c r="GIR52" s="133"/>
      <c r="GIS52" s="133"/>
      <c r="GIT52" s="133"/>
      <c r="GIU52" s="133"/>
      <c r="GIV52" s="133"/>
      <c r="GIW52" s="133"/>
      <c r="GIX52" s="133"/>
      <c r="GIY52" s="133"/>
      <c r="GIZ52" s="133"/>
      <c r="GJA52" s="133"/>
      <c r="GJB52" s="133"/>
      <c r="GJC52" s="133"/>
      <c r="GJD52" s="133"/>
      <c r="GJE52" s="133"/>
      <c r="GJF52" s="133"/>
      <c r="GJG52" s="133"/>
      <c r="GJH52" s="133"/>
      <c r="GJI52" s="133"/>
      <c r="GJJ52" s="133"/>
      <c r="GJK52" s="133"/>
      <c r="GJL52" s="133"/>
      <c r="GJM52" s="133"/>
      <c r="GJN52" s="133"/>
      <c r="GJO52" s="133"/>
      <c r="GJP52" s="133"/>
      <c r="GJQ52" s="133"/>
      <c r="GJR52" s="133"/>
      <c r="GJS52" s="133"/>
      <c r="GJT52" s="133"/>
      <c r="GJU52" s="133"/>
      <c r="GJV52" s="133"/>
      <c r="GJW52" s="133"/>
      <c r="GJX52" s="133"/>
      <c r="GJY52" s="133"/>
      <c r="GJZ52" s="133"/>
      <c r="GKA52" s="133"/>
      <c r="GKB52" s="133"/>
      <c r="GKC52" s="133"/>
      <c r="GKD52" s="133"/>
      <c r="GKE52" s="133"/>
      <c r="GKF52" s="133"/>
      <c r="GKG52" s="133"/>
      <c r="GKH52" s="133"/>
      <c r="GKI52" s="133"/>
      <c r="GKJ52" s="133"/>
      <c r="GKK52" s="133"/>
      <c r="GKL52" s="133"/>
      <c r="GKM52" s="133"/>
      <c r="GKN52" s="133"/>
      <c r="GKO52" s="133"/>
      <c r="GKP52" s="133"/>
      <c r="GKQ52" s="133"/>
      <c r="GKR52" s="133"/>
      <c r="GKS52" s="133"/>
      <c r="GKT52" s="133"/>
      <c r="GKU52" s="133"/>
      <c r="GKV52" s="133"/>
      <c r="GKW52" s="133"/>
      <c r="GKX52" s="133"/>
      <c r="GKY52" s="133"/>
      <c r="GKZ52" s="133"/>
      <c r="GLA52" s="133"/>
      <c r="GLB52" s="133"/>
      <c r="GLC52" s="133"/>
      <c r="GLD52" s="133"/>
      <c r="GLE52" s="133"/>
      <c r="GLF52" s="133"/>
      <c r="GLG52" s="133"/>
      <c r="GLH52" s="133"/>
      <c r="GLI52" s="133"/>
      <c r="GLJ52" s="133"/>
      <c r="GLK52" s="133"/>
      <c r="GLL52" s="133"/>
      <c r="GLM52" s="133"/>
      <c r="GLN52" s="133"/>
      <c r="GLO52" s="133"/>
      <c r="GLP52" s="133"/>
      <c r="GLQ52" s="133"/>
      <c r="GLR52" s="133"/>
      <c r="GLS52" s="133"/>
      <c r="GLT52" s="133"/>
      <c r="GLU52" s="133"/>
      <c r="GLV52" s="133"/>
      <c r="GLW52" s="133"/>
      <c r="GLX52" s="133"/>
      <c r="GLY52" s="133"/>
      <c r="GLZ52" s="133"/>
      <c r="GMA52" s="133"/>
      <c r="GMB52" s="133"/>
      <c r="GMC52" s="133"/>
      <c r="GMD52" s="133"/>
      <c r="GME52" s="133"/>
      <c r="GMF52" s="133"/>
      <c r="GMG52" s="133"/>
      <c r="GMH52" s="133"/>
      <c r="GMI52" s="133"/>
      <c r="GMJ52" s="133"/>
      <c r="GMK52" s="133"/>
      <c r="GML52" s="133"/>
      <c r="GMM52" s="133"/>
      <c r="GMN52" s="133"/>
      <c r="GMO52" s="133"/>
      <c r="GMP52" s="133"/>
      <c r="GMQ52" s="133"/>
      <c r="GMR52" s="133"/>
      <c r="GMS52" s="133"/>
      <c r="GMT52" s="133"/>
      <c r="GMU52" s="133"/>
      <c r="GMV52" s="133"/>
      <c r="GMW52" s="133"/>
      <c r="GMX52" s="133"/>
      <c r="GMY52" s="133"/>
      <c r="GMZ52" s="133"/>
      <c r="GNA52" s="133"/>
      <c r="GNB52" s="133"/>
      <c r="GNC52" s="133"/>
      <c r="GND52" s="133"/>
      <c r="GNE52" s="133"/>
      <c r="GNF52" s="133"/>
      <c r="GNG52" s="133"/>
      <c r="GNH52" s="133"/>
      <c r="GNI52" s="133"/>
      <c r="GNJ52" s="133"/>
      <c r="GNK52" s="133"/>
      <c r="GNL52" s="133"/>
      <c r="GNM52" s="133"/>
      <c r="GNN52" s="133"/>
      <c r="GNO52" s="133"/>
      <c r="GNP52" s="133"/>
      <c r="GNQ52" s="133"/>
      <c r="GNR52" s="133"/>
      <c r="GNS52" s="133"/>
      <c r="GNT52" s="133"/>
      <c r="GNU52" s="133"/>
      <c r="GNV52" s="133"/>
      <c r="GNW52" s="133"/>
      <c r="GNX52" s="133"/>
      <c r="GNY52" s="133"/>
      <c r="GNZ52" s="133"/>
      <c r="GOA52" s="133"/>
      <c r="GOB52" s="133"/>
      <c r="GOC52" s="133"/>
      <c r="GOD52" s="133"/>
      <c r="GOE52" s="133"/>
      <c r="GOF52" s="133"/>
      <c r="GOG52" s="133"/>
      <c r="GOH52" s="133"/>
      <c r="GOI52" s="133"/>
      <c r="GOJ52" s="133"/>
      <c r="GOK52" s="133"/>
      <c r="GOL52" s="133"/>
      <c r="GOM52" s="133"/>
      <c r="GON52" s="133"/>
      <c r="GOO52" s="133"/>
      <c r="GOP52" s="133"/>
      <c r="GOQ52" s="133"/>
      <c r="GOR52" s="133"/>
      <c r="GOS52" s="133"/>
      <c r="GOT52" s="133"/>
      <c r="GOU52" s="133"/>
      <c r="GOV52" s="133"/>
      <c r="GOW52" s="133"/>
      <c r="GOX52" s="133"/>
      <c r="GOY52" s="133"/>
      <c r="GOZ52" s="133"/>
      <c r="GPA52" s="133"/>
      <c r="GPB52" s="133"/>
      <c r="GPC52" s="133"/>
      <c r="GPD52" s="133"/>
      <c r="GPE52" s="133"/>
      <c r="GPF52" s="133"/>
      <c r="GPG52" s="133"/>
      <c r="GPH52" s="133"/>
      <c r="GPI52" s="133"/>
      <c r="GPJ52" s="133"/>
      <c r="GPK52" s="133"/>
      <c r="GPL52" s="133"/>
      <c r="GPM52" s="133"/>
      <c r="GPN52" s="133"/>
      <c r="GPO52" s="133"/>
      <c r="GPP52" s="133"/>
      <c r="GPQ52" s="133"/>
      <c r="GPR52" s="133"/>
      <c r="GPS52" s="133"/>
      <c r="GPT52" s="133"/>
      <c r="GPU52" s="133"/>
      <c r="GPV52" s="133"/>
      <c r="GPW52" s="133"/>
      <c r="GPX52" s="133"/>
      <c r="GPY52" s="133"/>
      <c r="GPZ52" s="133"/>
      <c r="GQA52" s="133"/>
      <c r="GQB52" s="133"/>
      <c r="GQC52" s="133"/>
      <c r="GQD52" s="133"/>
      <c r="GQE52" s="133"/>
      <c r="GQF52" s="133"/>
      <c r="GQG52" s="133"/>
      <c r="GQH52" s="133"/>
      <c r="GQI52" s="133"/>
      <c r="GQJ52" s="133"/>
      <c r="GQK52" s="133"/>
      <c r="GQL52" s="133"/>
      <c r="GQM52" s="133"/>
      <c r="GQN52" s="133"/>
      <c r="GQO52" s="133"/>
      <c r="GQP52" s="133"/>
      <c r="GQQ52" s="133"/>
      <c r="GQR52" s="133"/>
      <c r="GQS52" s="133"/>
      <c r="GQT52" s="133"/>
      <c r="GQU52" s="133"/>
      <c r="GQV52" s="133"/>
      <c r="GQW52" s="133"/>
      <c r="GQX52" s="133"/>
      <c r="GQY52" s="133"/>
      <c r="GQZ52" s="133"/>
      <c r="GRA52" s="133"/>
      <c r="GRB52" s="133"/>
      <c r="GRC52" s="133"/>
      <c r="GRD52" s="133"/>
      <c r="GRE52" s="133"/>
      <c r="GRF52" s="133"/>
      <c r="GRG52" s="133"/>
      <c r="GRH52" s="133"/>
      <c r="GRI52" s="133"/>
      <c r="GRJ52" s="133"/>
      <c r="GRK52" s="133"/>
      <c r="GRL52" s="133"/>
      <c r="GRM52" s="133"/>
      <c r="GRN52" s="133"/>
      <c r="GRO52" s="133"/>
      <c r="GRP52" s="133"/>
      <c r="GRQ52" s="133"/>
      <c r="GRR52" s="133"/>
      <c r="GRS52" s="133"/>
      <c r="GRT52" s="133"/>
      <c r="GRU52" s="133"/>
      <c r="GRV52" s="133"/>
      <c r="GRW52" s="133"/>
      <c r="GRX52" s="133"/>
      <c r="GRY52" s="133"/>
      <c r="GRZ52" s="133"/>
      <c r="GSA52" s="133"/>
      <c r="GSB52" s="133"/>
      <c r="GSC52" s="133"/>
      <c r="GSD52" s="133"/>
      <c r="GSE52" s="133"/>
      <c r="GSF52" s="133"/>
      <c r="GSG52" s="133"/>
      <c r="GSH52" s="133"/>
      <c r="GSI52" s="133"/>
      <c r="GSJ52" s="133"/>
      <c r="GSK52" s="133"/>
      <c r="GSL52" s="133"/>
      <c r="GSM52" s="133"/>
      <c r="GSN52" s="133"/>
      <c r="GSO52" s="133"/>
      <c r="GSP52" s="133"/>
      <c r="GSQ52" s="133"/>
      <c r="GSR52" s="133"/>
      <c r="GSS52" s="133"/>
      <c r="GST52" s="133"/>
      <c r="GSU52" s="133"/>
      <c r="GSV52" s="133"/>
      <c r="GSW52" s="133"/>
      <c r="GSX52" s="133"/>
      <c r="GSY52" s="133"/>
      <c r="GSZ52" s="133"/>
      <c r="GTA52" s="133"/>
      <c r="GTB52" s="133"/>
      <c r="GTC52" s="133"/>
      <c r="GTD52" s="133"/>
      <c r="GTE52" s="133"/>
      <c r="GTF52" s="133"/>
      <c r="GTG52" s="133"/>
      <c r="GTH52" s="133"/>
      <c r="GTI52" s="133"/>
      <c r="GTJ52" s="133"/>
      <c r="GTK52" s="133"/>
      <c r="GTL52" s="133"/>
      <c r="GTM52" s="133"/>
      <c r="GTN52" s="133"/>
      <c r="GTO52" s="133"/>
      <c r="GTP52" s="133"/>
      <c r="GTQ52" s="133"/>
      <c r="GTR52" s="133"/>
      <c r="GTS52" s="133"/>
      <c r="GTT52" s="133"/>
      <c r="GTU52" s="133"/>
      <c r="GTV52" s="133"/>
      <c r="GTW52" s="133"/>
      <c r="GTX52" s="133"/>
      <c r="GTY52" s="133"/>
      <c r="GTZ52" s="133"/>
      <c r="GUA52" s="133"/>
      <c r="GUB52" s="133"/>
      <c r="GUC52" s="133"/>
      <c r="GUD52" s="133"/>
      <c r="GUE52" s="133"/>
      <c r="GUF52" s="133"/>
      <c r="GUG52" s="133"/>
      <c r="GUH52" s="133"/>
      <c r="GUI52" s="133"/>
      <c r="GUJ52" s="133"/>
      <c r="GUK52" s="133"/>
      <c r="GUL52" s="133"/>
      <c r="GUM52" s="133"/>
      <c r="GUN52" s="133"/>
      <c r="GUO52" s="133"/>
      <c r="GUP52" s="133"/>
      <c r="GUQ52" s="133"/>
      <c r="GUR52" s="133"/>
      <c r="GUS52" s="133"/>
      <c r="GUT52" s="133"/>
      <c r="GUU52" s="133"/>
      <c r="GUV52" s="133"/>
      <c r="GUW52" s="133"/>
      <c r="GUX52" s="133"/>
      <c r="GUY52" s="133"/>
      <c r="GUZ52" s="133"/>
      <c r="GVA52" s="133"/>
      <c r="GVB52" s="133"/>
      <c r="GVC52" s="133"/>
      <c r="GVD52" s="133"/>
      <c r="GVE52" s="133"/>
      <c r="GVF52" s="133"/>
      <c r="GVG52" s="133"/>
      <c r="GVH52" s="133"/>
      <c r="GVI52" s="133"/>
      <c r="GVJ52" s="133"/>
      <c r="GVK52" s="133"/>
      <c r="GVL52" s="133"/>
      <c r="GVM52" s="133"/>
      <c r="GVN52" s="133"/>
      <c r="GVO52" s="133"/>
      <c r="GVP52" s="133"/>
      <c r="GVQ52" s="133"/>
      <c r="GVR52" s="133"/>
      <c r="GVS52" s="133"/>
      <c r="GVT52" s="133"/>
      <c r="GVU52" s="133"/>
      <c r="GVV52" s="133"/>
      <c r="GVW52" s="133"/>
      <c r="GVX52" s="133"/>
      <c r="GVY52" s="133"/>
      <c r="GVZ52" s="133"/>
      <c r="GWA52" s="133"/>
      <c r="GWB52" s="133"/>
      <c r="GWC52" s="133"/>
      <c r="GWD52" s="133"/>
      <c r="GWE52" s="133"/>
      <c r="GWF52" s="133"/>
      <c r="GWG52" s="133"/>
      <c r="GWH52" s="133"/>
      <c r="GWI52" s="133"/>
      <c r="GWJ52" s="133"/>
      <c r="GWK52" s="133"/>
      <c r="GWL52" s="133"/>
      <c r="GWM52" s="133"/>
      <c r="GWN52" s="133"/>
      <c r="GWO52" s="133"/>
      <c r="GWP52" s="133"/>
      <c r="GWQ52" s="133"/>
      <c r="GWR52" s="133"/>
      <c r="GWS52" s="133"/>
      <c r="GWT52" s="133"/>
      <c r="GWU52" s="133"/>
      <c r="GWV52" s="133"/>
      <c r="GWW52" s="133"/>
      <c r="GWX52" s="133"/>
      <c r="GWY52" s="133"/>
      <c r="GWZ52" s="133"/>
      <c r="GXA52" s="133"/>
      <c r="GXB52" s="133"/>
      <c r="GXC52" s="133"/>
      <c r="GXD52" s="133"/>
      <c r="GXE52" s="133"/>
      <c r="GXF52" s="133"/>
      <c r="GXG52" s="133"/>
      <c r="GXH52" s="133"/>
      <c r="GXI52" s="133"/>
      <c r="GXJ52" s="133"/>
      <c r="GXK52" s="133"/>
      <c r="GXL52" s="133"/>
      <c r="GXM52" s="133"/>
      <c r="GXN52" s="133"/>
      <c r="GXO52" s="133"/>
      <c r="GXP52" s="133"/>
      <c r="GXQ52" s="133"/>
      <c r="GXR52" s="133"/>
      <c r="GXS52" s="133"/>
      <c r="GXT52" s="133"/>
      <c r="GXU52" s="133"/>
      <c r="GXV52" s="133"/>
      <c r="GXW52" s="133"/>
      <c r="GXX52" s="133"/>
      <c r="GXY52" s="133"/>
      <c r="GXZ52" s="133"/>
      <c r="GYA52" s="133"/>
      <c r="GYB52" s="133"/>
      <c r="GYC52" s="133"/>
      <c r="GYD52" s="133"/>
      <c r="GYE52" s="133"/>
      <c r="GYF52" s="133"/>
      <c r="GYG52" s="133"/>
      <c r="GYH52" s="133"/>
      <c r="GYI52" s="133"/>
      <c r="GYJ52" s="133"/>
      <c r="GYK52" s="133"/>
      <c r="GYL52" s="133"/>
      <c r="GYM52" s="133"/>
      <c r="GYN52" s="133"/>
      <c r="GYO52" s="133"/>
      <c r="GYP52" s="133"/>
      <c r="GYQ52" s="133"/>
      <c r="GYR52" s="133"/>
      <c r="GYS52" s="133"/>
      <c r="GYT52" s="133"/>
      <c r="GYU52" s="133"/>
      <c r="GYV52" s="133"/>
      <c r="GYW52" s="133"/>
      <c r="GYX52" s="133"/>
      <c r="GYY52" s="133"/>
      <c r="GYZ52" s="133"/>
      <c r="GZA52" s="133"/>
      <c r="GZB52" s="133"/>
      <c r="GZC52" s="133"/>
      <c r="GZD52" s="133"/>
      <c r="GZE52" s="133"/>
      <c r="GZF52" s="133"/>
      <c r="GZG52" s="133"/>
      <c r="GZH52" s="133"/>
      <c r="GZI52" s="133"/>
      <c r="GZJ52" s="133"/>
      <c r="GZK52" s="133"/>
      <c r="GZL52" s="133"/>
      <c r="GZM52" s="133"/>
      <c r="GZN52" s="133"/>
      <c r="GZO52" s="133"/>
      <c r="GZP52" s="133"/>
      <c r="GZQ52" s="133"/>
      <c r="GZR52" s="133"/>
      <c r="GZS52" s="133"/>
      <c r="GZT52" s="133"/>
      <c r="GZU52" s="133"/>
      <c r="GZV52" s="133"/>
      <c r="GZW52" s="133"/>
      <c r="GZX52" s="133"/>
      <c r="GZY52" s="133"/>
      <c r="GZZ52" s="133"/>
      <c r="HAA52" s="133"/>
      <c r="HAB52" s="133"/>
      <c r="HAC52" s="133"/>
      <c r="HAD52" s="133"/>
      <c r="HAE52" s="133"/>
      <c r="HAF52" s="133"/>
      <c r="HAG52" s="133"/>
      <c r="HAH52" s="133"/>
      <c r="HAI52" s="133"/>
      <c r="HAJ52" s="133"/>
      <c r="HAK52" s="133"/>
      <c r="HAL52" s="133"/>
      <c r="HAM52" s="133"/>
      <c r="HAN52" s="133"/>
      <c r="HAO52" s="133"/>
      <c r="HAP52" s="133"/>
      <c r="HAQ52" s="133"/>
      <c r="HAR52" s="133"/>
      <c r="HAS52" s="133"/>
      <c r="HAT52" s="133"/>
      <c r="HAU52" s="133"/>
      <c r="HAV52" s="133"/>
      <c r="HAW52" s="133"/>
      <c r="HAX52" s="133"/>
      <c r="HAY52" s="133"/>
      <c r="HAZ52" s="133"/>
      <c r="HBA52" s="133"/>
      <c r="HBB52" s="133"/>
      <c r="HBC52" s="133"/>
      <c r="HBD52" s="133"/>
      <c r="HBE52" s="133"/>
      <c r="HBF52" s="133"/>
      <c r="HBG52" s="133"/>
      <c r="HBH52" s="133"/>
      <c r="HBI52" s="133"/>
      <c r="HBJ52" s="133"/>
      <c r="HBK52" s="133"/>
      <c r="HBL52" s="133"/>
      <c r="HBM52" s="133"/>
      <c r="HBN52" s="133"/>
      <c r="HBO52" s="133"/>
      <c r="HBP52" s="133"/>
      <c r="HBQ52" s="133"/>
      <c r="HBR52" s="133"/>
      <c r="HBS52" s="133"/>
      <c r="HBT52" s="133"/>
      <c r="HBU52" s="133"/>
      <c r="HBV52" s="133"/>
      <c r="HBW52" s="133"/>
      <c r="HBX52" s="133"/>
      <c r="HBY52" s="133"/>
      <c r="HBZ52" s="133"/>
      <c r="HCA52" s="133"/>
      <c r="HCB52" s="133"/>
      <c r="HCC52" s="133"/>
      <c r="HCD52" s="133"/>
      <c r="HCE52" s="133"/>
      <c r="HCF52" s="133"/>
      <c r="HCG52" s="133"/>
      <c r="HCH52" s="133"/>
      <c r="HCI52" s="133"/>
      <c r="HCJ52" s="133"/>
      <c r="HCK52" s="133"/>
      <c r="HCL52" s="133"/>
      <c r="HCM52" s="133"/>
      <c r="HCN52" s="133"/>
      <c r="HCO52" s="133"/>
      <c r="HCP52" s="133"/>
      <c r="HCQ52" s="133"/>
      <c r="HCR52" s="133"/>
      <c r="HCS52" s="133"/>
      <c r="HCT52" s="133"/>
      <c r="HCU52" s="133"/>
      <c r="HCV52" s="133"/>
      <c r="HCW52" s="133"/>
      <c r="HCX52" s="133"/>
      <c r="HCY52" s="133"/>
      <c r="HCZ52" s="133"/>
      <c r="HDA52" s="133"/>
      <c r="HDB52" s="133"/>
      <c r="HDC52" s="133"/>
      <c r="HDD52" s="133"/>
      <c r="HDE52" s="133"/>
      <c r="HDF52" s="133"/>
      <c r="HDG52" s="133"/>
      <c r="HDH52" s="133"/>
      <c r="HDI52" s="133"/>
      <c r="HDJ52" s="133"/>
      <c r="HDK52" s="133"/>
      <c r="HDL52" s="133"/>
      <c r="HDM52" s="133"/>
      <c r="HDN52" s="133"/>
      <c r="HDO52" s="133"/>
      <c r="HDP52" s="133"/>
      <c r="HDQ52" s="133"/>
      <c r="HDR52" s="133"/>
      <c r="HDS52" s="133"/>
      <c r="HDT52" s="133"/>
      <c r="HDU52" s="133"/>
      <c r="HDV52" s="133"/>
      <c r="HDW52" s="133"/>
      <c r="HDX52" s="133"/>
      <c r="HDY52" s="133"/>
      <c r="HDZ52" s="133"/>
      <c r="HEA52" s="133"/>
      <c r="HEB52" s="133"/>
      <c r="HEC52" s="133"/>
      <c r="HED52" s="133"/>
      <c r="HEE52" s="133"/>
      <c r="HEF52" s="133"/>
      <c r="HEG52" s="133"/>
      <c r="HEH52" s="133"/>
      <c r="HEI52" s="133"/>
      <c r="HEJ52" s="133"/>
      <c r="HEK52" s="133"/>
      <c r="HEL52" s="133"/>
      <c r="HEM52" s="133"/>
      <c r="HEN52" s="133"/>
      <c r="HEO52" s="133"/>
      <c r="HEP52" s="133"/>
      <c r="HEQ52" s="133"/>
      <c r="HER52" s="133"/>
      <c r="HES52" s="133"/>
      <c r="HET52" s="133"/>
      <c r="HEU52" s="133"/>
      <c r="HEV52" s="133"/>
      <c r="HEW52" s="133"/>
      <c r="HEX52" s="133"/>
      <c r="HEY52" s="133"/>
      <c r="HEZ52" s="133"/>
      <c r="HFA52" s="133"/>
      <c r="HFB52" s="133"/>
      <c r="HFC52" s="133"/>
      <c r="HFD52" s="133"/>
      <c r="HFE52" s="133"/>
      <c r="HFF52" s="133"/>
      <c r="HFG52" s="133"/>
      <c r="HFH52" s="133"/>
      <c r="HFI52" s="133"/>
      <c r="HFJ52" s="133"/>
      <c r="HFK52" s="133"/>
      <c r="HFL52" s="133"/>
      <c r="HFM52" s="133"/>
      <c r="HFN52" s="133"/>
      <c r="HFO52" s="133"/>
      <c r="HFP52" s="133"/>
      <c r="HFQ52" s="133"/>
      <c r="HFR52" s="133"/>
      <c r="HFS52" s="133"/>
      <c r="HFT52" s="133"/>
      <c r="HFU52" s="133"/>
      <c r="HFV52" s="133"/>
      <c r="HFW52" s="133"/>
      <c r="HFX52" s="133"/>
      <c r="HFY52" s="133"/>
      <c r="HFZ52" s="133"/>
      <c r="HGA52" s="133"/>
      <c r="HGB52" s="133"/>
      <c r="HGC52" s="133"/>
      <c r="HGD52" s="133"/>
      <c r="HGE52" s="133"/>
      <c r="HGF52" s="133"/>
      <c r="HGG52" s="133"/>
      <c r="HGH52" s="133"/>
      <c r="HGI52" s="133"/>
      <c r="HGJ52" s="133"/>
      <c r="HGK52" s="133"/>
      <c r="HGL52" s="133"/>
      <c r="HGM52" s="133"/>
      <c r="HGN52" s="133"/>
      <c r="HGO52" s="133"/>
      <c r="HGP52" s="133"/>
      <c r="HGQ52" s="133"/>
      <c r="HGR52" s="133"/>
      <c r="HGS52" s="133"/>
      <c r="HGT52" s="133"/>
      <c r="HGU52" s="133"/>
      <c r="HGV52" s="133"/>
      <c r="HGW52" s="133"/>
      <c r="HGX52" s="133"/>
      <c r="HGY52" s="133"/>
      <c r="HGZ52" s="133"/>
      <c r="HHA52" s="133"/>
      <c r="HHB52" s="133"/>
      <c r="HHC52" s="133"/>
      <c r="HHD52" s="133"/>
      <c r="HHE52" s="133"/>
      <c r="HHF52" s="133"/>
      <c r="HHG52" s="133"/>
      <c r="HHH52" s="133"/>
      <c r="HHI52" s="133"/>
      <c r="HHJ52" s="133"/>
      <c r="HHK52" s="133"/>
      <c r="HHL52" s="133"/>
      <c r="HHM52" s="133"/>
      <c r="HHN52" s="133"/>
      <c r="HHO52" s="133"/>
      <c r="HHP52" s="133"/>
      <c r="HHQ52" s="133"/>
      <c r="HHR52" s="133"/>
      <c r="HHS52" s="133"/>
      <c r="HHT52" s="133"/>
      <c r="HHU52" s="133"/>
      <c r="HHV52" s="133"/>
      <c r="HHW52" s="133"/>
      <c r="HHX52" s="133"/>
      <c r="HHY52" s="133"/>
      <c r="HHZ52" s="133"/>
      <c r="HIA52" s="133"/>
      <c r="HIB52" s="133"/>
      <c r="HIC52" s="133"/>
      <c r="HID52" s="133"/>
      <c r="HIE52" s="133"/>
      <c r="HIF52" s="133"/>
      <c r="HIG52" s="133"/>
      <c r="HIH52" s="133"/>
      <c r="HII52" s="133"/>
      <c r="HIJ52" s="133"/>
      <c r="HIK52" s="133"/>
      <c r="HIL52" s="133"/>
      <c r="HIM52" s="133"/>
      <c r="HIN52" s="133"/>
      <c r="HIO52" s="133"/>
      <c r="HIP52" s="133"/>
      <c r="HIQ52" s="133"/>
      <c r="HIR52" s="133"/>
      <c r="HIS52" s="133"/>
      <c r="HIT52" s="133"/>
      <c r="HIU52" s="133"/>
      <c r="HIV52" s="133"/>
      <c r="HIW52" s="133"/>
      <c r="HIX52" s="133"/>
      <c r="HIY52" s="133"/>
      <c r="HIZ52" s="133"/>
      <c r="HJA52" s="133"/>
      <c r="HJB52" s="133"/>
      <c r="HJC52" s="133"/>
      <c r="HJD52" s="133"/>
      <c r="HJE52" s="133"/>
      <c r="HJF52" s="133"/>
      <c r="HJG52" s="133"/>
      <c r="HJH52" s="133"/>
      <c r="HJI52" s="133"/>
      <c r="HJJ52" s="133"/>
      <c r="HJK52" s="133"/>
      <c r="HJL52" s="133"/>
      <c r="HJM52" s="133"/>
      <c r="HJN52" s="133"/>
      <c r="HJO52" s="133"/>
      <c r="HJP52" s="133"/>
      <c r="HJQ52" s="133"/>
      <c r="HJR52" s="133"/>
      <c r="HJS52" s="133"/>
      <c r="HJT52" s="133"/>
      <c r="HJU52" s="133"/>
      <c r="HJV52" s="133"/>
      <c r="HJW52" s="133"/>
      <c r="HJX52" s="133"/>
      <c r="HJY52" s="133"/>
      <c r="HJZ52" s="133"/>
      <c r="HKA52" s="133"/>
      <c r="HKB52" s="133"/>
      <c r="HKC52" s="133"/>
      <c r="HKD52" s="133"/>
      <c r="HKE52" s="133"/>
      <c r="HKF52" s="133"/>
      <c r="HKG52" s="133"/>
      <c r="HKH52" s="133"/>
      <c r="HKI52" s="133"/>
      <c r="HKJ52" s="133"/>
      <c r="HKK52" s="133"/>
      <c r="HKL52" s="133"/>
      <c r="HKM52" s="133"/>
      <c r="HKN52" s="133"/>
      <c r="HKO52" s="133"/>
      <c r="HKP52" s="133"/>
      <c r="HKQ52" s="133"/>
      <c r="HKR52" s="133"/>
      <c r="HKS52" s="133"/>
      <c r="HKT52" s="133"/>
      <c r="HKU52" s="133"/>
      <c r="HKV52" s="133"/>
      <c r="HKW52" s="133"/>
      <c r="HKX52" s="133"/>
      <c r="HKY52" s="133"/>
      <c r="HKZ52" s="133"/>
      <c r="HLA52" s="133"/>
      <c r="HLB52" s="133"/>
      <c r="HLC52" s="133"/>
      <c r="HLD52" s="133"/>
      <c r="HLE52" s="133"/>
      <c r="HLF52" s="133"/>
      <c r="HLG52" s="133"/>
      <c r="HLH52" s="133"/>
      <c r="HLI52" s="133"/>
      <c r="HLJ52" s="133"/>
      <c r="HLK52" s="133"/>
      <c r="HLL52" s="133"/>
      <c r="HLM52" s="133"/>
      <c r="HLN52" s="133"/>
      <c r="HLO52" s="133"/>
      <c r="HLP52" s="133"/>
      <c r="HLQ52" s="133"/>
      <c r="HLR52" s="133"/>
      <c r="HLS52" s="133"/>
      <c r="HLT52" s="133"/>
      <c r="HLU52" s="133"/>
      <c r="HLV52" s="133"/>
      <c r="HLW52" s="133"/>
      <c r="HLX52" s="133"/>
      <c r="HLY52" s="133"/>
      <c r="HLZ52" s="133"/>
      <c r="HMA52" s="133"/>
      <c r="HMB52" s="133"/>
      <c r="HMC52" s="133"/>
      <c r="HMD52" s="133"/>
      <c r="HME52" s="133"/>
      <c r="HMF52" s="133"/>
      <c r="HMG52" s="133"/>
      <c r="HMH52" s="133"/>
      <c r="HMI52" s="133"/>
      <c r="HMJ52" s="133"/>
      <c r="HMK52" s="133"/>
      <c r="HML52" s="133"/>
      <c r="HMM52" s="133"/>
      <c r="HMN52" s="133"/>
      <c r="HMO52" s="133"/>
      <c r="HMP52" s="133"/>
      <c r="HMQ52" s="133"/>
      <c r="HMR52" s="133"/>
      <c r="HMS52" s="133"/>
      <c r="HMT52" s="133"/>
      <c r="HMU52" s="133"/>
      <c r="HMV52" s="133"/>
      <c r="HMW52" s="133"/>
      <c r="HMX52" s="133"/>
      <c r="HMY52" s="133"/>
      <c r="HMZ52" s="133"/>
      <c r="HNA52" s="133"/>
      <c r="HNB52" s="133"/>
      <c r="HNC52" s="133"/>
      <c r="HND52" s="133"/>
      <c r="HNE52" s="133"/>
      <c r="HNF52" s="133"/>
      <c r="HNG52" s="133"/>
      <c r="HNH52" s="133"/>
      <c r="HNI52" s="133"/>
      <c r="HNJ52" s="133"/>
      <c r="HNK52" s="133"/>
      <c r="HNL52" s="133"/>
      <c r="HNM52" s="133"/>
      <c r="HNN52" s="133"/>
      <c r="HNO52" s="133"/>
      <c r="HNP52" s="133"/>
      <c r="HNQ52" s="133"/>
      <c r="HNR52" s="133"/>
      <c r="HNS52" s="133"/>
      <c r="HNT52" s="133"/>
      <c r="HNU52" s="133"/>
      <c r="HNV52" s="133"/>
      <c r="HNW52" s="133"/>
      <c r="HNX52" s="133"/>
      <c r="HNY52" s="133"/>
      <c r="HNZ52" s="133"/>
      <c r="HOA52" s="133"/>
      <c r="HOB52" s="133"/>
      <c r="HOC52" s="133"/>
      <c r="HOD52" s="133"/>
      <c r="HOE52" s="133"/>
      <c r="HOF52" s="133"/>
      <c r="HOG52" s="133"/>
      <c r="HOH52" s="133"/>
      <c r="HOI52" s="133"/>
      <c r="HOJ52" s="133"/>
      <c r="HOK52" s="133"/>
      <c r="HOL52" s="133"/>
      <c r="HOM52" s="133"/>
      <c r="HON52" s="133"/>
      <c r="HOO52" s="133"/>
      <c r="HOP52" s="133"/>
      <c r="HOQ52" s="133"/>
      <c r="HOR52" s="133"/>
      <c r="HOS52" s="133"/>
      <c r="HOT52" s="133"/>
      <c r="HOU52" s="133"/>
      <c r="HOV52" s="133"/>
      <c r="HOW52" s="133"/>
      <c r="HOX52" s="133"/>
      <c r="HOY52" s="133"/>
      <c r="HOZ52" s="133"/>
      <c r="HPA52" s="133"/>
      <c r="HPB52" s="133"/>
      <c r="HPC52" s="133"/>
      <c r="HPD52" s="133"/>
      <c r="HPE52" s="133"/>
      <c r="HPF52" s="133"/>
      <c r="HPG52" s="133"/>
      <c r="HPH52" s="133"/>
      <c r="HPI52" s="133"/>
      <c r="HPJ52" s="133"/>
      <c r="HPK52" s="133"/>
      <c r="HPL52" s="133"/>
      <c r="HPM52" s="133"/>
      <c r="HPN52" s="133"/>
      <c r="HPO52" s="133"/>
      <c r="HPP52" s="133"/>
      <c r="HPQ52" s="133"/>
      <c r="HPR52" s="133"/>
      <c r="HPS52" s="133"/>
      <c r="HPT52" s="133"/>
      <c r="HPU52" s="133"/>
      <c r="HPV52" s="133"/>
      <c r="HPW52" s="133"/>
      <c r="HPX52" s="133"/>
      <c r="HPY52" s="133"/>
      <c r="HPZ52" s="133"/>
      <c r="HQA52" s="133"/>
      <c r="HQB52" s="133"/>
      <c r="HQC52" s="133"/>
      <c r="HQD52" s="133"/>
      <c r="HQE52" s="133"/>
      <c r="HQF52" s="133"/>
      <c r="HQG52" s="133"/>
      <c r="HQH52" s="133"/>
      <c r="HQI52" s="133"/>
      <c r="HQJ52" s="133"/>
      <c r="HQK52" s="133"/>
      <c r="HQL52" s="133"/>
      <c r="HQM52" s="133"/>
      <c r="HQN52" s="133"/>
      <c r="HQO52" s="133"/>
      <c r="HQP52" s="133"/>
      <c r="HQQ52" s="133"/>
      <c r="HQR52" s="133"/>
      <c r="HQS52" s="133"/>
      <c r="HQT52" s="133"/>
      <c r="HQU52" s="133"/>
      <c r="HQV52" s="133"/>
      <c r="HQW52" s="133"/>
      <c r="HQX52" s="133"/>
      <c r="HQY52" s="133"/>
      <c r="HQZ52" s="133"/>
      <c r="HRA52" s="133"/>
      <c r="HRB52" s="133"/>
      <c r="HRC52" s="133"/>
      <c r="HRD52" s="133"/>
      <c r="HRE52" s="133"/>
      <c r="HRF52" s="133"/>
      <c r="HRG52" s="133"/>
      <c r="HRH52" s="133"/>
      <c r="HRI52" s="133"/>
      <c r="HRJ52" s="133"/>
      <c r="HRK52" s="133"/>
      <c r="HRL52" s="133"/>
      <c r="HRM52" s="133"/>
      <c r="HRN52" s="133"/>
      <c r="HRO52" s="133"/>
      <c r="HRP52" s="133"/>
      <c r="HRQ52" s="133"/>
      <c r="HRR52" s="133"/>
      <c r="HRS52" s="133"/>
      <c r="HRT52" s="133"/>
      <c r="HRU52" s="133"/>
      <c r="HRV52" s="133"/>
      <c r="HRW52" s="133"/>
      <c r="HRX52" s="133"/>
      <c r="HRY52" s="133"/>
      <c r="HRZ52" s="133"/>
      <c r="HSA52" s="133"/>
      <c r="HSB52" s="133"/>
      <c r="HSC52" s="133"/>
      <c r="HSD52" s="133"/>
      <c r="HSE52" s="133"/>
      <c r="HSF52" s="133"/>
      <c r="HSG52" s="133"/>
      <c r="HSH52" s="133"/>
      <c r="HSI52" s="133"/>
      <c r="HSJ52" s="133"/>
      <c r="HSK52" s="133"/>
      <c r="HSL52" s="133"/>
      <c r="HSM52" s="133"/>
      <c r="HSN52" s="133"/>
      <c r="HSO52" s="133"/>
      <c r="HSP52" s="133"/>
      <c r="HSQ52" s="133"/>
      <c r="HSR52" s="133"/>
      <c r="HSS52" s="133"/>
      <c r="HST52" s="133"/>
      <c r="HSU52" s="133"/>
      <c r="HSV52" s="133"/>
      <c r="HSW52" s="133"/>
      <c r="HSX52" s="133"/>
      <c r="HSY52" s="133"/>
      <c r="HSZ52" s="133"/>
      <c r="HTA52" s="133"/>
      <c r="HTB52" s="133"/>
      <c r="HTC52" s="133"/>
      <c r="HTD52" s="133"/>
      <c r="HTE52" s="133"/>
      <c r="HTF52" s="133"/>
      <c r="HTG52" s="133"/>
      <c r="HTH52" s="133"/>
      <c r="HTI52" s="133"/>
      <c r="HTJ52" s="133"/>
      <c r="HTK52" s="133"/>
      <c r="HTL52" s="133"/>
      <c r="HTM52" s="133"/>
      <c r="HTN52" s="133"/>
      <c r="HTO52" s="133"/>
      <c r="HTP52" s="133"/>
      <c r="HTQ52" s="133"/>
      <c r="HTR52" s="133"/>
      <c r="HTS52" s="133"/>
      <c r="HTT52" s="133"/>
      <c r="HTU52" s="133"/>
      <c r="HTV52" s="133"/>
      <c r="HTW52" s="133"/>
      <c r="HTX52" s="133"/>
      <c r="HTY52" s="133"/>
      <c r="HTZ52" s="133"/>
      <c r="HUA52" s="133"/>
      <c r="HUB52" s="133"/>
      <c r="HUC52" s="133"/>
      <c r="HUD52" s="133"/>
      <c r="HUE52" s="133"/>
      <c r="HUF52" s="133"/>
      <c r="HUG52" s="133"/>
      <c r="HUH52" s="133"/>
      <c r="HUI52" s="133"/>
      <c r="HUJ52" s="133"/>
      <c r="HUK52" s="133"/>
      <c r="HUL52" s="133"/>
      <c r="HUM52" s="133"/>
      <c r="HUN52" s="133"/>
      <c r="HUO52" s="133"/>
      <c r="HUP52" s="133"/>
      <c r="HUQ52" s="133"/>
      <c r="HUR52" s="133"/>
      <c r="HUS52" s="133"/>
      <c r="HUT52" s="133"/>
      <c r="HUU52" s="133"/>
      <c r="HUV52" s="133"/>
      <c r="HUW52" s="133"/>
      <c r="HUX52" s="133"/>
      <c r="HUY52" s="133"/>
      <c r="HUZ52" s="133"/>
      <c r="HVA52" s="133"/>
      <c r="HVB52" s="133"/>
      <c r="HVC52" s="133"/>
      <c r="HVD52" s="133"/>
      <c r="HVE52" s="133"/>
      <c r="HVF52" s="133"/>
      <c r="HVG52" s="133"/>
      <c r="HVH52" s="133"/>
      <c r="HVI52" s="133"/>
      <c r="HVJ52" s="133"/>
      <c r="HVK52" s="133"/>
      <c r="HVL52" s="133"/>
      <c r="HVM52" s="133"/>
      <c r="HVN52" s="133"/>
      <c r="HVO52" s="133"/>
      <c r="HVP52" s="133"/>
      <c r="HVQ52" s="133"/>
      <c r="HVR52" s="133"/>
      <c r="HVS52" s="133"/>
      <c r="HVT52" s="133"/>
      <c r="HVU52" s="133"/>
      <c r="HVV52" s="133"/>
      <c r="HVW52" s="133"/>
      <c r="HVX52" s="133"/>
      <c r="HVY52" s="133"/>
      <c r="HVZ52" s="133"/>
      <c r="HWA52" s="133"/>
      <c r="HWB52" s="133"/>
      <c r="HWC52" s="133"/>
      <c r="HWD52" s="133"/>
      <c r="HWE52" s="133"/>
      <c r="HWF52" s="133"/>
      <c r="HWG52" s="133"/>
      <c r="HWH52" s="133"/>
      <c r="HWI52" s="133"/>
      <c r="HWJ52" s="133"/>
      <c r="HWK52" s="133"/>
      <c r="HWL52" s="133"/>
      <c r="HWM52" s="133"/>
      <c r="HWN52" s="133"/>
      <c r="HWO52" s="133"/>
      <c r="HWP52" s="133"/>
      <c r="HWQ52" s="133"/>
      <c r="HWR52" s="133"/>
      <c r="HWS52" s="133"/>
      <c r="HWT52" s="133"/>
      <c r="HWU52" s="133"/>
      <c r="HWV52" s="133"/>
      <c r="HWW52" s="133"/>
      <c r="HWX52" s="133"/>
      <c r="HWY52" s="133"/>
      <c r="HWZ52" s="133"/>
      <c r="HXA52" s="133"/>
      <c r="HXB52" s="133"/>
      <c r="HXC52" s="133"/>
      <c r="HXD52" s="133"/>
      <c r="HXE52" s="133"/>
      <c r="HXF52" s="133"/>
      <c r="HXG52" s="133"/>
      <c r="HXH52" s="133"/>
      <c r="HXI52" s="133"/>
      <c r="HXJ52" s="133"/>
      <c r="HXK52" s="133"/>
      <c r="HXL52" s="133"/>
      <c r="HXM52" s="133"/>
      <c r="HXN52" s="133"/>
      <c r="HXO52" s="133"/>
      <c r="HXP52" s="133"/>
      <c r="HXQ52" s="133"/>
      <c r="HXR52" s="133"/>
      <c r="HXS52" s="133"/>
      <c r="HXT52" s="133"/>
      <c r="HXU52" s="133"/>
      <c r="HXV52" s="133"/>
      <c r="HXW52" s="133"/>
      <c r="HXX52" s="133"/>
      <c r="HXY52" s="133"/>
      <c r="HXZ52" s="133"/>
      <c r="HYA52" s="133"/>
      <c r="HYB52" s="133"/>
      <c r="HYC52" s="133"/>
      <c r="HYD52" s="133"/>
      <c r="HYE52" s="133"/>
      <c r="HYF52" s="133"/>
      <c r="HYG52" s="133"/>
      <c r="HYH52" s="133"/>
      <c r="HYI52" s="133"/>
      <c r="HYJ52" s="133"/>
      <c r="HYK52" s="133"/>
      <c r="HYL52" s="133"/>
      <c r="HYM52" s="133"/>
      <c r="HYN52" s="133"/>
      <c r="HYO52" s="133"/>
      <c r="HYP52" s="133"/>
      <c r="HYQ52" s="133"/>
      <c r="HYR52" s="133"/>
      <c r="HYS52" s="133"/>
      <c r="HYT52" s="133"/>
      <c r="HYU52" s="133"/>
      <c r="HYV52" s="133"/>
      <c r="HYW52" s="133"/>
      <c r="HYX52" s="133"/>
      <c r="HYY52" s="133"/>
      <c r="HYZ52" s="133"/>
      <c r="HZA52" s="133"/>
      <c r="HZB52" s="133"/>
      <c r="HZC52" s="133"/>
      <c r="HZD52" s="133"/>
      <c r="HZE52" s="133"/>
      <c r="HZF52" s="133"/>
      <c r="HZG52" s="133"/>
      <c r="HZH52" s="133"/>
      <c r="HZI52" s="133"/>
      <c r="HZJ52" s="133"/>
      <c r="HZK52" s="133"/>
      <c r="HZL52" s="133"/>
      <c r="HZM52" s="133"/>
      <c r="HZN52" s="133"/>
      <c r="HZO52" s="133"/>
      <c r="HZP52" s="133"/>
      <c r="HZQ52" s="133"/>
      <c r="HZR52" s="133"/>
      <c r="HZS52" s="133"/>
      <c r="HZT52" s="133"/>
      <c r="HZU52" s="133"/>
      <c r="HZV52" s="133"/>
      <c r="HZW52" s="133"/>
      <c r="HZX52" s="133"/>
      <c r="HZY52" s="133"/>
      <c r="HZZ52" s="133"/>
      <c r="IAA52" s="133"/>
      <c r="IAB52" s="133"/>
      <c r="IAC52" s="133"/>
      <c r="IAD52" s="133"/>
      <c r="IAE52" s="133"/>
      <c r="IAF52" s="133"/>
      <c r="IAG52" s="133"/>
      <c r="IAH52" s="133"/>
      <c r="IAI52" s="133"/>
      <c r="IAJ52" s="133"/>
      <c r="IAK52" s="133"/>
      <c r="IAL52" s="133"/>
      <c r="IAM52" s="133"/>
      <c r="IAN52" s="133"/>
      <c r="IAO52" s="133"/>
      <c r="IAP52" s="133"/>
      <c r="IAQ52" s="133"/>
      <c r="IAR52" s="133"/>
      <c r="IAS52" s="133"/>
      <c r="IAT52" s="133"/>
      <c r="IAU52" s="133"/>
      <c r="IAV52" s="133"/>
      <c r="IAW52" s="133"/>
      <c r="IAX52" s="133"/>
      <c r="IAY52" s="133"/>
      <c r="IAZ52" s="133"/>
      <c r="IBA52" s="133"/>
      <c r="IBB52" s="133"/>
      <c r="IBC52" s="133"/>
      <c r="IBD52" s="133"/>
      <c r="IBE52" s="133"/>
      <c r="IBF52" s="133"/>
      <c r="IBG52" s="133"/>
      <c r="IBH52" s="133"/>
      <c r="IBI52" s="133"/>
      <c r="IBJ52" s="133"/>
      <c r="IBK52" s="133"/>
      <c r="IBL52" s="133"/>
      <c r="IBM52" s="133"/>
      <c r="IBN52" s="133"/>
      <c r="IBO52" s="133"/>
      <c r="IBP52" s="133"/>
      <c r="IBQ52" s="133"/>
      <c r="IBR52" s="133"/>
      <c r="IBS52" s="133"/>
      <c r="IBT52" s="133"/>
      <c r="IBU52" s="133"/>
      <c r="IBV52" s="133"/>
      <c r="IBW52" s="133"/>
      <c r="IBX52" s="133"/>
      <c r="IBY52" s="133"/>
      <c r="IBZ52" s="133"/>
      <c r="ICA52" s="133"/>
      <c r="ICB52" s="133"/>
      <c r="ICC52" s="133"/>
      <c r="ICD52" s="133"/>
      <c r="ICE52" s="133"/>
      <c r="ICF52" s="133"/>
      <c r="ICG52" s="133"/>
      <c r="ICH52" s="133"/>
      <c r="ICI52" s="133"/>
      <c r="ICJ52" s="133"/>
      <c r="ICK52" s="133"/>
      <c r="ICL52" s="133"/>
      <c r="ICM52" s="133"/>
      <c r="ICN52" s="133"/>
      <c r="ICO52" s="133"/>
      <c r="ICP52" s="133"/>
      <c r="ICQ52" s="133"/>
      <c r="ICR52" s="133"/>
      <c r="ICS52" s="133"/>
      <c r="ICT52" s="133"/>
      <c r="ICU52" s="133"/>
      <c r="ICV52" s="133"/>
      <c r="ICW52" s="133"/>
      <c r="ICX52" s="133"/>
      <c r="ICY52" s="133"/>
      <c r="ICZ52" s="133"/>
      <c r="IDA52" s="133"/>
      <c r="IDB52" s="133"/>
      <c r="IDC52" s="133"/>
      <c r="IDD52" s="133"/>
      <c r="IDE52" s="133"/>
      <c r="IDF52" s="133"/>
      <c r="IDG52" s="133"/>
      <c r="IDH52" s="133"/>
      <c r="IDI52" s="133"/>
      <c r="IDJ52" s="133"/>
      <c r="IDK52" s="133"/>
      <c r="IDL52" s="133"/>
      <c r="IDM52" s="133"/>
      <c r="IDN52" s="133"/>
      <c r="IDO52" s="133"/>
      <c r="IDP52" s="133"/>
      <c r="IDQ52" s="133"/>
      <c r="IDR52" s="133"/>
      <c r="IDS52" s="133"/>
      <c r="IDT52" s="133"/>
      <c r="IDU52" s="133"/>
      <c r="IDV52" s="133"/>
      <c r="IDW52" s="133"/>
      <c r="IDX52" s="133"/>
      <c r="IDY52" s="133"/>
      <c r="IDZ52" s="133"/>
      <c r="IEA52" s="133"/>
      <c r="IEB52" s="133"/>
      <c r="IEC52" s="133"/>
      <c r="IED52" s="133"/>
      <c r="IEE52" s="133"/>
      <c r="IEF52" s="133"/>
      <c r="IEG52" s="133"/>
      <c r="IEH52" s="133"/>
      <c r="IEI52" s="133"/>
      <c r="IEJ52" s="133"/>
      <c r="IEK52" s="133"/>
      <c r="IEL52" s="133"/>
      <c r="IEM52" s="133"/>
      <c r="IEN52" s="133"/>
      <c r="IEO52" s="133"/>
      <c r="IEP52" s="133"/>
      <c r="IEQ52" s="133"/>
      <c r="IER52" s="133"/>
      <c r="IES52" s="133"/>
      <c r="IET52" s="133"/>
      <c r="IEU52" s="133"/>
      <c r="IEV52" s="133"/>
      <c r="IEW52" s="133"/>
      <c r="IEX52" s="133"/>
      <c r="IEY52" s="133"/>
      <c r="IEZ52" s="133"/>
      <c r="IFA52" s="133"/>
      <c r="IFB52" s="133"/>
      <c r="IFC52" s="133"/>
      <c r="IFD52" s="133"/>
      <c r="IFE52" s="133"/>
      <c r="IFF52" s="133"/>
      <c r="IFG52" s="133"/>
      <c r="IFH52" s="133"/>
      <c r="IFI52" s="133"/>
      <c r="IFJ52" s="133"/>
      <c r="IFK52" s="133"/>
      <c r="IFL52" s="133"/>
      <c r="IFM52" s="133"/>
      <c r="IFN52" s="133"/>
      <c r="IFO52" s="133"/>
      <c r="IFP52" s="133"/>
      <c r="IFQ52" s="133"/>
      <c r="IFR52" s="133"/>
      <c r="IFS52" s="133"/>
      <c r="IFT52" s="133"/>
      <c r="IFU52" s="133"/>
      <c r="IFV52" s="133"/>
      <c r="IFW52" s="133"/>
      <c r="IFX52" s="133"/>
      <c r="IFY52" s="133"/>
      <c r="IFZ52" s="133"/>
      <c r="IGA52" s="133"/>
      <c r="IGB52" s="133"/>
      <c r="IGC52" s="133"/>
      <c r="IGD52" s="133"/>
      <c r="IGE52" s="133"/>
      <c r="IGF52" s="133"/>
      <c r="IGG52" s="133"/>
      <c r="IGH52" s="133"/>
      <c r="IGI52" s="133"/>
      <c r="IGJ52" s="133"/>
      <c r="IGK52" s="133"/>
      <c r="IGL52" s="133"/>
      <c r="IGM52" s="133"/>
      <c r="IGN52" s="133"/>
      <c r="IGO52" s="133"/>
      <c r="IGP52" s="133"/>
      <c r="IGQ52" s="133"/>
      <c r="IGR52" s="133"/>
      <c r="IGS52" s="133"/>
      <c r="IGT52" s="133"/>
      <c r="IGU52" s="133"/>
      <c r="IGV52" s="133"/>
      <c r="IGW52" s="133"/>
      <c r="IGX52" s="133"/>
      <c r="IGY52" s="133"/>
      <c r="IGZ52" s="133"/>
      <c r="IHA52" s="133"/>
      <c r="IHB52" s="133"/>
      <c r="IHC52" s="133"/>
      <c r="IHD52" s="133"/>
      <c r="IHE52" s="133"/>
      <c r="IHF52" s="133"/>
      <c r="IHG52" s="133"/>
      <c r="IHH52" s="133"/>
      <c r="IHI52" s="133"/>
      <c r="IHJ52" s="133"/>
      <c r="IHK52" s="133"/>
      <c r="IHL52" s="133"/>
      <c r="IHM52" s="133"/>
      <c r="IHN52" s="133"/>
      <c r="IHO52" s="133"/>
      <c r="IHP52" s="133"/>
      <c r="IHQ52" s="133"/>
      <c r="IHR52" s="133"/>
      <c r="IHS52" s="133"/>
      <c r="IHT52" s="133"/>
      <c r="IHU52" s="133"/>
      <c r="IHV52" s="133"/>
      <c r="IHW52" s="133"/>
      <c r="IHX52" s="133"/>
      <c r="IHY52" s="133"/>
      <c r="IHZ52" s="133"/>
      <c r="IIA52" s="133"/>
      <c r="IIB52" s="133"/>
      <c r="IIC52" s="133"/>
      <c r="IID52" s="133"/>
      <c r="IIE52" s="133"/>
      <c r="IIF52" s="133"/>
      <c r="IIG52" s="133"/>
      <c r="IIH52" s="133"/>
      <c r="III52" s="133"/>
      <c r="IIJ52" s="133"/>
      <c r="IIK52" s="133"/>
      <c r="IIL52" s="133"/>
      <c r="IIM52" s="133"/>
      <c r="IIN52" s="133"/>
      <c r="IIO52" s="133"/>
      <c r="IIP52" s="133"/>
      <c r="IIQ52" s="133"/>
      <c r="IIR52" s="133"/>
      <c r="IIS52" s="133"/>
      <c r="IIT52" s="133"/>
      <c r="IIU52" s="133"/>
      <c r="IIV52" s="133"/>
      <c r="IIW52" s="133"/>
      <c r="IIX52" s="133"/>
      <c r="IIY52" s="133"/>
      <c r="IIZ52" s="133"/>
      <c r="IJA52" s="133"/>
      <c r="IJB52" s="133"/>
      <c r="IJC52" s="133"/>
      <c r="IJD52" s="133"/>
      <c r="IJE52" s="133"/>
      <c r="IJF52" s="133"/>
      <c r="IJG52" s="133"/>
      <c r="IJH52" s="133"/>
      <c r="IJI52" s="133"/>
      <c r="IJJ52" s="133"/>
      <c r="IJK52" s="133"/>
      <c r="IJL52" s="133"/>
      <c r="IJM52" s="133"/>
      <c r="IJN52" s="133"/>
      <c r="IJO52" s="133"/>
      <c r="IJP52" s="133"/>
      <c r="IJQ52" s="133"/>
      <c r="IJR52" s="133"/>
      <c r="IJS52" s="133"/>
      <c r="IJT52" s="133"/>
      <c r="IJU52" s="133"/>
      <c r="IJV52" s="133"/>
      <c r="IJW52" s="133"/>
      <c r="IJX52" s="133"/>
      <c r="IJY52" s="133"/>
      <c r="IJZ52" s="133"/>
      <c r="IKA52" s="133"/>
      <c r="IKB52" s="133"/>
      <c r="IKC52" s="133"/>
      <c r="IKD52" s="133"/>
      <c r="IKE52" s="133"/>
      <c r="IKF52" s="133"/>
      <c r="IKG52" s="133"/>
      <c r="IKH52" s="133"/>
      <c r="IKI52" s="133"/>
      <c r="IKJ52" s="133"/>
      <c r="IKK52" s="133"/>
      <c r="IKL52" s="133"/>
      <c r="IKM52" s="133"/>
      <c r="IKN52" s="133"/>
      <c r="IKO52" s="133"/>
      <c r="IKP52" s="133"/>
      <c r="IKQ52" s="133"/>
      <c r="IKR52" s="133"/>
      <c r="IKS52" s="133"/>
      <c r="IKT52" s="133"/>
      <c r="IKU52" s="133"/>
      <c r="IKV52" s="133"/>
      <c r="IKW52" s="133"/>
      <c r="IKX52" s="133"/>
      <c r="IKY52" s="133"/>
      <c r="IKZ52" s="133"/>
      <c r="ILA52" s="133"/>
      <c r="ILB52" s="133"/>
      <c r="ILC52" s="133"/>
      <c r="ILD52" s="133"/>
      <c r="ILE52" s="133"/>
      <c r="ILF52" s="133"/>
      <c r="ILG52" s="133"/>
      <c r="ILH52" s="133"/>
      <c r="ILI52" s="133"/>
      <c r="ILJ52" s="133"/>
      <c r="ILK52" s="133"/>
      <c r="ILL52" s="133"/>
      <c r="ILM52" s="133"/>
      <c r="ILN52" s="133"/>
      <c r="ILO52" s="133"/>
      <c r="ILP52" s="133"/>
      <c r="ILQ52" s="133"/>
      <c r="ILR52" s="133"/>
      <c r="ILS52" s="133"/>
      <c r="ILT52" s="133"/>
      <c r="ILU52" s="133"/>
      <c r="ILV52" s="133"/>
      <c r="ILW52" s="133"/>
      <c r="ILX52" s="133"/>
      <c r="ILY52" s="133"/>
      <c r="ILZ52" s="133"/>
      <c r="IMA52" s="133"/>
      <c r="IMB52" s="133"/>
      <c r="IMC52" s="133"/>
      <c r="IMD52" s="133"/>
      <c r="IME52" s="133"/>
      <c r="IMF52" s="133"/>
      <c r="IMG52" s="133"/>
      <c r="IMH52" s="133"/>
      <c r="IMI52" s="133"/>
      <c r="IMJ52" s="133"/>
      <c r="IMK52" s="133"/>
      <c r="IML52" s="133"/>
      <c r="IMM52" s="133"/>
      <c r="IMN52" s="133"/>
      <c r="IMO52" s="133"/>
      <c r="IMP52" s="133"/>
      <c r="IMQ52" s="133"/>
      <c r="IMR52" s="133"/>
      <c r="IMS52" s="133"/>
      <c r="IMT52" s="133"/>
      <c r="IMU52" s="133"/>
      <c r="IMV52" s="133"/>
      <c r="IMW52" s="133"/>
      <c r="IMX52" s="133"/>
      <c r="IMY52" s="133"/>
      <c r="IMZ52" s="133"/>
      <c r="INA52" s="133"/>
      <c r="INB52" s="133"/>
      <c r="INC52" s="133"/>
      <c r="IND52" s="133"/>
      <c r="INE52" s="133"/>
      <c r="INF52" s="133"/>
      <c r="ING52" s="133"/>
      <c r="INH52" s="133"/>
      <c r="INI52" s="133"/>
      <c r="INJ52" s="133"/>
      <c r="INK52" s="133"/>
      <c r="INL52" s="133"/>
      <c r="INM52" s="133"/>
      <c r="INN52" s="133"/>
      <c r="INO52" s="133"/>
      <c r="INP52" s="133"/>
      <c r="INQ52" s="133"/>
      <c r="INR52" s="133"/>
      <c r="INS52" s="133"/>
      <c r="INT52" s="133"/>
      <c r="INU52" s="133"/>
      <c r="INV52" s="133"/>
      <c r="INW52" s="133"/>
      <c r="INX52" s="133"/>
      <c r="INY52" s="133"/>
      <c r="INZ52" s="133"/>
      <c r="IOA52" s="133"/>
      <c r="IOB52" s="133"/>
      <c r="IOC52" s="133"/>
      <c r="IOD52" s="133"/>
      <c r="IOE52" s="133"/>
      <c r="IOF52" s="133"/>
      <c r="IOG52" s="133"/>
      <c r="IOH52" s="133"/>
      <c r="IOI52" s="133"/>
      <c r="IOJ52" s="133"/>
      <c r="IOK52" s="133"/>
      <c r="IOL52" s="133"/>
      <c r="IOM52" s="133"/>
      <c r="ION52" s="133"/>
      <c r="IOO52" s="133"/>
      <c r="IOP52" s="133"/>
      <c r="IOQ52" s="133"/>
      <c r="IOR52" s="133"/>
      <c r="IOS52" s="133"/>
      <c r="IOT52" s="133"/>
      <c r="IOU52" s="133"/>
      <c r="IOV52" s="133"/>
      <c r="IOW52" s="133"/>
      <c r="IOX52" s="133"/>
      <c r="IOY52" s="133"/>
      <c r="IOZ52" s="133"/>
      <c r="IPA52" s="133"/>
      <c r="IPB52" s="133"/>
      <c r="IPC52" s="133"/>
      <c r="IPD52" s="133"/>
      <c r="IPE52" s="133"/>
      <c r="IPF52" s="133"/>
      <c r="IPG52" s="133"/>
      <c r="IPH52" s="133"/>
      <c r="IPI52" s="133"/>
      <c r="IPJ52" s="133"/>
      <c r="IPK52" s="133"/>
      <c r="IPL52" s="133"/>
      <c r="IPM52" s="133"/>
      <c r="IPN52" s="133"/>
      <c r="IPO52" s="133"/>
      <c r="IPP52" s="133"/>
      <c r="IPQ52" s="133"/>
      <c r="IPR52" s="133"/>
      <c r="IPS52" s="133"/>
      <c r="IPT52" s="133"/>
      <c r="IPU52" s="133"/>
      <c r="IPV52" s="133"/>
      <c r="IPW52" s="133"/>
      <c r="IPX52" s="133"/>
      <c r="IPY52" s="133"/>
      <c r="IPZ52" s="133"/>
      <c r="IQA52" s="133"/>
      <c r="IQB52" s="133"/>
      <c r="IQC52" s="133"/>
      <c r="IQD52" s="133"/>
      <c r="IQE52" s="133"/>
      <c r="IQF52" s="133"/>
      <c r="IQG52" s="133"/>
      <c r="IQH52" s="133"/>
      <c r="IQI52" s="133"/>
      <c r="IQJ52" s="133"/>
      <c r="IQK52" s="133"/>
      <c r="IQL52" s="133"/>
      <c r="IQM52" s="133"/>
      <c r="IQN52" s="133"/>
      <c r="IQO52" s="133"/>
      <c r="IQP52" s="133"/>
      <c r="IQQ52" s="133"/>
      <c r="IQR52" s="133"/>
      <c r="IQS52" s="133"/>
      <c r="IQT52" s="133"/>
      <c r="IQU52" s="133"/>
      <c r="IQV52" s="133"/>
      <c r="IQW52" s="133"/>
      <c r="IQX52" s="133"/>
      <c r="IQY52" s="133"/>
      <c r="IQZ52" s="133"/>
      <c r="IRA52" s="133"/>
      <c r="IRB52" s="133"/>
      <c r="IRC52" s="133"/>
      <c r="IRD52" s="133"/>
      <c r="IRE52" s="133"/>
      <c r="IRF52" s="133"/>
      <c r="IRG52" s="133"/>
      <c r="IRH52" s="133"/>
      <c r="IRI52" s="133"/>
      <c r="IRJ52" s="133"/>
      <c r="IRK52" s="133"/>
      <c r="IRL52" s="133"/>
      <c r="IRM52" s="133"/>
      <c r="IRN52" s="133"/>
      <c r="IRO52" s="133"/>
      <c r="IRP52" s="133"/>
      <c r="IRQ52" s="133"/>
      <c r="IRR52" s="133"/>
      <c r="IRS52" s="133"/>
      <c r="IRT52" s="133"/>
      <c r="IRU52" s="133"/>
      <c r="IRV52" s="133"/>
      <c r="IRW52" s="133"/>
      <c r="IRX52" s="133"/>
      <c r="IRY52" s="133"/>
      <c r="IRZ52" s="133"/>
      <c r="ISA52" s="133"/>
      <c r="ISB52" s="133"/>
      <c r="ISC52" s="133"/>
      <c r="ISD52" s="133"/>
      <c r="ISE52" s="133"/>
      <c r="ISF52" s="133"/>
      <c r="ISG52" s="133"/>
      <c r="ISH52" s="133"/>
      <c r="ISI52" s="133"/>
      <c r="ISJ52" s="133"/>
      <c r="ISK52" s="133"/>
      <c r="ISL52" s="133"/>
      <c r="ISM52" s="133"/>
      <c r="ISN52" s="133"/>
      <c r="ISO52" s="133"/>
      <c r="ISP52" s="133"/>
      <c r="ISQ52" s="133"/>
      <c r="ISR52" s="133"/>
      <c r="ISS52" s="133"/>
      <c r="IST52" s="133"/>
      <c r="ISU52" s="133"/>
      <c r="ISV52" s="133"/>
      <c r="ISW52" s="133"/>
      <c r="ISX52" s="133"/>
      <c r="ISY52" s="133"/>
      <c r="ISZ52" s="133"/>
      <c r="ITA52" s="133"/>
      <c r="ITB52" s="133"/>
      <c r="ITC52" s="133"/>
      <c r="ITD52" s="133"/>
      <c r="ITE52" s="133"/>
      <c r="ITF52" s="133"/>
      <c r="ITG52" s="133"/>
      <c r="ITH52" s="133"/>
      <c r="ITI52" s="133"/>
      <c r="ITJ52" s="133"/>
      <c r="ITK52" s="133"/>
      <c r="ITL52" s="133"/>
      <c r="ITM52" s="133"/>
      <c r="ITN52" s="133"/>
      <c r="ITO52" s="133"/>
      <c r="ITP52" s="133"/>
      <c r="ITQ52" s="133"/>
      <c r="ITR52" s="133"/>
      <c r="ITS52" s="133"/>
      <c r="ITT52" s="133"/>
      <c r="ITU52" s="133"/>
      <c r="ITV52" s="133"/>
      <c r="ITW52" s="133"/>
      <c r="ITX52" s="133"/>
      <c r="ITY52" s="133"/>
      <c r="ITZ52" s="133"/>
      <c r="IUA52" s="133"/>
      <c r="IUB52" s="133"/>
      <c r="IUC52" s="133"/>
      <c r="IUD52" s="133"/>
      <c r="IUE52" s="133"/>
      <c r="IUF52" s="133"/>
      <c r="IUG52" s="133"/>
      <c r="IUH52" s="133"/>
      <c r="IUI52" s="133"/>
      <c r="IUJ52" s="133"/>
      <c r="IUK52" s="133"/>
      <c r="IUL52" s="133"/>
      <c r="IUM52" s="133"/>
      <c r="IUN52" s="133"/>
      <c r="IUO52" s="133"/>
      <c r="IUP52" s="133"/>
      <c r="IUQ52" s="133"/>
      <c r="IUR52" s="133"/>
      <c r="IUS52" s="133"/>
      <c r="IUT52" s="133"/>
      <c r="IUU52" s="133"/>
      <c r="IUV52" s="133"/>
      <c r="IUW52" s="133"/>
      <c r="IUX52" s="133"/>
      <c r="IUY52" s="133"/>
      <c r="IUZ52" s="133"/>
      <c r="IVA52" s="133"/>
      <c r="IVB52" s="133"/>
      <c r="IVC52" s="133"/>
      <c r="IVD52" s="133"/>
      <c r="IVE52" s="133"/>
      <c r="IVF52" s="133"/>
      <c r="IVG52" s="133"/>
      <c r="IVH52" s="133"/>
      <c r="IVI52" s="133"/>
      <c r="IVJ52" s="133"/>
      <c r="IVK52" s="133"/>
      <c r="IVL52" s="133"/>
      <c r="IVM52" s="133"/>
      <c r="IVN52" s="133"/>
      <c r="IVO52" s="133"/>
      <c r="IVP52" s="133"/>
      <c r="IVQ52" s="133"/>
      <c r="IVR52" s="133"/>
      <c r="IVS52" s="133"/>
      <c r="IVT52" s="133"/>
      <c r="IVU52" s="133"/>
      <c r="IVV52" s="133"/>
      <c r="IVW52" s="133"/>
      <c r="IVX52" s="133"/>
      <c r="IVY52" s="133"/>
      <c r="IVZ52" s="133"/>
      <c r="IWA52" s="133"/>
      <c r="IWB52" s="133"/>
      <c r="IWC52" s="133"/>
      <c r="IWD52" s="133"/>
      <c r="IWE52" s="133"/>
      <c r="IWF52" s="133"/>
      <c r="IWG52" s="133"/>
      <c r="IWH52" s="133"/>
      <c r="IWI52" s="133"/>
      <c r="IWJ52" s="133"/>
      <c r="IWK52" s="133"/>
      <c r="IWL52" s="133"/>
      <c r="IWM52" s="133"/>
      <c r="IWN52" s="133"/>
      <c r="IWO52" s="133"/>
      <c r="IWP52" s="133"/>
      <c r="IWQ52" s="133"/>
      <c r="IWR52" s="133"/>
      <c r="IWS52" s="133"/>
      <c r="IWT52" s="133"/>
      <c r="IWU52" s="133"/>
      <c r="IWV52" s="133"/>
      <c r="IWW52" s="133"/>
      <c r="IWX52" s="133"/>
      <c r="IWY52" s="133"/>
      <c r="IWZ52" s="133"/>
      <c r="IXA52" s="133"/>
      <c r="IXB52" s="133"/>
      <c r="IXC52" s="133"/>
      <c r="IXD52" s="133"/>
      <c r="IXE52" s="133"/>
      <c r="IXF52" s="133"/>
      <c r="IXG52" s="133"/>
      <c r="IXH52" s="133"/>
      <c r="IXI52" s="133"/>
      <c r="IXJ52" s="133"/>
      <c r="IXK52" s="133"/>
      <c r="IXL52" s="133"/>
      <c r="IXM52" s="133"/>
      <c r="IXN52" s="133"/>
      <c r="IXO52" s="133"/>
      <c r="IXP52" s="133"/>
      <c r="IXQ52" s="133"/>
      <c r="IXR52" s="133"/>
      <c r="IXS52" s="133"/>
      <c r="IXT52" s="133"/>
      <c r="IXU52" s="133"/>
      <c r="IXV52" s="133"/>
      <c r="IXW52" s="133"/>
      <c r="IXX52" s="133"/>
      <c r="IXY52" s="133"/>
      <c r="IXZ52" s="133"/>
      <c r="IYA52" s="133"/>
      <c r="IYB52" s="133"/>
      <c r="IYC52" s="133"/>
      <c r="IYD52" s="133"/>
      <c r="IYE52" s="133"/>
      <c r="IYF52" s="133"/>
      <c r="IYG52" s="133"/>
      <c r="IYH52" s="133"/>
      <c r="IYI52" s="133"/>
      <c r="IYJ52" s="133"/>
      <c r="IYK52" s="133"/>
      <c r="IYL52" s="133"/>
      <c r="IYM52" s="133"/>
      <c r="IYN52" s="133"/>
      <c r="IYO52" s="133"/>
      <c r="IYP52" s="133"/>
      <c r="IYQ52" s="133"/>
      <c r="IYR52" s="133"/>
      <c r="IYS52" s="133"/>
      <c r="IYT52" s="133"/>
      <c r="IYU52" s="133"/>
      <c r="IYV52" s="133"/>
      <c r="IYW52" s="133"/>
      <c r="IYX52" s="133"/>
      <c r="IYY52" s="133"/>
      <c r="IYZ52" s="133"/>
      <c r="IZA52" s="133"/>
      <c r="IZB52" s="133"/>
      <c r="IZC52" s="133"/>
      <c r="IZD52" s="133"/>
      <c r="IZE52" s="133"/>
      <c r="IZF52" s="133"/>
      <c r="IZG52" s="133"/>
      <c r="IZH52" s="133"/>
      <c r="IZI52" s="133"/>
      <c r="IZJ52" s="133"/>
      <c r="IZK52" s="133"/>
      <c r="IZL52" s="133"/>
      <c r="IZM52" s="133"/>
      <c r="IZN52" s="133"/>
      <c r="IZO52" s="133"/>
      <c r="IZP52" s="133"/>
      <c r="IZQ52" s="133"/>
      <c r="IZR52" s="133"/>
      <c r="IZS52" s="133"/>
      <c r="IZT52" s="133"/>
      <c r="IZU52" s="133"/>
      <c r="IZV52" s="133"/>
      <c r="IZW52" s="133"/>
      <c r="IZX52" s="133"/>
      <c r="IZY52" s="133"/>
      <c r="IZZ52" s="133"/>
      <c r="JAA52" s="133"/>
      <c r="JAB52" s="133"/>
      <c r="JAC52" s="133"/>
      <c r="JAD52" s="133"/>
      <c r="JAE52" s="133"/>
      <c r="JAF52" s="133"/>
      <c r="JAG52" s="133"/>
      <c r="JAH52" s="133"/>
      <c r="JAI52" s="133"/>
      <c r="JAJ52" s="133"/>
      <c r="JAK52" s="133"/>
      <c r="JAL52" s="133"/>
      <c r="JAM52" s="133"/>
      <c r="JAN52" s="133"/>
      <c r="JAO52" s="133"/>
      <c r="JAP52" s="133"/>
      <c r="JAQ52" s="133"/>
      <c r="JAR52" s="133"/>
      <c r="JAS52" s="133"/>
      <c r="JAT52" s="133"/>
      <c r="JAU52" s="133"/>
      <c r="JAV52" s="133"/>
      <c r="JAW52" s="133"/>
      <c r="JAX52" s="133"/>
      <c r="JAY52" s="133"/>
      <c r="JAZ52" s="133"/>
      <c r="JBA52" s="133"/>
      <c r="JBB52" s="133"/>
      <c r="JBC52" s="133"/>
      <c r="JBD52" s="133"/>
      <c r="JBE52" s="133"/>
      <c r="JBF52" s="133"/>
      <c r="JBG52" s="133"/>
      <c r="JBH52" s="133"/>
      <c r="JBI52" s="133"/>
      <c r="JBJ52" s="133"/>
      <c r="JBK52" s="133"/>
      <c r="JBL52" s="133"/>
      <c r="JBM52" s="133"/>
      <c r="JBN52" s="133"/>
      <c r="JBO52" s="133"/>
      <c r="JBP52" s="133"/>
      <c r="JBQ52" s="133"/>
      <c r="JBR52" s="133"/>
      <c r="JBS52" s="133"/>
      <c r="JBT52" s="133"/>
      <c r="JBU52" s="133"/>
      <c r="JBV52" s="133"/>
      <c r="JBW52" s="133"/>
      <c r="JBX52" s="133"/>
      <c r="JBY52" s="133"/>
      <c r="JBZ52" s="133"/>
      <c r="JCA52" s="133"/>
      <c r="JCB52" s="133"/>
      <c r="JCC52" s="133"/>
      <c r="JCD52" s="133"/>
      <c r="JCE52" s="133"/>
      <c r="JCF52" s="133"/>
      <c r="JCG52" s="133"/>
      <c r="JCH52" s="133"/>
      <c r="JCI52" s="133"/>
      <c r="JCJ52" s="133"/>
      <c r="JCK52" s="133"/>
      <c r="JCL52" s="133"/>
      <c r="JCM52" s="133"/>
      <c r="JCN52" s="133"/>
      <c r="JCO52" s="133"/>
      <c r="JCP52" s="133"/>
      <c r="JCQ52" s="133"/>
      <c r="JCR52" s="133"/>
      <c r="JCS52" s="133"/>
      <c r="JCT52" s="133"/>
      <c r="JCU52" s="133"/>
      <c r="JCV52" s="133"/>
      <c r="JCW52" s="133"/>
      <c r="JCX52" s="133"/>
      <c r="JCY52" s="133"/>
      <c r="JCZ52" s="133"/>
      <c r="JDA52" s="133"/>
      <c r="JDB52" s="133"/>
      <c r="JDC52" s="133"/>
      <c r="JDD52" s="133"/>
      <c r="JDE52" s="133"/>
      <c r="JDF52" s="133"/>
      <c r="JDG52" s="133"/>
      <c r="JDH52" s="133"/>
      <c r="JDI52" s="133"/>
      <c r="JDJ52" s="133"/>
      <c r="JDK52" s="133"/>
      <c r="JDL52" s="133"/>
      <c r="JDM52" s="133"/>
      <c r="JDN52" s="133"/>
      <c r="JDO52" s="133"/>
      <c r="JDP52" s="133"/>
      <c r="JDQ52" s="133"/>
      <c r="JDR52" s="133"/>
      <c r="JDS52" s="133"/>
      <c r="JDT52" s="133"/>
      <c r="JDU52" s="133"/>
      <c r="JDV52" s="133"/>
      <c r="JDW52" s="133"/>
      <c r="JDX52" s="133"/>
      <c r="JDY52" s="133"/>
      <c r="JDZ52" s="133"/>
      <c r="JEA52" s="133"/>
      <c r="JEB52" s="133"/>
      <c r="JEC52" s="133"/>
      <c r="JED52" s="133"/>
      <c r="JEE52" s="133"/>
      <c r="JEF52" s="133"/>
      <c r="JEG52" s="133"/>
      <c r="JEH52" s="133"/>
      <c r="JEI52" s="133"/>
      <c r="JEJ52" s="133"/>
      <c r="JEK52" s="133"/>
      <c r="JEL52" s="133"/>
      <c r="JEM52" s="133"/>
      <c r="JEN52" s="133"/>
      <c r="JEO52" s="133"/>
      <c r="JEP52" s="133"/>
      <c r="JEQ52" s="133"/>
      <c r="JER52" s="133"/>
      <c r="JES52" s="133"/>
      <c r="JET52" s="133"/>
      <c r="JEU52" s="133"/>
      <c r="JEV52" s="133"/>
      <c r="JEW52" s="133"/>
      <c r="JEX52" s="133"/>
      <c r="JEY52" s="133"/>
      <c r="JEZ52" s="133"/>
      <c r="JFA52" s="133"/>
      <c r="JFB52" s="133"/>
      <c r="JFC52" s="133"/>
      <c r="JFD52" s="133"/>
      <c r="JFE52" s="133"/>
      <c r="JFF52" s="133"/>
      <c r="JFG52" s="133"/>
      <c r="JFH52" s="133"/>
      <c r="JFI52" s="133"/>
      <c r="JFJ52" s="133"/>
      <c r="JFK52" s="133"/>
      <c r="JFL52" s="133"/>
      <c r="JFM52" s="133"/>
      <c r="JFN52" s="133"/>
      <c r="JFO52" s="133"/>
      <c r="JFP52" s="133"/>
      <c r="JFQ52" s="133"/>
      <c r="JFR52" s="133"/>
      <c r="JFS52" s="133"/>
      <c r="JFT52" s="133"/>
      <c r="JFU52" s="133"/>
      <c r="JFV52" s="133"/>
      <c r="JFW52" s="133"/>
      <c r="JFX52" s="133"/>
      <c r="JFY52" s="133"/>
      <c r="JFZ52" s="133"/>
      <c r="JGA52" s="133"/>
      <c r="JGB52" s="133"/>
      <c r="JGC52" s="133"/>
      <c r="JGD52" s="133"/>
      <c r="JGE52" s="133"/>
      <c r="JGF52" s="133"/>
      <c r="JGG52" s="133"/>
      <c r="JGH52" s="133"/>
      <c r="JGI52" s="133"/>
      <c r="JGJ52" s="133"/>
      <c r="JGK52" s="133"/>
      <c r="JGL52" s="133"/>
      <c r="JGM52" s="133"/>
      <c r="JGN52" s="133"/>
      <c r="JGO52" s="133"/>
      <c r="JGP52" s="133"/>
      <c r="JGQ52" s="133"/>
      <c r="JGR52" s="133"/>
      <c r="JGS52" s="133"/>
      <c r="JGT52" s="133"/>
      <c r="JGU52" s="133"/>
      <c r="JGV52" s="133"/>
      <c r="JGW52" s="133"/>
      <c r="JGX52" s="133"/>
      <c r="JGY52" s="133"/>
      <c r="JGZ52" s="133"/>
      <c r="JHA52" s="133"/>
      <c r="JHB52" s="133"/>
      <c r="JHC52" s="133"/>
      <c r="JHD52" s="133"/>
      <c r="JHE52" s="133"/>
      <c r="JHF52" s="133"/>
      <c r="JHG52" s="133"/>
      <c r="JHH52" s="133"/>
      <c r="JHI52" s="133"/>
      <c r="JHJ52" s="133"/>
      <c r="JHK52" s="133"/>
      <c r="JHL52" s="133"/>
      <c r="JHM52" s="133"/>
      <c r="JHN52" s="133"/>
      <c r="JHO52" s="133"/>
      <c r="JHP52" s="133"/>
      <c r="JHQ52" s="133"/>
      <c r="JHR52" s="133"/>
      <c r="JHS52" s="133"/>
      <c r="JHT52" s="133"/>
      <c r="JHU52" s="133"/>
      <c r="JHV52" s="133"/>
      <c r="JHW52" s="133"/>
      <c r="JHX52" s="133"/>
      <c r="JHY52" s="133"/>
      <c r="JHZ52" s="133"/>
      <c r="JIA52" s="133"/>
      <c r="JIB52" s="133"/>
      <c r="JIC52" s="133"/>
      <c r="JID52" s="133"/>
      <c r="JIE52" s="133"/>
      <c r="JIF52" s="133"/>
      <c r="JIG52" s="133"/>
      <c r="JIH52" s="133"/>
      <c r="JII52" s="133"/>
      <c r="JIJ52" s="133"/>
      <c r="JIK52" s="133"/>
      <c r="JIL52" s="133"/>
      <c r="JIM52" s="133"/>
      <c r="JIN52" s="133"/>
      <c r="JIO52" s="133"/>
      <c r="JIP52" s="133"/>
      <c r="JIQ52" s="133"/>
      <c r="JIR52" s="133"/>
      <c r="JIS52" s="133"/>
      <c r="JIT52" s="133"/>
      <c r="JIU52" s="133"/>
      <c r="JIV52" s="133"/>
      <c r="JIW52" s="133"/>
      <c r="JIX52" s="133"/>
      <c r="JIY52" s="133"/>
      <c r="JIZ52" s="133"/>
      <c r="JJA52" s="133"/>
      <c r="JJB52" s="133"/>
      <c r="JJC52" s="133"/>
      <c r="JJD52" s="133"/>
      <c r="JJE52" s="133"/>
      <c r="JJF52" s="133"/>
      <c r="JJG52" s="133"/>
      <c r="JJH52" s="133"/>
      <c r="JJI52" s="133"/>
      <c r="JJJ52" s="133"/>
      <c r="JJK52" s="133"/>
      <c r="JJL52" s="133"/>
      <c r="JJM52" s="133"/>
      <c r="JJN52" s="133"/>
      <c r="JJO52" s="133"/>
      <c r="JJP52" s="133"/>
      <c r="JJQ52" s="133"/>
      <c r="JJR52" s="133"/>
      <c r="JJS52" s="133"/>
      <c r="JJT52" s="133"/>
      <c r="JJU52" s="133"/>
      <c r="JJV52" s="133"/>
      <c r="JJW52" s="133"/>
      <c r="JJX52" s="133"/>
      <c r="JJY52" s="133"/>
      <c r="JJZ52" s="133"/>
      <c r="JKA52" s="133"/>
      <c r="JKB52" s="133"/>
      <c r="JKC52" s="133"/>
      <c r="JKD52" s="133"/>
      <c r="JKE52" s="133"/>
      <c r="JKF52" s="133"/>
      <c r="JKG52" s="133"/>
      <c r="JKH52" s="133"/>
      <c r="JKI52" s="133"/>
      <c r="JKJ52" s="133"/>
      <c r="JKK52" s="133"/>
      <c r="JKL52" s="133"/>
      <c r="JKM52" s="133"/>
      <c r="JKN52" s="133"/>
      <c r="JKO52" s="133"/>
      <c r="JKP52" s="133"/>
      <c r="JKQ52" s="133"/>
      <c r="JKR52" s="133"/>
      <c r="JKS52" s="133"/>
      <c r="JKT52" s="133"/>
      <c r="JKU52" s="133"/>
      <c r="JKV52" s="133"/>
      <c r="JKW52" s="133"/>
      <c r="JKX52" s="133"/>
      <c r="JKY52" s="133"/>
      <c r="JKZ52" s="133"/>
      <c r="JLA52" s="133"/>
      <c r="JLB52" s="133"/>
      <c r="JLC52" s="133"/>
      <c r="JLD52" s="133"/>
      <c r="JLE52" s="133"/>
      <c r="JLF52" s="133"/>
      <c r="JLG52" s="133"/>
      <c r="JLH52" s="133"/>
      <c r="JLI52" s="133"/>
      <c r="JLJ52" s="133"/>
      <c r="JLK52" s="133"/>
      <c r="JLL52" s="133"/>
      <c r="JLM52" s="133"/>
      <c r="JLN52" s="133"/>
      <c r="JLO52" s="133"/>
      <c r="JLP52" s="133"/>
      <c r="JLQ52" s="133"/>
      <c r="JLR52" s="133"/>
      <c r="JLS52" s="133"/>
      <c r="JLT52" s="133"/>
      <c r="JLU52" s="133"/>
      <c r="JLV52" s="133"/>
      <c r="JLW52" s="133"/>
      <c r="JLX52" s="133"/>
      <c r="JLY52" s="133"/>
      <c r="JLZ52" s="133"/>
      <c r="JMA52" s="133"/>
      <c r="JMB52" s="133"/>
      <c r="JMC52" s="133"/>
      <c r="JMD52" s="133"/>
      <c r="JME52" s="133"/>
      <c r="JMF52" s="133"/>
      <c r="JMG52" s="133"/>
      <c r="JMH52" s="133"/>
      <c r="JMI52" s="133"/>
      <c r="JMJ52" s="133"/>
      <c r="JMK52" s="133"/>
      <c r="JML52" s="133"/>
      <c r="JMM52" s="133"/>
      <c r="JMN52" s="133"/>
      <c r="JMO52" s="133"/>
      <c r="JMP52" s="133"/>
      <c r="JMQ52" s="133"/>
      <c r="JMR52" s="133"/>
      <c r="JMS52" s="133"/>
      <c r="JMT52" s="133"/>
      <c r="JMU52" s="133"/>
      <c r="JMV52" s="133"/>
      <c r="JMW52" s="133"/>
      <c r="JMX52" s="133"/>
      <c r="JMY52" s="133"/>
      <c r="JMZ52" s="133"/>
      <c r="JNA52" s="133"/>
      <c r="JNB52" s="133"/>
      <c r="JNC52" s="133"/>
      <c r="JND52" s="133"/>
      <c r="JNE52" s="133"/>
      <c r="JNF52" s="133"/>
      <c r="JNG52" s="133"/>
      <c r="JNH52" s="133"/>
      <c r="JNI52" s="133"/>
      <c r="JNJ52" s="133"/>
      <c r="JNK52" s="133"/>
      <c r="JNL52" s="133"/>
      <c r="JNM52" s="133"/>
      <c r="JNN52" s="133"/>
      <c r="JNO52" s="133"/>
      <c r="JNP52" s="133"/>
      <c r="JNQ52" s="133"/>
      <c r="JNR52" s="133"/>
      <c r="JNS52" s="133"/>
      <c r="JNT52" s="133"/>
      <c r="JNU52" s="133"/>
      <c r="JNV52" s="133"/>
      <c r="JNW52" s="133"/>
      <c r="JNX52" s="133"/>
      <c r="JNY52" s="133"/>
      <c r="JNZ52" s="133"/>
      <c r="JOA52" s="133"/>
      <c r="JOB52" s="133"/>
      <c r="JOC52" s="133"/>
      <c r="JOD52" s="133"/>
      <c r="JOE52" s="133"/>
      <c r="JOF52" s="133"/>
      <c r="JOG52" s="133"/>
      <c r="JOH52" s="133"/>
      <c r="JOI52" s="133"/>
      <c r="JOJ52" s="133"/>
      <c r="JOK52" s="133"/>
      <c r="JOL52" s="133"/>
      <c r="JOM52" s="133"/>
      <c r="JON52" s="133"/>
      <c r="JOO52" s="133"/>
      <c r="JOP52" s="133"/>
      <c r="JOQ52" s="133"/>
      <c r="JOR52" s="133"/>
      <c r="JOS52" s="133"/>
      <c r="JOT52" s="133"/>
      <c r="JOU52" s="133"/>
      <c r="JOV52" s="133"/>
      <c r="JOW52" s="133"/>
      <c r="JOX52" s="133"/>
      <c r="JOY52" s="133"/>
      <c r="JOZ52" s="133"/>
      <c r="JPA52" s="133"/>
      <c r="JPB52" s="133"/>
      <c r="JPC52" s="133"/>
      <c r="JPD52" s="133"/>
      <c r="JPE52" s="133"/>
      <c r="JPF52" s="133"/>
      <c r="JPG52" s="133"/>
      <c r="JPH52" s="133"/>
      <c r="JPI52" s="133"/>
      <c r="JPJ52" s="133"/>
      <c r="JPK52" s="133"/>
      <c r="JPL52" s="133"/>
      <c r="JPM52" s="133"/>
      <c r="JPN52" s="133"/>
      <c r="JPO52" s="133"/>
      <c r="JPP52" s="133"/>
      <c r="JPQ52" s="133"/>
      <c r="JPR52" s="133"/>
      <c r="JPS52" s="133"/>
      <c r="JPT52" s="133"/>
      <c r="JPU52" s="133"/>
      <c r="JPV52" s="133"/>
      <c r="JPW52" s="133"/>
      <c r="JPX52" s="133"/>
      <c r="JPY52" s="133"/>
      <c r="JPZ52" s="133"/>
      <c r="JQA52" s="133"/>
      <c r="JQB52" s="133"/>
      <c r="JQC52" s="133"/>
      <c r="JQD52" s="133"/>
      <c r="JQE52" s="133"/>
      <c r="JQF52" s="133"/>
      <c r="JQG52" s="133"/>
      <c r="JQH52" s="133"/>
      <c r="JQI52" s="133"/>
      <c r="JQJ52" s="133"/>
      <c r="JQK52" s="133"/>
      <c r="JQL52" s="133"/>
      <c r="JQM52" s="133"/>
      <c r="JQN52" s="133"/>
      <c r="JQO52" s="133"/>
      <c r="JQP52" s="133"/>
      <c r="JQQ52" s="133"/>
      <c r="JQR52" s="133"/>
      <c r="JQS52" s="133"/>
      <c r="JQT52" s="133"/>
      <c r="JQU52" s="133"/>
      <c r="JQV52" s="133"/>
      <c r="JQW52" s="133"/>
      <c r="JQX52" s="133"/>
      <c r="JQY52" s="133"/>
      <c r="JQZ52" s="133"/>
      <c r="JRA52" s="133"/>
      <c r="JRB52" s="133"/>
      <c r="JRC52" s="133"/>
      <c r="JRD52" s="133"/>
      <c r="JRE52" s="133"/>
      <c r="JRF52" s="133"/>
      <c r="JRG52" s="133"/>
      <c r="JRH52" s="133"/>
      <c r="JRI52" s="133"/>
      <c r="JRJ52" s="133"/>
      <c r="JRK52" s="133"/>
      <c r="JRL52" s="133"/>
      <c r="JRM52" s="133"/>
      <c r="JRN52" s="133"/>
      <c r="JRO52" s="133"/>
      <c r="JRP52" s="133"/>
      <c r="JRQ52" s="133"/>
      <c r="JRR52" s="133"/>
      <c r="JRS52" s="133"/>
      <c r="JRT52" s="133"/>
      <c r="JRU52" s="133"/>
      <c r="JRV52" s="133"/>
      <c r="JRW52" s="133"/>
      <c r="JRX52" s="133"/>
      <c r="JRY52" s="133"/>
      <c r="JRZ52" s="133"/>
      <c r="JSA52" s="133"/>
      <c r="JSB52" s="133"/>
      <c r="JSC52" s="133"/>
      <c r="JSD52" s="133"/>
      <c r="JSE52" s="133"/>
      <c r="JSF52" s="133"/>
      <c r="JSG52" s="133"/>
      <c r="JSH52" s="133"/>
      <c r="JSI52" s="133"/>
      <c r="JSJ52" s="133"/>
      <c r="JSK52" s="133"/>
      <c r="JSL52" s="133"/>
      <c r="JSM52" s="133"/>
      <c r="JSN52" s="133"/>
      <c r="JSO52" s="133"/>
      <c r="JSP52" s="133"/>
      <c r="JSQ52" s="133"/>
      <c r="JSR52" s="133"/>
      <c r="JSS52" s="133"/>
      <c r="JST52" s="133"/>
      <c r="JSU52" s="133"/>
      <c r="JSV52" s="133"/>
      <c r="JSW52" s="133"/>
      <c r="JSX52" s="133"/>
      <c r="JSY52" s="133"/>
      <c r="JSZ52" s="133"/>
      <c r="JTA52" s="133"/>
      <c r="JTB52" s="133"/>
      <c r="JTC52" s="133"/>
      <c r="JTD52" s="133"/>
      <c r="JTE52" s="133"/>
      <c r="JTF52" s="133"/>
      <c r="JTG52" s="133"/>
      <c r="JTH52" s="133"/>
      <c r="JTI52" s="133"/>
      <c r="JTJ52" s="133"/>
      <c r="JTK52" s="133"/>
      <c r="JTL52" s="133"/>
      <c r="JTM52" s="133"/>
      <c r="JTN52" s="133"/>
      <c r="JTO52" s="133"/>
      <c r="JTP52" s="133"/>
      <c r="JTQ52" s="133"/>
      <c r="JTR52" s="133"/>
      <c r="JTS52" s="133"/>
      <c r="JTT52" s="133"/>
      <c r="JTU52" s="133"/>
      <c r="JTV52" s="133"/>
      <c r="JTW52" s="133"/>
      <c r="JTX52" s="133"/>
      <c r="JTY52" s="133"/>
      <c r="JTZ52" s="133"/>
      <c r="JUA52" s="133"/>
      <c r="JUB52" s="133"/>
      <c r="JUC52" s="133"/>
      <c r="JUD52" s="133"/>
      <c r="JUE52" s="133"/>
      <c r="JUF52" s="133"/>
      <c r="JUG52" s="133"/>
      <c r="JUH52" s="133"/>
      <c r="JUI52" s="133"/>
      <c r="JUJ52" s="133"/>
      <c r="JUK52" s="133"/>
      <c r="JUL52" s="133"/>
      <c r="JUM52" s="133"/>
      <c r="JUN52" s="133"/>
      <c r="JUO52" s="133"/>
      <c r="JUP52" s="133"/>
      <c r="JUQ52" s="133"/>
      <c r="JUR52" s="133"/>
      <c r="JUS52" s="133"/>
      <c r="JUT52" s="133"/>
      <c r="JUU52" s="133"/>
      <c r="JUV52" s="133"/>
      <c r="JUW52" s="133"/>
      <c r="JUX52" s="133"/>
      <c r="JUY52" s="133"/>
      <c r="JUZ52" s="133"/>
      <c r="JVA52" s="133"/>
      <c r="JVB52" s="133"/>
      <c r="JVC52" s="133"/>
      <c r="JVD52" s="133"/>
      <c r="JVE52" s="133"/>
      <c r="JVF52" s="133"/>
      <c r="JVG52" s="133"/>
      <c r="JVH52" s="133"/>
      <c r="JVI52" s="133"/>
      <c r="JVJ52" s="133"/>
      <c r="JVK52" s="133"/>
      <c r="JVL52" s="133"/>
      <c r="JVM52" s="133"/>
      <c r="JVN52" s="133"/>
      <c r="JVO52" s="133"/>
      <c r="JVP52" s="133"/>
      <c r="JVQ52" s="133"/>
      <c r="JVR52" s="133"/>
      <c r="JVS52" s="133"/>
      <c r="JVT52" s="133"/>
      <c r="JVU52" s="133"/>
      <c r="JVV52" s="133"/>
      <c r="JVW52" s="133"/>
      <c r="JVX52" s="133"/>
      <c r="JVY52" s="133"/>
      <c r="JVZ52" s="133"/>
      <c r="JWA52" s="133"/>
      <c r="JWB52" s="133"/>
      <c r="JWC52" s="133"/>
      <c r="JWD52" s="133"/>
      <c r="JWE52" s="133"/>
      <c r="JWF52" s="133"/>
      <c r="JWG52" s="133"/>
      <c r="JWH52" s="133"/>
      <c r="JWI52" s="133"/>
      <c r="JWJ52" s="133"/>
      <c r="JWK52" s="133"/>
      <c r="JWL52" s="133"/>
      <c r="JWM52" s="133"/>
      <c r="JWN52" s="133"/>
      <c r="JWO52" s="133"/>
      <c r="JWP52" s="133"/>
      <c r="JWQ52" s="133"/>
      <c r="JWR52" s="133"/>
      <c r="JWS52" s="133"/>
      <c r="JWT52" s="133"/>
      <c r="JWU52" s="133"/>
      <c r="JWV52" s="133"/>
      <c r="JWW52" s="133"/>
      <c r="JWX52" s="133"/>
      <c r="JWY52" s="133"/>
      <c r="JWZ52" s="133"/>
      <c r="JXA52" s="133"/>
      <c r="JXB52" s="133"/>
      <c r="JXC52" s="133"/>
      <c r="JXD52" s="133"/>
      <c r="JXE52" s="133"/>
      <c r="JXF52" s="133"/>
      <c r="JXG52" s="133"/>
      <c r="JXH52" s="133"/>
      <c r="JXI52" s="133"/>
      <c r="JXJ52" s="133"/>
      <c r="JXK52" s="133"/>
      <c r="JXL52" s="133"/>
      <c r="JXM52" s="133"/>
      <c r="JXN52" s="133"/>
      <c r="JXO52" s="133"/>
      <c r="JXP52" s="133"/>
      <c r="JXQ52" s="133"/>
      <c r="JXR52" s="133"/>
      <c r="JXS52" s="133"/>
      <c r="JXT52" s="133"/>
      <c r="JXU52" s="133"/>
      <c r="JXV52" s="133"/>
      <c r="JXW52" s="133"/>
      <c r="JXX52" s="133"/>
      <c r="JXY52" s="133"/>
      <c r="JXZ52" s="133"/>
      <c r="JYA52" s="133"/>
      <c r="JYB52" s="133"/>
      <c r="JYC52" s="133"/>
      <c r="JYD52" s="133"/>
      <c r="JYE52" s="133"/>
      <c r="JYF52" s="133"/>
      <c r="JYG52" s="133"/>
      <c r="JYH52" s="133"/>
      <c r="JYI52" s="133"/>
      <c r="JYJ52" s="133"/>
      <c r="JYK52" s="133"/>
      <c r="JYL52" s="133"/>
      <c r="JYM52" s="133"/>
      <c r="JYN52" s="133"/>
      <c r="JYO52" s="133"/>
      <c r="JYP52" s="133"/>
      <c r="JYQ52" s="133"/>
      <c r="JYR52" s="133"/>
      <c r="JYS52" s="133"/>
      <c r="JYT52" s="133"/>
      <c r="JYU52" s="133"/>
      <c r="JYV52" s="133"/>
      <c r="JYW52" s="133"/>
      <c r="JYX52" s="133"/>
      <c r="JYY52" s="133"/>
      <c r="JYZ52" s="133"/>
      <c r="JZA52" s="133"/>
      <c r="JZB52" s="133"/>
      <c r="JZC52" s="133"/>
      <c r="JZD52" s="133"/>
      <c r="JZE52" s="133"/>
      <c r="JZF52" s="133"/>
      <c r="JZG52" s="133"/>
      <c r="JZH52" s="133"/>
      <c r="JZI52" s="133"/>
      <c r="JZJ52" s="133"/>
      <c r="JZK52" s="133"/>
      <c r="JZL52" s="133"/>
      <c r="JZM52" s="133"/>
      <c r="JZN52" s="133"/>
      <c r="JZO52" s="133"/>
      <c r="JZP52" s="133"/>
      <c r="JZQ52" s="133"/>
      <c r="JZR52" s="133"/>
      <c r="JZS52" s="133"/>
      <c r="JZT52" s="133"/>
      <c r="JZU52" s="133"/>
      <c r="JZV52" s="133"/>
      <c r="JZW52" s="133"/>
      <c r="JZX52" s="133"/>
      <c r="JZY52" s="133"/>
      <c r="JZZ52" s="133"/>
      <c r="KAA52" s="133"/>
      <c r="KAB52" s="133"/>
      <c r="KAC52" s="133"/>
      <c r="KAD52" s="133"/>
      <c r="KAE52" s="133"/>
      <c r="KAF52" s="133"/>
      <c r="KAG52" s="133"/>
      <c r="KAH52" s="133"/>
      <c r="KAI52" s="133"/>
      <c r="KAJ52" s="133"/>
      <c r="KAK52" s="133"/>
      <c r="KAL52" s="133"/>
      <c r="KAM52" s="133"/>
      <c r="KAN52" s="133"/>
      <c r="KAO52" s="133"/>
      <c r="KAP52" s="133"/>
      <c r="KAQ52" s="133"/>
      <c r="KAR52" s="133"/>
      <c r="KAS52" s="133"/>
      <c r="KAT52" s="133"/>
      <c r="KAU52" s="133"/>
      <c r="KAV52" s="133"/>
      <c r="KAW52" s="133"/>
      <c r="KAX52" s="133"/>
      <c r="KAY52" s="133"/>
      <c r="KAZ52" s="133"/>
      <c r="KBA52" s="133"/>
      <c r="KBB52" s="133"/>
      <c r="KBC52" s="133"/>
      <c r="KBD52" s="133"/>
      <c r="KBE52" s="133"/>
      <c r="KBF52" s="133"/>
      <c r="KBG52" s="133"/>
      <c r="KBH52" s="133"/>
      <c r="KBI52" s="133"/>
      <c r="KBJ52" s="133"/>
      <c r="KBK52" s="133"/>
      <c r="KBL52" s="133"/>
      <c r="KBM52" s="133"/>
      <c r="KBN52" s="133"/>
      <c r="KBO52" s="133"/>
      <c r="KBP52" s="133"/>
      <c r="KBQ52" s="133"/>
      <c r="KBR52" s="133"/>
      <c r="KBS52" s="133"/>
      <c r="KBT52" s="133"/>
      <c r="KBU52" s="133"/>
      <c r="KBV52" s="133"/>
      <c r="KBW52" s="133"/>
      <c r="KBX52" s="133"/>
      <c r="KBY52" s="133"/>
      <c r="KBZ52" s="133"/>
      <c r="KCA52" s="133"/>
      <c r="KCB52" s="133"/>
      <c r="KCC52" s="133"/>
      <c r="KCD52" s="133"/>
      <c r="KCE52" s="133"/>
      <c r="KCF52" s="133"/>
      <c r="KCG52" s="133"/>
      <c r="KCH52" s="133"/>
      <c r="KCI52" s="133"/>
      <c r="KCJ52" s="133"/>
      <c r="KCK52" s="133"/>
      <c r="KCL52" s="133"/>
      <c r="KCM52" s="133"/>
      <c r="KCN52" s="133"/>
      <c r="KCO52" s="133"/>
      <c r="KCP52" s="133"/>
      <c r="KCQ52" s="133"/>
      <c r="KCR52" s="133"/>
      <c r="KCS52" s="133"/>
      <c r="KCT52" s="133"/>
      <c r="KCU52" s="133"/>
      <c r="KCV52" s="133"/>
      <c r="KCW52" s="133"/>
      <c r="KCX52" s="133"/>
      <c r="KCY52" s="133"/>
      <c r="KCZ52" s="133"/>
      <c r="KDA52" s="133"/>
      <c r="KDB52" s="133"/>
      <c r="KDC52" s="133"/>
      <c r="KDD52" s="133"/>
      <c r="KDE52" s="133"/>
      <c r="KDF52" s="133"/>
      <c r="KDG52" s="133"/>
      <c r="KDH52" s="133"/>
      <c r="KDI52" s="133"/>
      <c r="KDJ52" s="133"/>
      <c r="KDK52" s="133"/>
      <c r="KDL52" s="133"/>
      <c r="KDM52" s="133"/>
      <c r="KDN52" s="133"/>
      <c r="KDO52" s="133"/>
      <c r="KDP52" s="133"/>
      <c r="KDQ52" s="133"/>
      <c r="KDR52" s="133"/>
      <c r="KDS52" s="133"/>
      <c r="KDT52" s="133"/>
      <c r="KDU52" s="133"/>
      <c r="KDV52" s="133"/>
      <c r="KDW52" s="133"/>
      <c r="KDX52" s="133"/>
      <c r="KDY52" s="133"/>
      <c r="KDZ52" s="133"/>
      <c r="KEA52" s="133"/>
      <c r="KEB52" s="133"/>
      <c r="KEC52" s="133"/>
      <c r="KED52" s="133"/>
      <c r="KEE52" s="133"/>
      <c r="KEF52" s="133"/>
      <c r="KEG52" s="133"/>
      <c r="KEH52" s="133"/>
      <c r="KEI52" s="133"/>
      <c r="KEJ52" s="133"/>
      <c r="KEK52" s="133"/>
      <c r="KEL52" s="133"/>
      <c r="KEM52" s="133"/>
      <c r="KEN52" s="133"/>
      <c r="KEO52" s="133"/>
      <c r="KEP52" s="133"/>
      <c r="KEQ52" s="133"/>
      <c r="KER52" s="133"/>
      <c r="KES52" s="133"/>
      <c r="KET52" s="133"/>
      <c r="KEU52" s="133"/>
      <c r="KEV52" s="133"/>
      <c r="KEW52" s="133"/>
      <c r="KEX52" s="133"/>
      <c r="KEY52" s="133"/>
      <c r="KEZ52" s="133"/>
      <c r="KFA52" s="133"/>
      <c r="KFB52" s="133"/>
      <c r="KFC52" s="133"/>
      <c r="KFD52" s="133"/>
      <c r="KFE52" s="133"/>
      <c r="KFF52" s="133"/>
      <c r="KFG52" s="133"/>
      <c r="KFH52" s="133"/>
      <c r="KFI52" s="133"/>
      <c r="KFJ52" s="133"/>
      <c r="KFK52" s="133"/>
      <c r="KFL52" s="133"/>
      <c r="KFM52" s="133"/>
      <c r="KFN52" s="133"/>
      <c r="KFO52" s="133"/>
      <c r="KFP52" s="133"/>
      <c r="KFQ52" s="133"/>
      <c r="KFR52" s="133"/>
      <c r="KFS52" s="133"/>
      <c r="KFT52" s="133"/>
      <c r="KFU52" s="133"/>
      <c r="KFV52" s="133"/>
      <c r="KFW52" s="133"/>
      <c r="KFX52" s="133"/>
      <c r="KFY52" s="133"/>
      <c r="KFZ52" s="133"/>
      <c r="KGA52" s="133"/>
      <c r="KGB52" s="133"/>
      <c r="KGC52" s="133"/>
      <c r="KGD52" s="133"/>
      <c r="KGE52" s="133"/>
      <c r="KGF52" s="133"/>
      <c r="KGG52" s="133"/>
      <c r="KGH52" s="133"/>
      <c r="KGI52" s="133"/>
      <c r="KGJ52" s="133"/>
      <c r="KGK52" s="133"/>
      <c r="KGL52" s="133"/>
      <c r="KGM52" s="133"/>
      <c r="KGN52" s="133"/>
      <c r="KGO52" s="133"/>
      <c r="KGP52" s="133"/>
      <c r="KGQ52" s="133"/>
      <c r="KGR52" s="133"/>
      <c r="KGS52" s="133"/>
      <c r="KGT52" s="133"/>
      <c r="KGU52" s="133"/>
      <c r="KGV52" s="133"/>
      <c r="KGW52" s="133"/>
      <c r="KGX52" s="133"/>
      <c r="KGY52" s="133"/>
      <c r="KGZ52" s="133"/>
      <c r="KHA52" s="133"/>
      <c r="KHB52" s="133"/>
      <c r="KHC52" s="133"/>
      <c r="KHD52" s="133"/>
      <c r="KHE52" s="133"/>
      <c r="KHF52" s="133"/>
      <c r="KHG52" s="133"/>
      <c r="KHH52" s="133"/>
      <c r="KHI52" s="133"/>
      <c r="KHJ52" s="133"/>
      <c r="KHK52" s="133"/>
      <c r="KHL52" s="133"/>
      <c r="KHM52" s="133"/>
      <c r="KHN52" s="133"/>
      <c r="KHO52" s="133"/>
      <c r="KHP52" s="133"/>
      <c r="KHQ52" s="133"/>
      <c r="KHR52" s="133"/>
      <c r="KHS52" s="133"/>
      <c r="KHT52" s="133"/>
      <c r="KHU52" s="133"/>
      <c r="KHV52" s="133"/>
      <c r="KHW52" s="133"/>
      <c r="KHX52" s="133"/>
      <c r="KHY52" s="133"/>
      <c r="KHZ52" s="133"/>
      <c r="KIA52" s="133"/>
      <c r="KIB52" s="133"/>
      <c r="KIC52" s="133"/>
      <c r="KID52" s="133"/>
      <c r="KIE52" s="133"/>
      <c r="KIF52" s="133"/>
      <c r="KIG52" s="133"/>
      <c r="KIH52" s="133"/>
      <c r="KII52" s="133"/>
      <c r="KIJ52" s="133"/>
      <c r="KIK52" s="133"/>
      <c r="KIL52" s="133"/>
      <c r="KIM52" s="133"/>
      <c r="KIN52" s="133"/>
      <c r="KIO52" s="133"/>
      <c r="KIP52" s="133"/>
      <c r="KIQ52" s="133"/>
      <c r="KIR52" s="133"/>
      <c r="KIS52" s="133"/>
      <c r="KIT52" s="133"/>
      <c r="KIU52" s="133"/>
      <c r="KIV52" s="133"/>
      <c r="KIW52" s="133"/>
      <c r="KIX52" s="133"/>
      <c r="KIY52" s="133"/>
      <c r="KIZ52" s="133"/>
      <c r="KJA52" s="133"/>
      <c r="KJB52" s="133"/>
      <c r="KJC52" s="133"/>
      <c r="KJD52" s="133"/>
      <c r="KJE52" s="133"/>
      <c r="KJF52" s="133"/>
      <c r="KJG52" s="133"/>
      <c r="KJH52" s="133"/>
      <c r="KJI52" s="133"/>
      <c r="KJJ52" s="133"/>
      <c r="KJK52" s="133"/>
      <c r="KJL52" s="133"/>
      <c r="KJM52" s="133"/>
      <c r="KJN52" s="133"/>
      <c r="KJO52" s="133"/>
      <c r="KJP52" s="133"/>
      <c r="KJQ52" s="133"/>
      <c r="KJR52" s="133"/>
      <c r="KJS52" s="133"/>
      <c r="KJT52" s="133"/>
      <c r="KJU52" s="133"/>
      <c r="KJV52" s="133"/>
      <c r="KJW52" s="133"/>
      <c r="KJX52" s="133"/>
      <c r="KJY52" s="133"/>
      <c r="KJZ52" s="133"/>
      <c r="KKA52" s="133"/>
      <c r="KKB52" s="133"/>
      <c r="KKC52" s="133"/>
      <c r="KKD52" s="133"/>
      <c r="KKE52" s="133"/>
      <c r="KKF52" s="133"/>
      <c r="KKG52" s="133"/>
      <c r="KKH52" s="133"/>
      <c r="KKI52" s="133"/>
      <c r="KKJ52" s="133"/>
      <c r="KKK52" s="133"/>
      <c r="KKL52" s="133"/>
      <c r="KKM52" s="133"/>
      <c r="KKN52" s="133"/>
      <c r="KKO52" s="133"/>
      <c r="KKP52" s="133"/>
      <c r="KKQ52" s="133"/>
      <c r="KKR52" s="133"/>
      <c r="KKS52" s="133"/>
      <c r="KKT52" s="133"/>
      <c r="KKU52" s="133"/>
      <c r="KKV52" s="133"/>
      <c r="KKW52" s="133"/>
      <c r="KKX52" s="133"/>
      <c r="KKY52" s="133"/>
      <c r="KKZ52" s="133"/>
      <c r="KLA52" s="133"/>
      <c r="KLB52" s="133"/>
      <c r="KLC52" s="133"/>
      <c r="KLD52" s="133"/>
      <c r="KLE52" s="133"/>
      <c r="KLF52" s="133"/>
      <c r="KLG52" s="133"/>
      <c r="KLH52" s="133"/>
      <c r="KLI52" s="133"/>
      <c r="KLJ52" s="133"/>
      <c r="KLK52" s="133"/>
      <c r="KLL52" s="133"/>
      <c r="KLM52" s="133"/>
      <c r="KLN52" s="133"/>
      <c r="KLO52" s="133"/>
      <c r="KLP52" s="133"/>
      <c r="KLQ52" s="133"/>
      <c r="KLR52" s="133"/>
      <c r="KLS52" s="133"/>
      <c r="KLT52" s="133"/>
      <c r="KLU52" s="133"/>
      <c r="KLV52" s="133"/>
      <c r="KLW52" s="133"/>
      <c r="KLX52" s="133"/>
      <c r="KLY52" s="133"/>
      <c r="KLZ52" s="133"/>
      <c r="KMA52" s="133"/>
      <c r="KMB52" s="133"/>
      <c r="KMC52" s="133"/>
      <c r="KMD52" s="133"/>
      <c r="KME52" s="133"/>
      <c r="KMF52" s="133"/>
      <c r="KMG52" s="133"/>
      <c r="KMH52" s="133"/>
      <c r="KMI52" s="133"/>
      <c r="KMJ52" s="133"/>
      <c r="KMK52" s="133"/>
      <c r="KML52" s="133"/>
      <c r="KMM52" s="133"/>
      <c r="KMN52" s="133"/>
      <c r="KMO52" s="133"/>
      <c r="KMP52" s="133"/>
      <c r="KMQ52" s="133"/>
      <c r="KMR52" s="133"/>
      <c r="KMS52" s="133"/>
      <c r="KMT52" s="133"/>
      <c r="KMU52" s="133"/>
      <c r="KMV52" s="133"/>
      <c r="KMW52" s="133"/>
      <c r="KMX52" s="133"/>
      <c r="KMY52" s="133"/>
      <c r="KMZ52" s="133"/>
      <c r="KNA52" s="133"/>
      <c r="KNB52" s="133"/>
      <c r="KNC52" s="133"/>
      <c r="KND52" s="133"/>
      <c r="KNE52" s="133"/>
      <c r="KNF52" s="133"/>
      <c r="KNG52" s="133"/>
      <c r="KNH52" s="133"/>
      <c r="KNI52" s="133"/>
      <c r="KNJ52" s="133"/>
      <c r="KNK52" s="133"/>
      <c r="KNL52" s="133"/>
      <c r="KNM52" s="133"/>
      <c r="KNN52" s="133"/>
      <c r="KNO52" s="133"/>
      <c r="KNP52" s="133"/>
      <c r="KNQ52" s="133"/>
      <c r="KNR52" s="133"/>
      <c r="KNS52" s="133"/>
      <c r="KNT52" s="133"/>
      <c r="KNU52" s="133"/>
      <c r="KNV52" s="133"/>
      <c r="KNW52" s="133"/>
      <c r="KNX52" s="133"/>
      <c r="KNY52" s="133"/>
      <c r="KNZ52" s="133"/>
      <c r="KOA52" s="133"/>
      <c r="KOB52" s="133"/>
      <c r="KOC52" s="133"/>
      <c r="KOD52" s="133"/>
      <c r="KOE52" s="133"/>
      <c r="KOF52" s="133"/>
      <c r="KOG52" s="133"/>
      <c r="KOH52" s="133"/>
      <c r="KOI52" s="133"/>
      <c r="KOJ52" s="133"/>
      <c r="KOK52" s="133"/>
      <c r="KOL52" s="133"/>
      <c r="KOM52" s="133"/>
      <c r="KON52" s="133"/>
      <c r="KOO52" s="133"/>
      <c r="KOP52" s="133"/>
      <c r="KOQ52" s="133"/>
      <c r="KOR52" s="133"/>
      <c r="KOS52" s="133"/>
      <c r="KOT52" s="133"/>
      <c r="KOU52" s="133"/>
      <c r="KOV52" s="133"/>
      <c r="KOW52" s="133"/>
      <c r="KOX52" s="133"/>
      <c r="KOY52" s="133"/>
      <c r="KOZ52" s="133"/>
      <c r="KPA52" s="133"/>
      <c r="KPB52" s="133"/>
      <c r="KPC52" s="133"/>
      <c r="KPD52" s="133"/>
      <c r="KPE52" s="133"/>
      <c r="KPF52" s="133"/>
      <c r="KPG52" s="133"/>
      <c r="KPH52" s="133"/>
      <c r="KPI52" s="133"/>
      <c r="KPJ52" s="133"/>
      <c r="KPK52" s="133"/>
      <c r="KPL52" s="133"/>
      <c r="KPM52" s="133"/>
      <c r="KPN52" s="133"/>
      <c r="KPO52" s="133"/>
      <c r="KPP52" s="133"/>
      <c r="KPQ52" s="133"/>
      <c r="KPR52" s="133"/>
      <c r="KPS52" s="133"/>
      <c r="KPT52" s="133"/>
      <c r="KPU52" s="133"/>
      <c r="KPV52" s="133"/>
      <c r="KPW52" s="133"/>
      <c r="KPX52" s="133"/>
      <c r="KPY52" s="133"/>
      <c r="KPZ52" s="133"/>
      <c r="KQA52" s="133"/>
      <c r="KQB52" s="133"/>
      <c r="KQC52" s="133"/>
      <c r="KQD52" s="133"/>
      <c r="KQE52" s="133"/>
      <c r="KQF52" s="133"/>
      <c r="KQG52" s="133"/>
      <c r="KQH52" s="133"/>
      <c r="KQI52" s="133"/>
      <c r="KQJ52" s="133"/>
      <c r="KQK52" s="133"/>
      <c r="KQL52" s="133"/>
      <c r="KQM52" s="133"/>
      <c r="KQN52" s="133"/>
      <c r="KQO52" s="133"/>
      <c r="KQP52" s="133"/>
      <c r="KQQ52" s="133"/>
      <c r="KQR52" s="133"/>
      <c r="KQS52" s="133"/>
      <c r="KQT52" s="133"/>
      <c r="KQU52" s="133"/>
      <c r="KQV52" s="133"/>
      <c r="KQW52" s="133"/>
      <c r="KQX52" s="133"/>
      <c r="KQY52" s="133"/>
      <c r="KQZ52" s="133"/>
      <c r="KRA52" s="133"/>
      <c r="KRB52" s="133"/>
      <c r="KRC52" s="133"/>
      <c r="KRD52" s="133"/>
      <c r="KRE52" s="133"/>
      <c r="KRF52" s="133"/>
      <c r="KRG52" s="133"/>
      <c r="KRH52" s="133"/>
      <c r="KRI52" s="133"/>
      <c r="KRJ52" s="133"/>
      <c r="KRK52" s="133"/>
      <c r="KRL52" s="133"/>
      <c r="KRM52" s="133"/>
      <c r="KRN52" s="133"/>
      <c r="KRO52" s="133"/>
      <c r="KRP52" s="133"/>
      <c r="KRQ52" s="133"/>
      <c r="KRR52" s="133"/>
      <c r="KRS52" s="133"/>
      <c r="KRT52" s="133"/>
      <c r="KRU52" s="133"/>
      <c r="KRV52" s="133"/>
      <c r="KRW52" s="133"/>
      <c r="KRX52" s="133"/>
      <c r="KRY52" s="133"/>
      <c r="KRZ52" s="133"/>
      <c r="KSA52" s="133"/>
      <c r="KSB52" s="133"/>
      <c r="KSC52" s="133"/>
      <c r="KSD52" s="133"/>
      <c r="KSE52" s="133"/>
      <c r="KSF52" s="133"/>
      <c r="KSG52" s="133"/>
      <c r="KSH52" s="133"/>
      <c r="KSI52" s="133"/>
      <c r="KSJ52" s="133"/>
      <c r="KSK52" s="133"/>
      <c r="KSL52" s="133"/>
      <c r="KSM52" s="133"/>
      <c r="KSN52" s="133"/>
      <c r="KSO52" s="133"/>
      <c r="KSP52" s="133"/>
      <c r="KSQ52" s="133"/>
      <c r="KSR52" s="133"/>
      <c r="KSS52" s="133"/>
      <c r="KST52" s="133"/>
      <c r="KSU52" s="133"/>
      <c r="KSV52" s="133"/>
      <c r="KSW52" s="133"/>
      <c r="KSX52" s="133"/>
      <c r="KSY52" s="133"/>
      <c r="KSZ52" s="133"/>
      <c r="KTA52" s="133"/>
      <c r="KTB52" s="133"/>
      <c r="KTC52" s="133"/>
      <c r="KTD52" s="133"/>
      <c r="KTE52" s="133"/>
      <c r="KTF52" s="133"/>
      <c r="KTG52" s="133"/>
      <c r="KTH52" s="133"/>
      <c r="KTI52" s="133"/>
      <c r="KTJ52" s="133"/>
      <c r="KTK52" s="133"/>
      <c r="KTL52" s="133"/>
      <c r="KTM52" s="133"/>
      <c r="KTN52" s="133"/>
      <c r="KTO52" s="133"/>
      <c r="KTP52" s="133"/>
      <c r="KTQ52" s="133"/>
      <c r="KTR52" s="133"/>
      <c r="KTS52" s="133"/>
      <c r="KTT52" s="133"/>
      <c r="KTU52" s="133"/>
      <c r="KTV52" s="133"/>
      <c r="KTW52" s="133"/>
      <c r="KTX52" s="133"/>
      <c r="KTY52" s="133"/>
      <c r="KTZ52" s="133"/>
      <c r="KUA52" s="133"/>
      <c r="KUB52" s="133"/>
      <c r="KUC52" s="133"/>
      <c r="KUD52" s="133"/>
      <c r="KUE52" s="133"/>
      <c r="KUF52" s="133"/>
      <c r="KUG52" s="133"/>
      <c r="KUH52" s="133"/>
      <c r="KUI52" s="133"/>
      <c r="KUJ52" s="133"/>
      <c r="KUK52" s="133"/>
      <c r="KUL52" s="133"/>
      <c r="KUM52" s="133"/>
      <c r="KUN52" s="133"/>
      <c r="KUO52" s="133"/>
      <c r="KUP52" s="133"/>
      <c r="KUQ52" s="133"/>
      <c r="KUR52" s="133"/>
      <c r="KUS52" s="133"/>
      <c r="KUT52" s="133"/>
      <c r="KUU52" s="133"/>
      <c r="KUV52" s="133"/>
      <c r="KUW52" s="133"/>
      <c r="KUX52" s="133"/>
      <c r="KUY52" s="133"/>
      <c r="KUZ52" s="133"/>
      <c r="KVA52" s="133"/>
      <c r="KVB52" s="133"/>
      <c r="KVC52" s="133"/>
      <c r="KVD52" s="133"/>
      <c r="KVE52" s="133"/>
      <c r="KVF52" s="133"/>
      <c r="KVG52" s="133"/>
      <c r="KVH52" s="133"/>
      <c r="KVI52" s="133"/>
      <c r="KVJ52" s="133"/>
      <c r="KVK52" s="133"/>
      <c r="KVL52" s="133"/>
      <c r="KVM52" s="133"/>
      <c r="KVN52" s="133"/>
      <c r="KVO52" s="133"/>
      <c r="KVP52" s="133"/>
      <c r="KVQ52" s="133"/>
      <c r="KVR52" s="133"/>
      <c r="KVS52" s="133"/>
      <c r="KVT52" s="133"/>
      <c r="KVU52" s="133"/>
      <c r="KVV52" s="133"/>
      <c r="KVW52" s="133"/>
      <c r="KVX52" s="133"/>
      <c r="KVY52" s="133"/>
      <c r="KVZ52" s="133"/>
      <c r="KWA52" s="133"/>
      <c r="KWB52" s="133"/>
      <c r="KWC52" s="133"/>
      <c r="KWD52" s="133"/>
      <c r="KWE52" s="133"/>
      <c r="KWF52" s="133"/>
      <c r="KWG52" s="133"/>
      <c r="KWH52" s="133"/>
      <c r="KWI52" s="133"/>
      <c r="KWJ52" s="133"/>
      <c r="KWK52" s="133"/>
      <c r="KWL52" s="133"/>
      <c r="KWM52" s="133"/>
      <c r="KWN52" s="133"/>
      <c r="KWO52" s="133"/>
      <c r="KWP52" s="133"/>
      <c r="KWQ52" s="133"/>
      <c r="KWR52" s="133"/>
      <c r="KWS52" s="133"/>
      <c r="KWT52" s="133"/>
      <c r="KWU52" s="133"/>
      <c r="KWV52" s="133"/>
      <c r="KWW52" s="133"/>
      <c r="KWX52" s="133"/>
      <c r="KWY52" s="133"/>
      <c r="KWZ52" s="133"/>
      <c r="KXA52" s="133"/>
      <c r="KXB52" s="133"/>
      <c r="KXC52" s="133"/>
      <c r="KXD52" s="133"/>
      <c r="KXE52" s="133"/>
      <c r="KXF52" s="133"/>
      <c r="KXG52" s="133"/>
      <c r="KXH52" s="133"/>
      <c r="KXI52" s="133"/>
      <c r="KXJ52" s="133"/>
      <c r="KXK52" s="133"/>
      <c r="KXL52" s="133"/>
      <c r="KXM52" s="133"/>
      <c r="KXN52" s="133"/>
      <c r="KXO52" s="133"/>
      <c r="KXP52" s="133"/>
      <c r="KXQ52" s="133"/>
      <c r="KXR52" s="133"/>
      <c r="KXS52" s="133"/>
      <c r="KXT52" s="133"/>
      <c r="KXU52" s="133"/>
      <c r="KXV52" s="133"/>
      <c r="KXW52" s="133"/>
      <c r="KXX52" s="133"/>
      <c r="KXY52" s="133"/>
      <c r="KXZ52" s="133"/>
      <c r="KYA52" s="133"/>
      <c r="KYB52" s="133"/>
      <c r="KYC52" s="133"/>
      <c r="KYD52" s="133"/>
      <c r="KYE52" s="133"/>
      <c r="KYF52" s="133"/>
      <c r="KYG52" s="133"/>
      <c r="KYH52" s="133"/>
      <c r="KYI52" s="133"/>
      <c r="KYJ52" s="133"/>
      <c r="KYK52" s="133"/>
      <c r="KYL52" s="133"/>
      <c r="KYM52" s="133"/>
      <c r="KYN52" s="133"/>
      <c r="KYO52" s="133"/>
      <c r="KYP52" s="133"/>
      <c r="KYQ52" s="133"/>
      <c r="KYR52" s="133"/>
      <c r="KYS52" s="133"/>
      <c r="KYT52" s="133"/>
      <c r="KYU52" s="133"/>
      <c r="KYV52" s="133"/>
      <c r="KYW52" s="133"/>
      <c r="KYX52" s="133"/>
      <c r="KYY52" s="133"/>
      <c r="KYZ52" s="133"/>
      <c r="KZA52" s="133"/>
      <c r="KZB52" s="133"/>
      <c r="KZC52" s="133"/>
      <c r="KZD52" s="133"/>
      <c r="KZE52" s="133"/>
      <c r="KZF52" s="133"/>
      <c r="KZG52" s="133"/>
      <c r="KZH52" s="133"/>
      <c r="KZI52" s="133"/>
      <c r="KZJ52" s="133"/>
      <c r="KZK52" s="133"/>
      <c r="KZL52" s="133"/>
      <c r="KZM52" s="133"/>
      <c r="KZN52" s="133"/>
      <c r="KZO52" s="133"/>
      <c r="KZP52" s="133"/>
      <c r="KZQ52" s="133"/>
      <c r="KZR52" s="133"/>
      <c r="KZS52" s="133"/>
      <c r="KZT52" s="133"/>
      <c r="KZU52" s="133"/>
      <c r="KZV52" s="133"/>
      <c r="KZW52" s="133"/>
      <c r="KZX52" s="133"/>
      <c r="KZY52" s="133"/>
      <c r="KZZ52" s="133"/>
      <c r="LAA52" s="133"/>
      <c r="LAB52" s="133"/>
      <c r="LAC52" s="133"/>
      <c r="LAD52" s="133"/>
      <c r="LAE52" s="133"/>
      <c r="LAF52" s="133"/>
      <c r="LAG52" s="133"/>
      <c r="LAH52" s="133"/>
      <c r="LAI52" s="133"/>
      <c r="LAJ52" s="133"/>
      <c r="LAK52" s="133"/>
      <c r="LAL52" s="133"/>
      <c r="LAM52" s="133"/>
      <c r="LAN52" s="133"/>
      <c r="LAO52" s="133"/>
      <c r="LAP52" s="133"/>
      <c r="LAQ52" s="133"/>
      <c r="LAR52" s="133"/>
      <c r="LAS52" s="133"/>
      <c r="LAT52" s="133"/>
      <c r="LAU52" s="133"/>
      <c r="LAV52" s="133"/>
      <c r="LAW52" s="133"/>
      <c r="LAX52" s="133"/>
      <c r="LAY52" s="133"/>
      <c r="LAZ52" s="133"/>
      <c r="LBA52" s="133"/>
      <c r="LBB52" s="133"/>
      <c r="LBC52" s="133"/>
      <c r="LBD52" s="133"/>
      <c r="LBE52" s="133"/>
      <c r="LBF52" s="133"/>
      <c r="LBG52" s="133"/>
      <c r="LBH52" s="133"/>
      <c r="LBI52" s="133"/>
      <c r="LBJ52" s="133"/>
      <c r="LBK52" s="133"/>
      <c r="LBL52" s="133"/>
      <c r="LBM52" s="133"/>
      <c r="LBN52" s="133"/>
      <c r="LBO52" s="133"/>
      <c r="LBP52" s="133"/>
      <c r="LBQ52" s="133"/>
      <c r="LBR52" s="133"/>
      <c r="LBS52" s="133"/>
      <c r="LBT52" s="133"/>
      <c r="LBU52" s="133"/>
      <c r="LBV52" s="133"/>
      <c r="LBW52" s="133"/>
      <c r="LBX52" s="133"/>
      <c r="LBY52" s="133"/>
      <c r="LBZ52" s="133"/>
      <c r="LCA52" s="133"/>
      <c r="LCB52" s="133"/>
      <c r="LCC52" s="133"/>
      <c r="LCD52" s="133"/>
      <c r="LCE52" s="133"/>
      <c r="LCF52" s="133"/>
      <c r="LCG52" s="133"/>
      <c r="LCH52" s="133"/>
      <c r="LCI52" s="133"/>
      <c r="LCJ52" s="133"/>
      <c r="LCK52" s="133"/>
      <c r="LCL52" s="133"/>
      <c r="LCM52" s="133"/>
      <c r="LCN52" s="133"/>
      <c r="LCO52" s="133"/>
      <c r="LCP52" s="133"/>
      <c r="LCQ52" s="133"/>
      <c r="LCR52" s="133"/>
      <c r="LCS52" s="133"/>
      <c r="LCT52" s="133"/>
      <c r="LCU52" s="133"/>
      <c r="LCV52" s="133"/>
      <c r="LCW52" s="133"/>
      <c r="LCX52" s="133"/>
      <c r="LCY52" s="133"/>
      <c r="LCZ52" s="133"/>
      <c r="LDA52" s="133"/>
      <c r="LDB52" s="133"/>
      <c r="LDC52" s="133"/>
      <c r="LDD52" s="133"/>
      <c r="LDE52" s="133"/>
      <c r="LDF52" s="133"/>
      <c r="LDG52" s="133"/>
      <c r="LDH52" s="133"/>
      <c r="LDI52" s="133"/>
      <c r="LDJ52" s="133"/>
      <c r="LDK52" s="133"/>
      <c r="LDL52" s="133"/>
      <c r="LDM52" s="133"/>
      <c r="LDN52" s="133"/>
      <c r="LDO52" s="133"/>
      <c r="LDP52" s="133"/>
      <c r="LDQ52" s="133"/>
      <c r="LDR52" s="133"/>
      <c r="LDS52" s="133"/>
      <c r="LDT52" s="133"/>
      <c r="LDU52" s="133"/>
      <c r="LDV52" s="133"/>
      <c r="LDW52" s="133"/>
      <c r="LDX52" s="133"/>
      <c r="LDY52" s="133"/>
      <c r="LDZ52" s="133"/>
      <c r="LEA52" s="133"/>
      <c r="LEB52" s="133"/>
      <c r="LEC52" s="133"/>
      <c r="LED52" s="133"/>
      <c r="LEE52" s="133"/>
      <c r="LEF52" s="133"/>
      <c r="LEG52" s="133"/>
      <c r="LEH52" s="133"/>
      <c r="LEI52" s="133"/>
      <c r="LEJ52" s="133"/>
      <c r="LEK52" s="133"/>
      <c r="LEL52" s="133"/>
      <c r="LEM52" s="133"/>
      <c r="LEN52" s="133"/>
      <c r="LEO52" s="133"/>
      <c r="LEP52" s="133"/>
      <c r="LEQ52" s="133"/>
      <c r="LER52" s="133"/>
      <c r="LES52" s="133"/>
      <c r="LET52" s="133"/>
      <c r="LEU52" s="133"/>
      <c r="LEV52" s="133"/>
      <c r="LEW52" s="133"/>
      <c r="LEX52" s="133"/>
      <c r="LEY52" s="133"/>
      <c r="LEZ52" s="133"/>
      <c r="LFA52" s="133"/>
      <c r="LFB52" s="133"/>
      <c r="LFC52" s="133"/>
      <c r="LFD52" s="133"/>
      <c r="LFE52" s="133"/>
      <c r="LFF52" s="133"/>
      <c r="LFG52" s="133"/>
      <c r="LFH52" s="133"/>
      <c r="LFI52" s="133"/>
      <c r="LFJ52" s="133"/>
      <c r="LFK52" s="133"/>
      <c r="LFL52" s="133"/>
      <c r="LFM52" s="133"/>
      <c r="LFN52" s="133"/>
      <c r="LFO52" s="133"/>
      <c r="LFP52" s="133"/>
      <c r="LFQ52" s="133"/>
      <c r="LFR52" s="133"/>
      <c r="LFS52" s="133"/>
      <c r="LFT52" s="133"/>
      <c r="LFU52" s="133"/>
      <c r="LFV52" s="133"/>
      <c r="LFW52" s="133"/>
      <c r="LFX52" s="133"/>
      <c r="LFY52" s="133"/>
      <c r="LFZ52" s="133"/>
      <c r="LGA52" s="133"/>
      <c r="LGB52" s="133"/>
      <c r="LGC52" s="133"/>
      <c r="LGD52" s="133"/>
      <c r="LGE52" s="133"/>
      <c r="LGF52" s="133"/>
      <c r="LGG52" s="133"/>
      <c r="LGH52" s="133"/>
      <c r="LGI52" s="133"/>
      <c r="LGJ52" s="133"/>
      <c r="LGK52" s="133"/>
      <c r="LGL52" s="133"/>
      <c r="LGM52" s="133"/>
      <c r="LGN52" s="133"/>
      <c r="LGO52" s="133"/>
      <c r="LGP52" s="133"/>
      <c r="LGQ52" s="133"/>
      <c r="LGR52" s="133"/>
      <c r="LGS52" s="133"/>
      <c r="LGT52" s="133"/>
      <c r="LGU52" s="133"/>
      <c r="LGV52" s="133"/>
      <c r="LGW52" s="133"/>
      <c r="LGX52" s="133"/>
      <c r="LGY52" s="133"/>
      <c r="LGZ52" s="133"/>
      <c r="LHA52" s="133"/>
      <c r="LHB52" s="133"/>
      <c r="LHC52" s="133"/>
      <c r="LHD52" s="133"/>
      <c r="LHE52" s="133"/>
      <c r="LHF52" s="133"/>
      <c r="LHG52" s="133"/>
      <c r="LHH52" s="133"/>
      <c r="LHI52" s="133"/>
      <c r="LHJ52" s="133"/>
      <c r="LHK52" s="133"/>
      <c r="LHL52" s="133"/>
      <c r="LHM52" s="133"/>
      <c r="LHN52" s="133"/>
      <c r="LHO52" s="133"/>
      <c r="LHP52" s="133"/>
      <c r="LHQ52" s="133"/>
      <c r="LHR52" s="133"/>
      <c r="LHS52" s="133"/>
      <c r="LHT52" s="133"/>
      <c r="LHU52" s="133"/>
      <c r="LHV52" s="133"/>
      <c r="LHW52" s="133"/>
      <c r="LHX52" s="133"/>
      <c r="LHY52" s="133"/>
      <c r="LHZ52" s="133"/>
      <c r="LIA52" s="133"/>
      <c r="LIB52" s="133"/>
      <c r="LIC52" s="133"/>
      <c r="LID52" s="133"/>
      <c r="LIE52" s="133"/>
      <c r="LIF52" s="133"/>
      <c r="LIG52" s="133"/>
      <c r="LIH52" s="133"/>
      <c r="LII52" s="133"/>
      <c r="LIJ52" s="133"/>
      <c r="LIK52" s="133"/>
      <c r="LIL52" s="133"/>
      <c r="LIM52" s="133"/>
      <c r="LIN52" s="133"/>
      <c r="LIO52" s="133"/>
      <c r="LIP52" s="133"/>
      <c r="LIQ52" s="133"/>
      <c r="LIR52" s="133"/>
      <c r="LIS52" s="133"/>
      <c r="LIT52" s="133"/>
      <c r="LIU52" s="133"/>
      <c r="LIV52" s="133"/>
      <c r="LIW52" s="133"/>
      <c r="LIX52" s="133"/>
      <c r="LIY52" s="133"/>
      <c r="LIZ52" s="133"/>
      <c r="LJA52" s="133"/>
      <c r="LJB52" s="133"/>
      <c r="LJC52" s="133"/>
      <c r="LJD52" s="133"/>
      <c r="LJE52" s="133"/>
      <c r="LJF52" s="133"/>
      <c r="LJG52" s="133"/>
      <c r="LJH52" s="133"/>
      <c r="LJI52" s="133"/>
      <c r="LJJ52" s="133"/>
      <c r="LJK52" s="133"/>
      <c r="LJL52" s="133"/>
      <c r="LJM52" s="133"/>
      <c r="LJN52" s="133"/>
      <c r="LJO52" s="133"/>
      <c r="LJP52" s="133"/>
      <c r="LJQ52" s="133"/>
      <c r="LJR52" s="133"/>
      <c r="LJS52" s="133"/>
      <c r="LJT52" s="133"/>
      <c r="LJU52" s="133"/>
      <c r="LJV52" s="133"/>
      <c r="LJW52" s="133"/>
      <c r="LJX52" s="133"/>
      <c r="LJY52" s="133"/>
      <c r="LJZ52" s="133"/>
      <c r="LKA52" s="133"/>
      <c r="LKB52" s="133"/>
      <c r="LKC52" s="133"/>
      <c r="LKD52" s="133"/>
      <c r="LKE52" s="133"/>
      <c r="LKF52" s="133"/>
      <c r="LKG52" s="133"/>
      <c r="LKH52" s="133"/>
      <c r="LKI52" s="133"/>
      <c r="LKJ52" s="133"/>
      <c r="LKK52" s="133"/>
      <c r="LKL52" s="133"/>
      <c r="LKM52" s="133"/>
      <c r="LKN52" s="133"/>
      <c r="LKO52" s="133"/>
      <c r="LKP52" s="133"/>
      <c r="LKQ52" s="133"/>
      <c r="LKR52" s="133"/>
      <c r="LKS52" s="133"/>
      <c r="LKT52" s="133"/>
      <c r="LKU52" s="133"/>
      <c r="LKV52" s="133"/>
      <c r="LKW52" s="133"/>
      <c r="LKX52" s="133"/>
      <c r="LKY52" s="133"/>
      <c r="LKZ52" s="133"/>
      <c r="LLA52" s="133"/>
      <c r="LLB52" s="133"/>
      <c r="LLC52" s="133"/>
      <c r="LLD52" s="133"/>
      <c r="LLE52" s="133"/>
      <c r="LLF52" s="133"/>
      <c r="LLG52" s="133"/>
      <c r="LLH52" s="133"/>
      <c r="LLI52" s="133"/>
      <c r="LLJ52" s="133"/>
      <c r="LLK52" s="133"/>
      <c r="LLL52" s="133"/>
      <c r="LLM52" s="133"/>
      <c r="LLN52" s="133"/>
      <c r="LLO52" s="133"/>
      <c r="LLP52" s="133"/>
      <c r="LLQ52" s="133"/>
      <c r="LLR52" s="133"/>
      <c r="LLS52" s="133"/>
      <c r="LLT52" s="133"/>
      <c r="LLU52" s="133"/>
      <c r="LLV52" s="133"/>
      <c r="LLW52" s="133"/>
      <c r="LLX52" s="133"/>
      <c r="LLY52" s="133"/>
      <c r="LLZ52" s="133"/>
      <c r="LMA52" s="133"/>
      <c r="LMB52" s="133"/>
      <c r="LMC52" s="133"/>
      <c r="LMD52" s="133"/>
      <c r="LME52" s="133"/>
      <c r="LMF52" s="133"/>
      <c r="LMG52" s="133"/>
      <c r="LMH52" s="133"/>
      <c r="LMI52" s="133"/>
      <c r="LMJ52" s="133"/>
      <c r="LMK52" s="133"/>
      <c r="LML52" s="133"/>
      <c r="LMM52" s="133"/>
      <c r="LMN52" s="133"/>
      <c r="LMO52" s="133"/>
      <c r="LMP52" s="133"/>
      <c r="LMQ52" s="133"/>
      <c r="LMR52" s="133"/>
      <c r="LMS52" s="133"/>
      <c r="LMT52" s="133"/>
      <c r="LMU52" s="133"/>
      <c r="LMV52" s="133"/>
      <c r="LMW52" s="133"/>
      <c r="LMX52" s="133"/>
      <c r="LMY52" s="133"/>
      <c r="LMZ52" s="133"/>
      <c r="LNA52" s="133"/>
      <c r="LNB52" s="133"/>
      <c r="LNC52" s="133"/>
      <c r="LND52" s="133"/>
      <c r="LNE52" s="133"/>
      <c r="LNF52" s="133"/>
      <c r="LNG52" s="133"/>
      <c r="LNH52" s="133"/>
      <c r="LNI52" s="133"/>
      <c r="LNJ52" s="133"/>
      <c r="LNK52" s="133"/>
      <c r="LNL52" s="133"/>
      <c r="LNM52" s="133"/>
      <c r="LNN52" s="133"/>
      <c r="LNO52" s="133"/>
      <c r="LNP52" s="133"/>
      <c r="LNQ52" s="133"/>
      <c r="LNR52" s="133"/>
      <c r="LNS52" s="133"/>
      <c r="LNT52" s="133"/>
      <c r="LNU52" s="133"/>
      <c r="LNV52" s="133"/>
      <c r="LNW52" s="133"/>
      <c r="LNX52" s="133"/>
      <c r="LNY52" s="133"/>
      <c r="LNZ52" s="133"/>
      <c r="LOA52" s="133"/>
      <c r="LOB52" s="133"/>
      <c r="LOC52" s="133"/>
      <c r="LOD52" s="133"/>
      <c r="LOE52" s="133"/>
      <c r="LOF52" s="133"/>
      <c r="LOG52" s="133"/>
      <c r="LOH52" s="133"/>
      <c r="LOI52" s="133"/>
      <c r="LOJ52" s="133"/>
      <c r="LOK52" s="133"/>
      <c r="LOL52" s="133"/>
      <c r="LOM52" s="133"/>
      <c r="LON52" s="133"/>
      <c r="LOO52" s="133"/>
      <c r="LOP52" s="133"/>
      <c r="LOQ52" s="133"/>
      <c r="LOR52" s="133"/>
      <c r="LOS52" s="133"/>
      <c r="LOT52" s="133"/>
      <c r="LOU52" s="133"/>
      <c r="LOV52" s="133"/>
      <c r="LOW52" s="133"/>
      <c r="LOX52" s="133"/>
      <c r="LOY52" s="133"/>
      <c r="LOZ52" s="133"/>
      <c r="LPA52" s="133"/>
      <c r="LPB52" s="133"/>
      <c r="LPC52" s="133"/>
      <c r="LPD52" s="133"/>
      <c r="LPE52" s="133"/>
      <c r="LPF52" s="133"/>
      <c r="LPG52" s="133"/>
      <c r="LPH52" s="133"/>
      <c r="LPI52" s="133"/>
      <c r="LPJ52" s="133"/>
      <c r="LPK52" s="133"/>
      <c r="LPL52" s="133"/>
      <c r="LPM52" s="133"/>
      <c r="LPN52" s="133"/>
      <c r="LPO52" s="133"/>
      <c r="LPP52" s="133"/>
      <c r="LPQ52" s="133"/>
      <c r="LPR52" s="133"/>
      <c r="LPS52" s="133"/>
      <c r="LPT52" s="133"/>
      <c r="LPU52" s="133"/>
      <c r="LPV52" s="133"/>
      <c r="LPW52" s="133"/>
      <c r="LPX52" s="133"/>
      <c r="LPY52" s="133"/>
      <c r="LPZ52" s="133"/>
      <c r="LQA52" s="133"/>
      <c r="LQB52" s="133"/>
      <c r="LQC52" s="133"/>
      <c r="LQD52" s="133"/>
      <c r="LQE52" s="133"/>
      <c r="LQF52" s="133"/>
      <c r="LQG52" s="133"/>
      <c r="LQH52" s="133"/>
      <c r="LQI52" s="133"/>
      <c r="LQJ52" s="133"/>
      <c r="LQK52" s="133"/>
      <c r="LQL52" s="133"/>
      <c r="LQM52" s="133"/>
      <c r="LQN52" s="133"/>
      <c r="LQO52" s="133"/>
      <c r="LQP52" s="133"/>
      <c r="LQQ52" s="133"/>
      <c r="LQR52" s="133"/>
      <c r="LQS52" s="133"/>
      <c r="LQT52" s="133"/>
      <c r="LQU52" s="133"/>
      <c r="LQV52" s="133"/>
      <c r="LQW52" s="133"/>
      <c r="LQX52" s="133"/>
      <c r="LQY52" s="133"/>
      <c r="LQZ52" s="133"/>
      <c r="LRA52" s="133"/>
      <c r="LRB52" s="133"/>
      <c r="LRC52" s="133"/>
      <c r="LRD52" s="133"/>
      <c r="LRE52" s="133"/>
      <c r="LRF52" s="133"/>
      <c r="LRG52" s="133"/>
      <c r="LRH52" s="133"/>
      <c r="LRI52" s="133"/>
      <c r="LRJ52" s="133"/>
      <c r="LRK52" s="133"/>
      <c r="LRL52" s="133"/>
      <c r="LRM52" s="133"/>
      <c r="LRN52" s="133"/>
      <c r="LRO52" s="133"/>
      <c r="LRP52" s="133"/>
      <c r="LRQ52" s="133"/>
      <c r="LRR52" s="133"/>
      <c r="LRS52" s="133"/>
      <c r="LRT52" s="133"/>
      <c r="LRU52" s="133"/>
      <c r="LRV52" s="133"/>
      <c r="LRW52" s="133"/>
      <c r="LRX52" s="133"/>
      <c r="LRY52" s="133"/>
      <c r="LRZ52" s="133"/>
      <c r="LSA52" s="133"/>
      <c r="LSB52" s="133"/>
      <c r="LSC52" s="133"/>
      <c r="LSD52" s="133"/>
      <c r="LSE52" s="133"/>
      <c r="LSF52" s="133"/>
      <c r="LSG52" s="133"/>
      <c r="LSH52" s="133"/>
      <c r="LSI52" s="133"/>
      <c r="LSJ52" s="133"/>
      <c r="LSK52" s="133"/>
      <c r="LSL52" s="133"/>
      <c r="LSM52" s="133"/>
      <c r="LSN52" s="133"/>
      <c r="LSO52" s="133"/>
      <c r="LSP52" s="133"/>
      <c r="LSQ52" s="133"/>
      <c r="LSR52" s="133"/>
      <c r="LSS52" s="133"/>
      <c r="LST52" s="133"/>
      <c r="LSU52" s="133"/>
      <c r="LSV52" s="133"/>
      <c r="LSW52" s="133"/>
      <c r="LSX52" s="133"/>
      <c r="LSY52" s="133"/>
      <c r="LSZ52" s="133"/>
      <c r="LTA52" s="133"/>
      <c r="LTB52" s="133"/>
      <c r="LTC52" s="133"/>
      <c r="LTD52" s="133"/>
      <c r="LTE52" s="133"/>
      <c r="LTF52" s="133"/>
      <c r="LTG52" s="133"/>
      <c r="LTH52" s="133"/>
      <c r="LTI52" s="133"/>
      <c r="LTJ52" s="133"/>
      <c r="LTK52" s="133"/>
      <c r="LTL52" s="133"/>
      <c r="LTM52" s="133"/>
      <c r="LTN52" s="133"/>
      <c r="LTO52" s="133"/>
      <c r="LTP52" s="133"/>
      <c r="LTQ52" s="133"/>
      <c r="LTR52" s="133"/>
      <c r="LTS52" s="133"/>
      <c r="LTT52" s="133"/>
      <c r="LTU52" s="133"/>
      <c r="LTV52" s="133"/>
      <c r="LTW52" s="133"/>
      <c r="LTX52" s="133"/>
      <c r="LTY52" s="133"/>
      <c r="LTZ52" s="133"/>
      <c r="LUA52" s="133"/>
      <c r="LUB52" s="133"/>
      <c r="LUC52" s="133"/>
      <c r="LUD52" s="133"/>
      <c r="LUE52" s="133"/>
      <c r="LUF52" s="133"/>
      <c r="LUG52" s="133"/>
      <c r="LUH52" s="133"/>
      <c r="LUI52" s="133"/>
      <c r="LUJ52" s="133"/>
      <c r="LUK52" s="133"/>
      <c r="LUL52" s="133"/>
      <c r="LUM52" s="133"/>
      <c r="LUN52" s="133"/>
      <c r="LUO52" s="133"/>
      <c r="LUP52" s="133"/>
      <c r="LUQ52" s="133"/>
      <c r="LUR52" s="133"/>
      <c r="LUS52" s="133"/>
      <c r="LUT52" s="133"/>
      <c r="LUU52" s="133"/>
      <c r="LUV52" s="133"/>
      <c r="LUW52" s="133"/>
      <c r="LUX52" s="133"/>
      <c r="LUY52" s="133"/>
      <c r="LUZ52" s="133"/>
      <c r="LVA52" s="133"/>
      <c r="LVB52" s="133"/>
      <c r="LVC52" s="133"/>
      <c r="LVD52" s="133"/>
      <c r="LVE52" s="133"/>
      <c r="LVF52" s="133"/>
      <c r="LVG52" s="133"/>
      <c r="LVH52" s="133"/>
      <c r="LVI52" s="133"/>
      <c r="LVJ52" s="133"/>
      <c r="LVK52" s="133"/>
      <c r="LVL52" s="133"/>
      <c r="LVM52" s="133"/>
      <c r="LVN52" s="133"/>
      <c r="LVO52" s="133"/>
      <c r="LVP52" s="133"/>
      <c r="LVQ52" s="133"/>
      <c r="LVR52" s="133"/>
      <c r="LVS52" s="133"/>
      <c r="LVT52" s="133"/>
      <c r="LVU52" s="133"/>
      <c r="LVV52" s="133"/>
      <c r="LVW52" s="133"/>
      <c r="LVX52" s="133"/>
      <c r="LVY52" s="133"/>
      <c r="LVZ52" s="133"/>
      <c r="LWA52" s="133"/>
      <c r="LWB52" s="133"/>
      <c r="LWC52" s="133"/>
      <c r="LWD52" s="133"/>
      <c r="LWE52" s="133"/>
      <c r="LWF52" s="133"/>
      <c r="LWG52" s="133"/>
      <c r="LWH52" s="133"/>
      <c r="LWI52" s="133"/>
      <c r="LWJ52" s="133"/>
      <c r="LWK52" s="133"/>
      <c r="LWL52" s="133"/>
      <c r="LWM52" s="133"/>
      <c r="LWN52" s="133"/>
      <c r="LWO52" s="133"/>
      <c r="LWP52" s="133"/>
      <c r="LWQ52" s="133"/>
      <c r="LWR52" s="133"/>
      <c r="LWS52" s="133"/>
      <c r="LWT52" s="133"/>
      <c r="LWU52" s="133"/>
      <c r="LWV52" s="133"/>
      <c r="LWW52" s="133"/>
      <c r="LWX52" s="133"/>
      <c r="LWY52" s="133"/>
      <c r="LWZ52" s="133"/>
      <c r="LXA52" s="133"/>
      <c r="LXB52" s="133"/>
      <c r="LXC52" s="133"/>
      <c r="LXD52" s="133"/>
      <c r="LXE52" s="133"/>
      <c r="LXF52" s="133"/>
      <c r="LXG52" s="133"/>
      <c r="LXH52" s="133"/>
      <c r="LXI52" s="133"/>
      <c r="LXJ52" s="133"/>
      <c r="LXK52" s="133"/>
      <c r="LXL52" s="133"/>
      <c r="LXM52" s="133"/>
      <c r="LXN52" s="133"/>
      <c r="LXO52" s="133"/>
      <c r="LXP52" s="133"/>
      <c r="LXQ52" s="133"/>
      <c r="LXR52" s="133"/>
      <c r="LXS52" s="133"/>
      <c r="LXT52" s="133"/>
      <c r="LXU52" s="133"/>
      <c r="LXV52" s="133"/>
      <c r="LXW52" s="133"/>
      <c r="LXX52" s="133"/>
      <c r="LXY52" s="133"/>
      <c r="LXZ52" s="133"/>
      <c r="LYA52" s="133"/>
      <c r="LYB52" s="133"/>
      <c r="LYC52" s="133"/>
      <c r="LYD52" s="133"/>
      <c r="LYE52" s="133"/>
      <c r="LYF52" s="133"/>
      <c r="LYG52" s="133"/>
      <c r="LYH52" s="133"/>
      <c r="LYI52" s="133"/>
      <c r="LYJ52" s="133"/>
      <c r="LYK52" s="133"/>
      <c r="LYL52" s="133"/>
      <c r="LYM52" s="133"/>
      <c r="LYN52" s="133"/>
      <c r="LYO52" s="133"/>
      <c r="LYP52" s="133"/>
      <c r="LYQ52" s="133"/>
      <c r="LYR52" s="133"/>
      <c r="LYS52" s="133"/>
      <c r="LYT52" s="133"/>
      <c r="LYU52" s="133"/>
      <c r="LYV52" s="133"/>
      <c r="LYW52" s="133"/>
      <c r="LYX52" s="133"/>
      <c r="LYY52" s="133"/>
      <c r="LYZ52" s="133"/>
      <c r="LZA52" s="133"/>
      <c r="LZB52" s="133"/>
      <c r="LZC52" s="133"/>
      <c r="LZD52" s="133"/>
      <c r="LZE52" s="133"/>
      <c r="LZF52" s="133"/>
      <c r="LZG52" s="133"/>
      <c r="LZH52" s="133"/>
      <c r="LZI52" s="133"/>
      <c r="LZJ52" s="133"/>
      <c r="LZK52" s="133"/>
      <c r="LZL52" s="133"/>
      <c r="LZM52" s="133"/>
      <c r="LZN52" s="133"/>
      <c r="LZO52" s="133"/>
      <c r="LZP52" s="133"/>
      <c r="LZQ52" s="133"/>
      <c r="LZR52" s="133"/>
      <c r="LZS52" s="133"/>
      <c r="LZT52" s="133"/>
      <c r="LZU52" s="133"/>
      <c r="LZV52" s="133"/>
      <c r="LZW52" s="133"/>
      <c r="LZX52" s="133"/>
      <c r="LZY52" s="133"/>
      <c r="LZZ52" s="133"/>
      <c r="MAA52" s="133"/>
      <c r="MAB52" s="133"/>
      <c r="MAC52" s="133"/>
      <c r="MAD52" s="133"/>
      <c r="MAE52" s="133"/>
      <c r="MAF52" s="133"/>
      <c r="MAG52" s="133"/>
      <c r="MAH52" s="133"/>
      <c r="MAI52" s="133"/>
      <c r="MAJ52" s="133"/>
      <c r="MAK52" s="133"/>
      <c r="MAL52" s="133"/>
      <c r="MAM52" s="133"/>
      <c r="MAN52" s="133"/>
      <c r="MAO52" s="133"/>
      <c r="MAP52" s="133"/>
      <c r="MAQ52" s="133"/>
      <c r="MAR52" s="133"/>
      <c r="MAS52" s="133"/>
      <c r="MAT52" s="133"/>
      <c r="MAU52" s="133"/>
      <c r="MAV52" s="133"/>
      <c r="MAW52" s="133"/>
      <c r="MAX52" s="133"/>
      <c r="MAY52" s="133"/>
      <c r="MAZ52" s="133"/>
      <c r="MBA52" s="133"/>
      <c r="MBB52" s="133"/>
      <c r="MBC52" s="133"/>
      <c r="MBD52" s="133"/>
      <c r="MBE52" s="133"/>
      <c r="MBF52" s="133"/>
      <c r="MBG52" s="133"/>
      <c r="MBH52" s="133"/>
      <c r="MBI52" s="133"/>
      <c r="MBJ52" s="133"/>
      <c r="MBK52" s="133"/>
      <c r="MBL52" s="133"/>
      <c r="MBM52" s="133"/>
      <c r="MBN52" s="133"/>
      <c r="MBO52" s="133"/>
      <c r="MBP52" s="133"/>
      <c r="MBQ52" s="133"/>
      <c r="MBR52" s="133"/>
      <c r="MBS52" s="133"/>
      <c r="MBT52" s="133"/>
      <c r="MBU52" s="133"/>
      <c r="MBV52" s="133"/>
      <c r="MBW52" s="133"/>
      <c r="MBX52" s="133"/>
      <c r="MBY52" s="133"/>
      <c r="MBZ52" s="133"/>
      <c r="MCA52" s="133"/>
      <c r="MCB52" s="133"/>
      <c r="MCC52" s="133"/>
      <c r="MCD52" s="133"/>
      <c r="MCE52" s="133"/>
      <c r="MCF52" s="133"/>
      <c r="MCG52" s="133"/>
      <c r="MCH52" s="133"/>
      <c r="MCI52" s="133"/>
      <c r="MCJ52" s="133"/>
      <c r="MCK52" s="133"/>
      <c r="MCL52" s="133"/>
      <c r="MCM52" s="133"/>
      <c r="MCN52" s="133"/>
      <c r="MCO52" s="133"/>
      <c r="MCP52" s="133"/>
      <c r="MCQ52" s="133"/>
      <c r="MCR52" s="133"/>
      <c r="MCS52" s="133"/>
      <c r="MCT52" s="133"/>
      <c r="MCU52" s="133"/>
      <c r="MCV52" s="133"/>
      <c r="MCW52" s="133"/>
      <c r="MCX52" s="133"/>
      <c r="MCY52" s="133"/>
      <c r="MCZ52" s="133"/>
      <c r="MDA52" s="133"/>
      <c r="MDB52" s="133"/>
      <c r="MDC52" s="133"/>
      <c r="MDD52" s="133"/>
      <c r="MDE52" s="133"/>
      <c r="MDF52" s="133"/>
      <c r="MDG52" s="133"/>
      <c r="MDH52" s="133"/>
      <c r="MDI52" s="133"/>
      <c r="MDJ52" s="133"/>
      <c r="MDK52" s="133"/>
      <c r="MDL52" s="133"/>
      <c r="MDM52" s="133"/>
      <c r="MDN52" s="133"/>
      <c r="MDO52" s="133"/>
      <c r="MDP52" s="133"/>
      <c r="MDQ52" s="133"/>
      <c r="MDR52" s="133"/>
      <c r="MDS52" s="133"/>
      <c r="MDT52" s="133"/>
      <c r="MDU52" s="133"/>
      <c r="MDV52" s="133"/>
      <c r="MDW52" s="133"/>
      <c r="MDX52" s="133"/>
      <c r="MDY52" s="133"/>
      <c r="MDZ52" s="133"/>
      <c r="MEA52" s="133"/>
      <c r="MEB52" s="133"/>
      <c r="MEC52" s="133"/>
      <c r="MED52" s="133"/>
      <c r="MEE52" s="133"/>
      <c r="MEF52" s="133"/>
      <c r="MEG52" s="133"/>
      <c r="MEH52" s="133"/>
      <c r="MEI52" s="133"/>
      <c r="MEJ52" s="133"/>
      <c r="MEK52" s="133"/>
      <c r="MEL52" s="133"/>
      <c r="MEM52" s="133"/>
      <c r="MEN52" s="133"/>
      <c r="MEO52" s="133"/>
      <c r="MEP52" s="133"/>
      <c r="MEQ52" s="133"/>
      <c r="MER52" s="133"/>
      <c r="MES52" s="133"/>
      <c r="MET52" s="133"/>
      <c r="MEU52" s="133"/>
      <c r="MEV52" s="133"/>
      <c r="MEW52" s="133"/>
      <c r="MEX52" s="133"/>
      <c r="MEY52" s="133"/>
      <c r="MEZ52" s="133"/>
      <c r="MFA52" s="133"/>
      <c r="MFB52" s="133"/>
      <c r="MFC52" s="133"/>
      <c r="MFD52" s="133"/>
      <c r="MFE52" s="133"/>
      <c r="MFF52" s="133"/>
      <c r="MFG52" s="133"/>
      <c r="MFH52" s="133"/>
      <c r="MFI52" s="133"/>
      <c r="MFJ52" s="133"/>
      <c r="MFK52" s="133"/>
      <c r="MFL52" s="133"/>
      <c r="MFM52" s="133"/>
      <c r="MFN52" s="133"/>
      <c r="MFO52" s="133"/>
      <c r="MFP52" s="133"/>
      <c r="MFQ52" s="133"/>
      <c r="MFR52" s="133"/>
      <c r="MFS52" s="133"/>
      <c r="MFT52" s="133"/>
      <c r="MFU52" s="133"/>
      <c r="MFV52" s="133"/>
      <c r="MFW52" s="133"/>
      <c r="MFX52" s="133"/>
      <c r="MFY52" s="133"/>
      <c r="MFZ52" s="133"/>
      <c r="MGA52" s="133"/>
      <c r="MGB52" s="133"/>
      <c r="MGC52" s="133"/>
      <c r="MGD52" s="133"/>
      <c r="MGE52" s="133"/>
      <c r="MGF52" s="133"/>
      <c r="MGG52" s="133"/>
      <c r="MGH52" s="133"/>
      <c r="MGI52" s="133"/>
      <c r="MGJ52" s="133"/>
      <c r="MGK52" s="133"/>
      <c r="MGL52" s="133"/>
      <c r="MGM52" s="133"/>
      <c r="MGN52" s="133"/>
      <c r="MGO52" s="133"/>
      <c r="MGP52" s="133"/>
      <c r="MGQ52" s="133"/>
      <c r="MGR52" s="133"/>
      <c r="MGS52" s="133"/>
      <c r="MGT52" s="133"/>
      <c r="MGU52" s="133"/>
      <c r="MGV52" s="133"/>
      <c r="MGW52" s="133"/>
      <c r="MGX52" s="133"/>
      <c r="MGY52" s="133"/>
      <c r="MGZ52" s="133"/>
      <c r="MHA52" s="133"/>
      <c r="MHB52" s="133"/>
      <c r="MHC52" s="133"/>
      <c r="MHD52" s="133"/>
      <c r="MHE52" s="133"/>
      <c r="MHF52" s="133"/>
      <c r="MHG52" s="133"/>
      <c r="MHH52" s="133"/>
      <c r="MHI52" s="133"/>
      <c r="MHJ52" s="133"/>
      <c r="MHK52" s="133"/>
      <c r="MHL52" s="133"/>
      <c r="MHM52" s="133"/>
      <c r="MHN52" s="133"/>
      <c r="MHO52" s="133"/>
      <c r="MHP52" s="133"/>
      <c r="MHQ52" s="133"/>
      <c r="MHR52" s="133"/>
      <c r="MHS52" s="133"/>
      <c r="MHT52" s="133"/>
      <c r="MHU52" s="133"/>
      <c r="MHV52" s="133"/>
      <c r="MHW52" s="133"/>
      <c r="MHX52" s="133"/>
      <c r="MHY52" s="133"/>
      <c r="MHZ52" s="133"/>
      <c r="MIA52" s="133"/>
      <c r="MIB52" s="133"/>
      <c r="MIC52" s="133"/>
      <c r="MID52" s="133"/>
      <c r="MIE52" s="133"/>
      <c r="MIF52" s="133"/>
      <c r="MIG52" s="133"/>
      <c r="MIH52" s="133"/>
      <c r="MII52" s="133"/>
      <c r="MIJ52" s="133"/>
      <c r="MIK52" s="133"/>
      <c r="MIL52" s="133"/>
      <c r="MIM52" s="133"/>
      <c r="MIN52" s="133"/>
      <c r="MIO52" s="133"/>
      <c r="MIP52" s="133"/>
      <c r="MIQ52" s="133"/>
      <c r="MIR52" s="133"/>
      <c r="MIS52" s="133"/>
      <c r="MIT52" s="133"/>
      <c r="MIU52" s="133"/>
      <c r="MIV52" s="133"/>
      <c r="MIW52" s="133"/>
      <c r="MIX52" s="133"/>
      <c r="MIY52" s="133"/>
      <c r="MIZ52" s="133"/>
      <c r="MJA52" s="133"/>
      <c r="MJB52" s="133"/>
      <c r="MJC52" s="133"/>
      <c r="MJD52" s="133"/>
      <c r="MJE52" s="133"/>
      <c r="MJF52" s="133"/>
      <c r="MJG52" s="133"/>
      <c r="MJH52" s="133"/>
      <c r="MJI52" s="133"/>
      <c r="MJJ52" s="133"/>
      <c r="MJK52" s="133"/>
      <c r="MJL52" s="133"/>
      <c r="MJM52" s="133"/>
      <c r="MJN52" s="133"/>
      <c r="MJO52" s="133"/>
      <c r="MJP52" s="133"/>
      <c r="MJQ52" s="133"/>
      <c r="MJR52" s="133"/>
      <c r="MJS52" s="133"/>
      <c r="MJT52" s="133"/>
      <c r="MJU52" s="133"/>
      <c r="MJV52" s="133"/>
      <c r="MJW52" s="133"/>
      <c r="MJX52" s="133"/>
      <c r="MJY52" s="133"/>
      <c r="MJZ52" s="133"/>
      <c r="MKA52" s="133"/>
      <c r="MKB52" s="133"/>
      <c r="MKC52" s="133"/>
      <c r="MKD52" s="133"/>
      <c r="MKE52" s="133"/>
      <c r="MKF52" s="133"/>
      <c r="MKG52" s="133"/>
      <c r="MKH52" s="133"/>
      <c r="MKI52" s="133"/>
      <c r="MKJ52" s="133"/>
      <c r="MKK52" s="133"/>
      <c r="MKL52" s="133"/>
      <c r="MKM52" s="133"/>
      <c r="MKN52" s="133"/>
      <c r="MKO52" s="133"/>
      <c r="MKP52" s="133"/>
      <c r="MKQ52" s="133"/>
      <c r="MKR52" s="133"/>
      <c r="MKS52" s="133"/>
      <c r="MKT52" s="133"/>
      <c r="MKU52" s="133"/>
      <c r="MKV52" s="133"/>
      <c r="MKW52" s="133"/>
      <c r="MKX52" s="133"/>
      <c r="MKY52" s="133"/>
      <c r="MKZ52" s="133"/>
      <c r="MLA52" s="133"/>
      <c r="MLB52" s="133"/>
      <c r="MLC52" s="133"/>
      <c r="MLD52" s="133"/>
      <c r="MLE52" s="133"/>
      <c r="MLF52" s="133"/>
      <c r="MLG52" s="133"/>
      <c r="MLH52" s="133"/>
      <c r="MLI52" s="133"/>
      <c r="MLJ52" s="133"/>
      <c r="MLK52" s="133"/>
      <c r="MLL52" s="133"/>
      <c r="MLM52" s="133"/>
      <c r="MLN52" s="133"/>
      <c r="MLO52" s="133"/>
      <c r="MLP52" s="133"/>
      <c r="MLQ52" s="133"/>
      <c r="MLR52" s="133"/>
      <c r="MLS52" s="133"/>
      <c r="MLT52" s="133"/>
      <c r="MLU52" s="133"/>
      <c r="MLV52" s="133"/>
      <c r="MLW52" s="133"/>
      <c r="MLX52" s="133"/>
      <c r="MLY52" s="133"/>
      <c r="MLZ52" s="133"/>
      <c r="MMA52" s="133"/>
      <c r="MMB52" s="133"/>
      <c r="MMC52" s="133"/>
      <c r="MMD52" s="133"/>
      <c r="MME52" s="133"/>
      <c r="MMF52" s="133"/>
      <c r="MMG52" s="133"/>
      <c r="MMH52" s="133"/>
      <c r="MMI52" s="133"/>
      <c r="MMJ52" s="133"/>
      <c r="MMK52" s="133"/>
      <c r="MML52" s="133"/>
      <c r="MMM52" s="133"/>
      <c r="MMN52" s="133"/>
      <c r="MMO52" s="133"/>
      <c r="MMP52" s="133"/>
      <c r="MMQ52" s="133"/>
      <c r="MMR52" s="133"/>
      <c r="MMS52" s="133"/>
      <c r="MMT52" s="133"/>
      <c r="MMU52" s="133"/>
      <c r="MMV52" s="133"/>
      <c r="MMW52" s="133"/>
      <c r="MMX52" s="133"/>
      <c r="MMY52" s="133"/>
      <c r="MMZ52" s="133"/>
      <c r="MNA52" s="133"/>
      <c r="MNB52" s="133"/>
      <c r="MNC52" s="133"/>
      <c r="MND52" s="133"/>
      <c r="MNE52" s="133"/>
      <c r="MNF52" s="133"/>
      <c r="MNG52" s="133"/>
      <c r="MNH52" s="133"/>
      <c r="MNI52" s="133"/>
      <c r="MNJ52" s="133"/>
      <c r="MNK52" s="133"/>
      <c r="MNL52" s="133"/>
      <c r="MNM52" s="133"/>
      <c r="MNN52" s="133"/>
      <c r="MNO52" s="133"/>
      <c r="MNP52" s="133"/>
      <c r="MNQ52" s="133"/>
      <c r="MNR52" s="133"/>
      <c r="MNS52" s="133"/>
      <c r="MNT52" s="133"/>
      <c r="MNU52" s="133"/>
      <c r="MNV52" s="133"/>
      <c r="MNW52" s="133"/>
      <c r="MNX52" s="133"/>
      <c r="MNY52" s="133"/>
      <c r="MNZ52" s="133"/>
      <c r="MOA52" s="133"/>
      <c r="MOB52" s="133"/>
      <c r="MOC52" s="133"/>
      <c r="MOD52" s="133"/>
      <c r="MOE52" s="133"/>
      <c r="MOF52" s="133"/>
      <c r="MOG52" s="133"/>
      <c r="MOH52" s="133"/>
      <c r="MOI52" s="133"/>
      <c r="MOJ52" s="133"/>
      <c r="MOK52" s="133"/>
      <c r="MOL52" s="133"/>
      <c r="MOM52" s="133"/>
      <c r="MON52" s="133"/>
      <c r="MOO52" s="133"/>
      <c r="MOP52" s="133"/>
      <c r="MOQ52" s="133"/>
      <c r="MOR52" s="133"/>
      <c r="MOS52" s="133"/>
      <c r="MOT52" s="133"/>
      <c r="MOU52" s="133"/>
      <c r="MOV52" s="133"/>
      <c r="MOW52" s="133"/>
      <c r="MOX52" s="133"/>
      <c r="MOY52" s="133"/>
      <c r="MOZ52" s="133"/>
      <c r="MPA52" s="133"/>
      <c r="MPB52" s="133"/>
      <c r="MPC52" s="133"/>
      <c r="MPD52" s="133"/>
      <c r="MPE52" s="133"/>
      <c r="MPF52" s="133"/>
      <c r="MPG52" s="133"/>
      <c r="MPH52" s="133"/>
      <c r="MPI52" s="133"/>
      <c r="MPJ52" s="133"/>
      <c r="MPK52" s="133"/>
      <c r="MPL52" s="133"/>
      <c r="MPM52" s="133"/>
      <c r="MPN52" s="133"/>
      <c r="MPO52" s="133"/>
      <c r="MPP52" s="133"/>
      <c r="MPQ52" s="133"/>
      <c r="MPR52" s="133"/>
      <c r="MPS52" s="133"/>
      <c r="MPT52" s="133"/>
      <c r="MPU52" s="133"/>
      <c r="MPV52" s="133"/>
      <c r="MPW52" s="133"/>
      <c r="MPX52" s="133"/>
      <c r="MPY52" s="133"/>
      <c r="MPZ52" s="133"/>
      <c r="MQA52" s="133"/>
      <c r="MQB52" s="133"/>
      <c r="MQC52" s="133"/>
      <c r="MQD52" s="133"/>
      <c r="MQE52" s="133"/>
      <c r="MQF52" s="133"/>
      <c r="MQG52" s="133"/>
      <c r="MQH52" s="133"/>
      <c r="MQI52" s="133"/>
      <c r="MQJ52" s="133"/>
      <c r="MQK52" s="133"/>
      <c r="MQL52" s="133"/>
      <c r="MQM52" s="133"/>
      <c r="MQN52" s="133"/>
      <c r="MQO52" s="133"/>
      <c r="MQP52" s="133"/>
      <c r="MQQ52" s="133"/>
      <c r="MQR52" s="133"/>
      <c r="MQS52" s="133"/>
      <c r="MQT52" s="133"/>
      <c r="MQU52" s="133"/>
      <c r="MQV52" s="133"/>
      <c r="MQW52" s="133"/>
      <c r="MQX52" s="133"/>
      <c r="MQY52" s="133"/>
      <c r="MQZ52" s="133"/>
      <c r="MRA52" s="133"/>
      <c r="MRB52" s="133"/>
      <c r="MRC52" s="133"/>
      <c r="MRD52" s="133"/>
      <c r="MRE52" s="133"/>
      <c r="MRF52" s="133"/>
      <c r="MRG52" s="133"/>
      <c r="MRH52" s="133"/>
      <c r="MRI52" s="133"/>
      <c r="MRJ52" s="133"/>
      <c r="MRK52" s="133"/>
      <c r="MRL52" s="133"/>
      <c r="MRM52" s="133"/>
      <c r="MRN52" s="133"/>
      <c r="MRO52" s="133"/>
      <c r="MRP52" s="133"/>
      <c r="MRQ52" s="133"/>
      <c r="MRR52" s="133"/>
      <c r="MRS52" s="133"/>
      <c r="MRT52" s="133"/>
      <c r="MRU52" s="133"/>
      <c r="MRV52" s="133"/>
      <c r="MRW52" s="133"/>
      <c r="MRX52" s="133"/>
      <c r="MRY52" s="133"/>
      <c r="MRZ52" s="133"/>
      <c r="MSA52" s="133"/>
      <c r="MSB52" s="133"/>
      <c r="MSC52" s="133"/>
      <c r="MSD52" s="133"/>
      <c r="MSE52" s="133"/>
      <c r="MSF52" s="133"/>
      <c r="MSG52" s="133"/>
      <c r="MSH52" s="133"/>
      <c r="MSI52" s="133"/>
      <c r="MSJ52" s="133"/>
      <c r="MSK52" s="133"/>
      <c r="MSL52" s="133"/>
      <c r="MSM52" s="133"/>
      <c r="MSN52" s="133"/>
      <c r="MSO52" s="133"/>
      <c r="MSP52" s="133"/>
      <c r="MSQ52" s="133"/>
      <c r="MSR52" s="133"/>
      <c r="MSS52" s="133"/>
      <c r="MST52" s="133"/>
      <c r="MSU52" s="133"/>
      <c r="MSV52" s="133"/>
      <c r="MSW52" s="133"/>
      <c r="MSX52" s="133"/>
      <c r="MSY52" s="133"/>
      <c r="MSZ52" s="133"/>
      <c r="MTA52" s="133"/>
      <c r="MTB52" s="133"/>
      <c r="MTC52" s="133"/>
      <c r="MTD52" s="133"/>
      <c r="MTE52" s="133"/>
      <c r="MTF52" s="133"/>
      <c r="MTG52" s="133"/>
      <c r="MTH52" s="133"/>
      <c r="MTI52" s="133"/>
      <c r="MTJ52" s="133"/>
      <c r="MTK52" s="133"/>
      <c r="MTL52" s="133"/>
      <c r="MTM52" s="133"/>
      <c r="MTN52" s="133"/>
      <c r="MTO52" s="133"/>
      <c r="MTP52" s="133"/>
      <c r="MTQ52" s="133"/>
      <c r="MTR52" s="133"/>
      <c r="MTS52" s="133"/>
      <c r="MTT52" s="133"/>
      <c r="MTU52" s="133"/>
      <c r="MTV52" s="133"/>
      <c r="MTW52" s="133"/>
      <c r="MTX52" s="133"/>
      <c r="MTY52" s="133"/>
      <c r="MTZ52" s="133"/>
      <c r="MUA52" s="133"/>
      <c r="MUB52" s="133"/>
      <c r="MUC52" s="133"/>
      <c r="MUD52" s="133"/>
      <c r="MUE52" s="133"/>
      <c r="MUF52" s="133"/>
      <c r="MUG52" s="133"/>
      <c r="MUH52" s="133"/>
      <c r="MUI52" s="133"/>
      <c r="MUJ52" s="133"/>
      <c r="MUK52" s="133"/>
      <c r="MUL52" s="133"/>
      <c r="MUM52" s="133"/>
      <c r="MUN52" s="133"/>
      <c r="MUO52" s="133"/>
      <c r="MUP52" s="133"/>
      <c r="MUQ52" s="133"/>
      <c r="MUR52" s="133"/>
      <c r="MUS52" s="133"/>
      <c r="MUT52" s="133"/>
      <c r="MUU52" s="133"/>
      <c r="MUV52" s="133"/>
      <c r="MUW52" s="133"/>
      <c r="MUX52" s="133"/>
      <c r="MUY52" s="133"/>
      <c r="MUZ52" s="133"/>
      <c r="MVA52" s="133"/>
      <c r="MVB52" s="133"/>
      <c r="MVC52" s="133"/>
      <c r="MVD52" s="133"/>
      <c r="MVE52" s="133"/>
      <c r="MVF52" s="133"/>
      <c r="MVG52" s="133"/>
      <c r="MVH52" s="133"/>
      <c r="MVI52" s="133"/>
      <c r="MVJ52" s="133"/>
      <c r="MVK52" s="133"/>
      <c r="MVL52" s="133"/>
      <c r="MVM52" s="133"/>
      <c r="MVN52" s="133"/>
      <c r="MVO52" s="133"/>
      <c r="MVP52" s="133"/>
      <c r="MVQ52" s="133"/>
      <c r="MVR52" s="133"/>
      <c r="MVS52" s="133"/>
      <c r="MVT52" s="133"/>
      <c r="MVU52" s="133"/>
      <c r="MVV52" s="133"/>
      <c r="MVW52" s="133"/>
      <c r="MVX52" s="133"/>
      <c r="MVY52" s="133"/>
      <c r="MVZ52" s="133"/>
      <c r="MWA52" s="133"/>
      <c r="MWB52" s="133"/>
      <c r="MWC52" s="133"/>
      <c r="MWD52" s="133"/>
      <c r="MWE52" s="133"/>
      <c r="MWF52" s="133"/>
      <c r="MWG52" s="133"/>
      <c r="MWH52" s="133"/>
      <c r="MWI52" s="133"/>
      <c r="MWJ52" s="133"/>
      <c r="MWK52" s="133"/>
      <c r="MWL52" s="133"/>
      <c r="MWM52" s="133"/>
      <c r="MWN52" s="133"/>
      <c r="MWO52" s="133"/>
      <c r="MWP52" s="133"/>
      <c r="MWQ52" s="133"/>
      <c r="MWR52" s="133"/>
      <c r="MWS52" s="133"/>
      <c r="MWT52" s="133"/>
      <c r="MWU52" s="133"/>
      <c r="MWV52" s="133"/>
      <c r="MWW52" s="133"/>
      <c r="MWX52" s="133"/>
      <c r="MWY52" s="133"/>
      <c r="MWZ52" s="133"/>
      <c r="MXA52" s="133"/>
      <c r="MXB52" s="133"/>
      <c r="MXC52" s="133"/>
      <c r="MXD52" s="133"/>
      <c r="MXE52" s="133"/>
      <c r="MXF52" s="133"/>
      <c r="MXG52" s="133"/>
      <c r="MXH52" s="133"/>
      <c r="MXI52" s="133"/>
      <c r="MXJ52" s="133"/>
      <c r="MXK52" s="133"/>
      <c r="MXL52" s="133"/>
      <c r="MXM52" s="133"/>
      <c r="MXN52" s="133"/>
      <c r="MXO52" s="133"/>
      <c r="MXP52" s="133"/>
      <c r="MXQ52" s="133"/>
      <c r="MXR52" s="133"/>
      <c r="MXS52" s="133"/>
      <c r="MXT52" s="133"/>
      <c r="MXU52" s="133"/>
      <c r="MXV52" s="133"/>
      <c r="MXW52" s="133"/>
      <c r="MXX52" s="133"/>
      <c r="MXY52" s="133"/>
      <c r="MXZ52" s="133"/>
      <c r="MYA52" s="133"/>
      <c r="MYB52" s="133"/>
      <c r="MYC52" s="133"/>
      <c r="MYD52" s="133"/>
      <c r="MYE52" s="133"/>
      <c r="MYF52" s="133"/>
      <c r="MYG52" s="133"/>
      <c r="MYH52" s="133"/>
      <c r="MYI52" s="133"/>
      <c r="MYJ52" s="133"/>
      <c r="MYK52" s="133"/>
      <c r="MYL52" s="133"/>
      <c r="MYM52" s="133"/>
      <c r="MYN52" s="133"/>
      <c r="MYO52" s="133"/>
      <c r="MYP52" s="133"/>
      <c r="MYQ52" s="133"/>
      <c r="MYR52" s="133"/>
      <c r="MYS52" s="133"/>
      <c r="MYT52" s="133"/>
      <c r="MYU52" s="133"/>
      <c r="MYV52" s="133"/>
      <c r="MYW52" s="133"/>
      <c r="MYX52" s="133"/>
      <c r="MYY52" s="133"/>
      <c r="MYZ52" s="133"/>
      <c r="MZA52" s="133"/>
      <c r="MZB52" s="133"/>
      <c r="MZC52" s="133"/>
      <c r="MZD52" s="133"/>
      <c r="MZE52" s="133"/>
      <c r="MZF52" s="133"/>
      <c r="MZG52" s="133"/>
      <c r="MZH52" s="133"/>
      <c r="MZI52" s="133"/>
      <c r="MZJ52" s="133"/>
      <c r="MZK52" s="133"/>
      <c r="MZL52" s="133"/>
      <c r="MZM52" s="133"/>
      <c r="MZN52" s="133"/>
      <c r="MZO52" s="133"/>
      <c r="MZP52" s="133"/>
      <c r="MZQ52" s="133"/>
      <c r="MZR52" s="133"/>
      <c r="MZS52" s="133"/>
      <c r="MZT52" s="133"/>
      <c r="MZU52" s="133"/>
      <c r="MZV52" s="133"/>
      <c r="MZW52" s="133"/>
      <c r="MZX52" s="133"/>
      <c r="MZY52" s="133"/>
      <c r="MZZ52" s="133"/>
      <c r="NAA52" s="133"/>
      <c r="NAB52" s="133"/>
      <c r="NAC52" s="133"/>
      <c r="NAD52" s="133"/>
      <c r="NAE52" s="133"/>
      <c r="NAF52" s="133"/>
      <c r="NAG52" s="133"/>
      <c r="NAH52" s="133"/>
      <c r="NAI52" s="133"/>
      <c r="NAJ52" s="133"/>
      <c r="NAK52" s="133"/>
      <c r="NAL52" s="133"/>
      <c r="NAM52" s="133"/>
      <c r="NAN52" s="133"/>
      <c r="NAO52" s="133"/>
      <c r="NAP52" s="133"/>
      <c r="NAQ52" s="133"/>
      <c r="NAR52" s="133"/>
      <c r="NAS52" s="133"/>
      <c r="NAT52" s="133"/>
      <c r="NAU52" s="133"/>
      <c r="NAV52" s="133"/>
      <c r="NAW52" s="133"/>
      <c r="NAX52" s="133"/>
      <c r="NAY52" s="133"/>
      <c r="NAZ52" s="133"/>
      <c r="NBA52" s="133"/>
      <c r="NBB52" s="133"/>
      <c r="NBC52" s="133"/>
      <c r="NBD52" s="133"/>
      <c r="NBE52" s="133"/>
      <c r="NBF52" s="133"/>
      <c r="NBG52" s="133"/>
      <c r="NBH52" s="133"/>
      <c r="NBI52" s="133"/>
      <c r="NBJ52" s="133"/>
      <c r="NBK52" s="133"/>
      <c r="NBL52" s="133"/>
      <c r="NBM52" s="133"/>
      <c r="NBN52" s="133"/>
      <c r="NBO52" s="133"/>
      <c r="NBP52" s="133"/>
      <c r="NBQ52" s="133"/>
      <c r="NBR52" s="133"/>
      <c r="NBS52" s="133"/>
      <c r="NBT52" s="133"/>
      <c r="NBU52" s="133"/>
      <c r="NBV52" s="133"/>
      <c r="NBW52" s="133"/>
      <c r="NBX52" s="133"/>
      <c r="NBY52" s="133"/>
      <c r="NBZ52" s="133"/>
      <c r="NCA52" s="133"/>
      <c r="NCB52" s="133"/>
      <c r="NCC52" s="133"/>
      <c r="NCD52" s="133"/>
      <c r="NCE52" s="133"/>
      <c r="NCF52" s="133"/>
      <c r="NCG52" s="133"/>
      <c r="NCH52" s="133"/>
      <c r="NCI52" s="133"/>
      <c r="NCJ52" s="133"/>
      <c r="NCK52" s="133"/>
      <c r="NCL52" s="133"/>
      <c r="NCM52" s="133"/>
      <c r="NCN52" s="133"/>
      <c r="NCO52" s="133"/>
      <c r="NCP52" s="133"/>
      <c r="NCQ52" s="133"/>
      <c r="NCR52" s="133"/>
      <c r="NCS52" s="133"/>
      <c r="NCT52" s="133"/>
      <c r="NCU52" s="133"/>
      <c r="NCV52" s="133"/>
      <c r="NCW52" s="133"/>
      <c r="NCX52" s="133"/>
      <c r="NCY52" s="133"/>
      <c r="NCZ52" s="133"/>
      <c r="NDA52" s="133"/>
      <c r="NDB52" s="133"/>
      <c r="NDC52" s="133"/>
      <c r="NDD52" s="133"/>
      <c r="NDE52" s="133"/>
      <c r="NDF52" s="133"/>
      <c r="NDG52" s="133"/>
      <c r="NDH52" s="133"/>
      <c r="NDI52" s="133"/>
      <c r="NDJ52" s="133"/>
      <c r="NDK52" s="133"/>
      <c r="NDL52" s="133"/>
      <c r="NDM52" s="133"/>
      <c r="NDN52" s="133"/>
      <c r="NDO52" s="133"/>
      <c r="NDP52" s="133"/>
      <c r="NDQ52" s="133"/>
      <c r="NDR52" s="133"/>
      <c r="NDS52" s="133"/>
      <c r="NDT52" s="133"/>
      <c r="NDU52" s="133"/>
      <c r="NDV52" s="133"/>
      <c r="NDW52" s="133"/>
      <c r="NDX52" s="133"/>
      <c r="NDY52" s="133"/>
      <c r="NDZ52" s="133"/>
      <c r="NEA52" s="133"/>
      <c r="NEB52" s="133"/>
      <c r="NEC52" s="133"/>
      <c r="NED52" s="133"/>
      <c r="NEE52" s="133"/>
      <c r="NEF52" s="133"/>
      <c r="NEG52" s="133"/>
      <c r="NEH52" s="133"/>
      <c r="NEI52" s="133"/>
      <c r="NEJ52" s="133"/>
      <c r="NEK52" s="133"/>
      <c r="NEL52" s="133"/>
      <c r="NEM52" s="133"/>
      <c r="NEN52" s="133"/>
      <c r="NEO52" s="133"/>
      <c r="NEP52" s="133"/>
      <c r="NEQ52" s="133"/>
      <c r="NER52" s="133"/>
      <c r="NES52" s="133"/>
      <c r="NET52" s="133"/>
      <c r="NEU52" s="133"/>
      <c r="NEV52" s="133"/>
      <c r="NEW52" s="133"/>
      <c r="NEX52" s="133"/>
      <c r="NEY52" s="133"/>
      <c r="NEZ52" s="133"/>
      <c r="NFA52" s="133"/>
      <c r="NFB52" s="133"/>
      <c r="NFC52" s="133"/>
      <c r="NFD52" s="133"/>
      <c r="NFE52" s="133"/>
      <c r="NFF52" s="133"/>
      <c r="NFG52" s="133"/>
      <c r="NFH52" s="133"/>
      <c r="NFI52" s="133"/>
      <c r="NFJ52" s="133"/>
      <c r="NFK52" s="133"/>
      <c r="NFL52" s="133"/>
      <c r="NFM52" s="133"/>
      <c r="NFN52" s="133"/>
      <c r="NFO52" s="133"/>
      <c r="NFP52" s="133"/>
      <c r="NFQ52" s="133"/>
      <c r="NFR52" s="133"/>
      <c r="NFS52" s="133"/>
      <c r="NFT52" s="133"/>
      <c r="NFU52" s="133"/>
      <c r="NFV52" s="133"/>
      <c r="NFW52" s="133"/>
      <c r="NFX52" s="133"/>
      <c r="NFY52" s="133"/>
      <c r="NFZ52" s="133"/>
      <c r="NGA52" s="133"/>
      <c r="NGB52" s="133"/>
      <c r="NGC52" s="133"/>
      <c r="NGD52" s="133"/>
      <c r="NGE52" s="133"/>
      <c r="NGF52" s="133"/>
      <c r="NGG52" s="133"/>
      <c r="NGH52" s="133"/>
      <c r="NGI52" s="133"/>
      <c r="NGJ52" s="133"/>
      <c r="NGK52" s="133"/>
      <c r="NGL52" s="133"/>
      <c r="NGM52" s="133"/>
      <c r="NGN52" s="133"/>
      <c r="NGO52" s="133"/>
      <c r="NGP52" s="133"/>
      <c r="NGQ52" s="133"/>
      <c r="NGR52" s="133"/>
      <c r="NGS52" s="133"/>
      <c r="NGT52" s="133"/>
      <c r="NGU52" s="133"/>
      <c r="NGV52" s="133"/>
      <c r="NGW52" s="133"/>
      <c r="NGX52" s="133"/>
      <c r="NGY52" s="133"/>
      <c r="NGZ52" s="133"/>
      <c r="NHA52" s="133"/>
      <c r="NHB52" s="133"/>
      <c r="NHC52" s="133"/>
      <c r="NHD52" s="133"/>
      <c r="NHE52" s="133"/>
      <c r="NHF52" s="133"/>
      <c r="NHG52" s="133"/>
      <c r="NHH52" s="133"/>
      <c r="NHI52" s="133"/>
      <c r="NHJ52" s="133"/>
      <c r="NHK52" s="133"/>
      <c r="NHL52" s="133"/>
      <c r="NHM52" s="133"/>
      <c r="NHN52" s="133"/>
      <c r="NHO52" s="133"/>
      <c r="NHP52" s="133"/>
      <c r="NHQ52" s="133"/>
      <c r="NHR52" s="133"/>
      <c r="NHS52" s="133"/>
      <c r="NHT52" s="133"/>
      <c r="NHU52" s="133"/>
      <c r="NHV52" s="133"/>
      <c r="NHW52" s="133"/>
      <c r="NHX52" s="133"/>
      <c r="NHY52" s="133"/>
      <c r="NHZ52" s="133"/>
      <c r="NIA52" s="133"/>
      <c r="NIB52" s="133"/>
      <c r="NIC52" s="133"/>
      <c r="NID52" s="133"/>
      <c r="NIE52" s="133"/>
      <c r="NIF52" s="133"/>
      <c r="NIG52" s="133"/>
      <c r="NIH52" s="133"/>
      <c r="NII52" s="133"/>
      <c r="NIJ52" s="133"/>
      <c r="NIK52" s="133"/>
      <c r="NIL52" s="133"/>
      <c r="NIM52" s="133"/>
      <c r="NIN52" s="133"/>
      <c r="NIO52" s="133"/>
      <c r="NIP52" s="133"/>
      <c r="NIQ52" s="133"/>
      <c r="NIR52" s="133"/>
      <c r="NIS52" s="133"/>
      <c r="NIT52" s="133"/>
      <c r="NIU52" s="133"/>
      <c r="NIV52" s="133"/>
      <c r="NIW52" s="133"/>
      <c r="NIX52" s="133"/>
      <c r="NIY52" s="133"/>
      <c r="NIZ52" s="133"/>
      <c r="NJA52" s="133"/>
      <c r="NJB52" s="133"/>
      <c r="NJC52" s="133"/>
      <c r="NJD52" s="133"/>
      <c r="NJE52" s="133"/>
      <c r="NJF52" s="133"/>
      <c r="NJG52" s="133"/>
      <c r="NJH52" s="133"/>
      <c r="NJI52" s="133"/>
      <c r="NJJ52" s="133"/>
      <c r="NJK52" s="133"/>
      <c r="NJL52" s="133"/>
      <c r="NJM52" s="133"/>
      <c r="NJN52" s="133"/>
      <c r="NJO52" s="133"/>
      <c r="NJP52" s="133"/>
      <c r="NJQ52" s="133"/>
      <c r="NJR52" s="133"/>
      <c r="NJS52" s="133"/>
      <c r="NJT52" s="133"/>
      <c r="NJU52" s="133"/>
      <c r="NJV52" s="133"/>
      <c r="NJW52" s="133"/>
      <c r="NJX52" s="133"/>
      <c r="NJY52" s="133"/>
      <c r="NJZ52" s="133"/>
      <c r="NKA52" s="133"/>
      <c r="NKB52" s="133"/>
      <c r="NKC52" s="133"/>
      <c r="NKD52" s="133"/>
      <c r="NKE52" s="133"/>
      <c r="NKF52" s="133"/>
      <c r="NKG52" s="133"/>
      <c r="NKH52" s="133"/>
      <c r="NKI52" s="133"/>
      <c r="NKJ52" s="133"/>
      <c r="NKK52" s="133"/>
      <c r="NKL52" s="133"/>
      <c r="NKM52" s="133"/>
      <c r="NKN52" s="133"/>
      <c r="NKO52" s="133"/>
      <c r="NKP52" s="133"/>
      <c r="NKQ52" s="133"/>
      <c r="NKR52" s="133"/>
      <c r="NKS52" s="133"/>
      <c r="NKT52" s="133"/>
      <c r="NKU52" s="133"/>
      <c r="NKV52" s="133"/>
      <c r="NKW52" s="133"/>
      <c r="NKX52" s="133"/>
      <c r="NKY52" s="133"/>
      <c r="NKZ52" s="133"/>
      <c r="NLA52" s="133"/>
      <c r="NLB52" s="133"/>
      <c r="NLC52" s="133"/>
      <c r="NLD52" s="133"/>
      <c r="NLE52" s="133"/>
      <c r="NLF52" s="133"/>
      <c r="NLG52" s="133"/>
      <c r="NLH52" s="133"/>
      <c r="NLI52" s="133"/>
      <c r="NLJ52" s="133"/>
      <c r="NLK52" s="133"/>
      <c r="NLL52" s="133"/>
      <c r="NLM52" s="133"/>
      <c r="NLN52" s="133"/>
      <c r="NLO52" s="133"/>
      <c r="NLP52" s="133"/>
      <c r="NLQ52" s="133"/>
      <c r="NLR52" s="133"/>
      <c r="NLS52" s="133"/>
      <c r="NLT52" s="133"/>
      <c r="NLU52" s="133"/>
      <c r="NLV52" s="133"/>
      <c r="NLW52" s="133"/>
      <c r="NLX52" s="133"/>
      <c r="NLY52" s="133"/>
      <c r="NLZ52" s="133"/>
      <c r="NMA52" s="133"/>
      <c r="NMB52" s="133"/>
      <c r="NMC52" s="133"/>
      <c r="NMD52" s="133"/>
      <c r="NME52" s="133"/>
      <c r="NMF52" s="133"/>
      <c r="NMG52" s="133"/>
      <c r="NMH52" s="133"/>
      <c r="NMI52" s="133"/>
      <c r="NMJ52" s="133"/>
      <c r="NMK52" s="133"/>
      <c r="NML52" s="133"/>
      <c r="NMM52" s="133"/>
      <c r="NMN52" s="133"/>
      <c r="NMO52" s="133"/>
      <c r="NMP52" s="133"/>
      <c r="NMQ52" s="133"/>
      <c r="NMR52" s="133"/>
      <c r="NMS52" s="133"/>
      <c r="NMT52" s="133"/>
      <c r="NMU52" s="133"/>
      <c r="NMV52" s="133"/>
      <c r="NMW52" s="133"/>
      <c r="NMX52" s="133"/>
      <c r="NMY52" s="133"/>
      <c r="NMZ52" s="133"/>
      <c r="NNA52" s="133"/>
      <c r="NNB52" s="133"/>
      <c r="NNC52" s="133"/>
      <c r="NND52" s="133"/>
      <c r="NNE52" s="133"/>
      <c r="NNF52" s="133"/>
      <c r="NNG52" s="133"/>
      <c r="NNH52" s="133"/>
      <c r="NNI52" s="133"/>
      <c r="NNJ52" s="133"/>
      <c r="NNK52" s="133"/>
      <c r="NNL52" s="133"/>
      <c r="NNM52" s="133"/>
      <c r="NNN52" s="133"/>
      <c r="NNO52" s="133"/>
      <c r="NNP52" s="133"/>
      <c r="NNQ52" s="133"/>
      <c r="NNR52" s="133"/>
      <c r="NNS52" s="133"/>
      <c r="NNT52" s="133"/>
      <c r="NNU52" s="133"/>
      <c r="NNV52" s="133"/>
      <c r="NNW52" s="133"/>
      <c r="NNX52" s="133"/>
      <c r="NNY52" s="133"/>
      <c r="NNZ52" s="133"/>
      <c r="NOA52" s="133"/>
      <c r="NOB52" s="133"/>
      <c r="NOC52" s="133"/>
      <c r="NOD52" s="133"/>
      <c r="NOE52" s="133"/>
      <c r="NOF52" s="133"/>
      <c r="NOG52" s="133"/>
      <c r="NOH52" s="133"/>
      <c r="NOI52" s="133"/>
      <c r="NOJ52" s="133"/>
      <c r="NOK52" s="133"/>
      <c r="NOL52" s="133"/>
      <c r="NOM52" s="133"/>
      <c r="NON52" s="133"/>
      <c r="NOO52" s="133"/>
      <c r="NOP52" s="133"/>
      <c r="NOQ52" s="133"/>
      <c r="NOR52" s="133"/>
      <c r="NOS52" s="133"/>
      <c r="NOT52" s="133"/>
      <c r="NOU52" s="133"/>
      <c r="NOV52" s="133"/>
      <c r="NOW52" s="133"/>
      <c r="NOX52" s="133"/>
      <c r="NOY52" s="133"/>
      <c r="NOZ52" s="133"/>
      <c r="NPA52" s="133"/>
      <c r="NPB52" s="133"/>
      <c r="NPC52" s="133"/>
      <c r="NPD52" s="133"/>
      <c r="NPE52" s="133"/>
      <c r="NPF52" s="133"/>
      <c r="NPG52" s="133"/>
      <c r="NPH52" s="133"/>
      <c r="NPI52" s="133"/>
      <c r="NPJ52" s="133"/>
      <c r="NPK52" s="133"/>
      <c r="NPL52" s="133"/>
      <c r="NPM52" s="133"/>
      <c r="NPN52" s="133"/>
      <c r="NPO52" s="133"/>
      <c r="NPP52" s="133"/>
      <c r="NPQ52" s="133"/>
      <c r="NPR52" s="133"/>
      <c r="NPS52" s="133"/>
      <c r="NPT52" s="133"/>
      <c r="NPU52" s="133"/>
      <c r="NPV52" s="133"/>
      <c r="NPW52" s="133"/>
      <c r="NPX52" s="133"/>
      <c r="NPY52" s="133"/>
      <c r="NPZ52" s="133"/>
      <c r="NQA52" s="133"/>
      <c r="NQB52" s="133"/>
      <c r="NQC52" s="133"/>
      <c r="NQD52" s="133"/>
      <c r="NQE52" s="133"/>
      <c r="NQF52" s="133"/>
      <c r="NQG52" s="133"/>
      <c r="NQH52" s="133"/>
      <c r="NQI52" s="133"/>
      <c r="NQJ52" s="133"/>
      <c r="NQK52" s="133"/>
      <c r="NQL52" s="133"/>
      <c r="NQM52" s="133"/>
      <c r="NQN52" s="133"/>
      <c r="NQO52" s="133"/>
      <c r="NQP52" s="133"/>
      <c r="NQQ52" s="133"/>
      <c r="NQR52" s="133"/>
      <c r="NQS52" s="133"/>
      <c r="NQT52" s="133"/>
      <c r="NQU52" s="133"/>
      <c r="NQV52" s="133"/>
      <c r="NQW52" s="133"/>
      <c r="NQX52" s="133"/>
      <c r="NQY52" s="133"/>
      <c r="NQZ52" s="133"/>
      <c r="NRA52" s="133"/>
      <c r="NRB52" s="133"/>
      <c r="NRC52" s="133"/>
      <c r="NRD52" s="133"/>
      <c r="NRE52" s="133"/>
      <c r="NRF52" s="133"/>
      <c r="NRG52" s="133"/>
      <c r="NRH52" s="133"/>
      <c r="NRI52" s="133"/>
      <c r="NRJ52" s="133"/>
      <c r="NRK52" s="133"/>
      <c r="NRL52" s="133"/>
      <c r="NRM52" s="133"/>
      <c r="NRN52" s="133"/>
      <c r="NRO52" s="133"/>
      <c r="NRP52" s="133"/>
      <c r="NRQ52" s="133"/>
      <c r="NRR52" s="133"/>
      <c r="NRS52" s="133"/>
      <c r="NRT52" s="133"/>
      <c r="NRU52" s="133"/>
      <c r="NRV52" s="133"/>
      <c r="NRW52" s="133"/>
      <c r="NRX52" s="133"/>
      <c r="NRY52" s="133"/>
      <c r="NRZ52" s="133"/>
      <c r="NSA52" s="133"/>
      <c r="NSB52" s="133"/>
      <c r="NSC52" s="133"/>
      <c r="NSD52" s="133"/>
      <c r="NSE52" s="133"/>
      <c r="NSF52" s="133"/>
      <c r="NSG52" s="133"/>
      <c r="NSH52" s="133"/>
      <c r="NSI52" s="133"/>
      <c r="NSJ52" s="133"/>
      <c r="NSK52" s="133"/>
      <c r="NSL52" s="133"/>
      <c r="NSM52" s="133"/>
      <c r="NSN52" s="133"/>
      <c r="NSO52" s="133"/>
      <c r="NSP52" s="133"/>
      <c r="NSQ52" s="133"/>
      <c r="NSR52" s="133"/>
      <c r="NSS52" s="133"/>
      <c r="NST52" s="133"/>
      <c r="NSU52" s="133"/>
      <c r="NSV52" s="133"/>
      <c r="NSW52" s="133"/>
      <c r="NSX52" s="133"/>
      <c r="NSY52" s="133"/>
      <c r="NSZ52" s="133"/>
      <c r="NTA52" s="133"/>
      <c r="NTB52" s="133"/>
      <c r="NTC52" s="133"/>
      <c r="NTD52" s="133"/>
      <c r="NTE52" s="133"/>
      <c r="NTF52" s="133"/>
      <c r="NTG52" s="133"/>
      <c r="NTH52" s="133"/>
      <c r="NTI52" s="133"/>
      <c r="NTJ52" s="133"/>
      <c r="NTK52" s="133"/>
      <c r="NTL52" s="133"/>
      <c r="NTM52" s="133"/>
      <c r="NTN52" s="133"/>
      <c r="NTO52" s="133"/>
      <c r="NTP52" s="133"/>
      <c r="NTQ52" s="133"/>
      <c r="NTR52" s="133"/>
      <c r="NTS52" s="133"/>
      <c r="NTT52" s="133"/>
      <c r="NTU52" s="133"/>
      <c r="NTV52" s="133"/>
      <c r="NTW52" s="133"/>
      <c r="NTX52" s="133"/>
      <c r="NTY52" s="133"/>
      <c r="NTZ52" s="133"/>
      <c r="NUA52" s="133"/>
      <c r="NUB52" s="133"/>
      <c r="NUC52" s="133"/>
      <c r="NUD52" s="133"/>
      <c r="NUE52" s="133"/>
      <c r="NUF52" s="133"/>
      <c r="NUG52" s="133"/>
      <c r="NUH52" s="133"/>
      <c r="NUI52" s="133"/>
      <c r="NUJ52" s="133"/>
      <c r="NUK52" s="133"/>
      <c r="NUL52" s="133"/>
      <c r="NUM52" s="133"/>
      <c r="NUN52" s="133"/>
      <c r="NUO52" s="133"/>
      <c r="NUP52" s="133"/>
      <c r="NUQ52" s="133"/>
      <c r="NUR52" s="133"/>
      <c r="NUS52" s="133"/>
      <c r="NUT52" s="133"/>
      <c r="NUU52" s="133"/>
      <c r="NUV52" s="133"/>
      <c r="NUW52" s="133"/>
      <c r="NUX52" s="133"/>
      <c r="NUY52" s="133"/>
      <c r="NUZ52" s="133"/>
      <c r="NVA52" s="133"/>
      <c r="NVB52" s="133"/>
      <c r="NVC52" s="133"/>
      <c r="NVD52" s="133"/>
      <c r="NVE52" s="133"/>
      <c r="NVF52" s="133"/>
      <c r="NVG52" s="133"/>
      <c r="NVH52" s="133"/>
      <c r="NVI52" s="133"/>
      <c r="NVJ52" s="133"/>
      <c r="NVK52" s="133"/>
      <c r="NVL52" s="133"/>
      <c r="NVM52" s="133"/>
      <c r="NVN52" s="133"/>
      <c r="NVO52" s="133"/>
      <c r="NVP52" s="133"/>
      <c r="NVQ52" s="133"/>
      <c r="NVR52" s="133"/>
      <c r="NVS52" s="133"/>
      <c r="NVT52" s="133"/>
      <c r="NVU52" s="133"/>
      <c r="NVV52" s="133"/>
      <c r="NVW52" s="133"/>
      <c r="NVX52" s="133"/>
      <c r="NVY52" s="133"/>
      <c r="NVZ52" s="133"/>
      <c r="NWA52" s="133"/>
      <c r="NWB52" s="133"/>
      <c r="NWC52" s="133"/>
      <c r="NWD52" s="133"/>
      <c r="NWE52" s="133"/>
      <c r="NWF52" s="133"/>
      <c r="NWG52" s="133"/>
      <c r="NWH52" s="133"/>
      <c r="NWI52" s="133"/>
      <c r="NWJ52" s="133"/>
      <c r="NWK52" s="133"/>
      <c r="NWL52" s="133"/>
      <c r="NWM52" s="133"/>
      <c r="NWN52" s="133"/>
      <c r="NWO52" s="133"/>
      <c r="NWP52" s="133"/>
      <c r="NWQ52" s="133"/>
      <c r="NWR52" s="133"/>
      <c r="NWS52" s="133"/>
      <c r="NWT52" s="133"/>
      <c r="NWU52" s="133"/>
      <c r="NWV52" s="133"/>
      <c r="NWW52" s="133"/>
      <c r="NWX52" s="133"/>
      <c r="NWY52" s="133"/>
      <c r="NWZ52" s="133"/>
      <c r="NXA52" s="133"/>
      <c r="NXB52" s="133"/>
      <c r="NXC52" s="133"/>
      <c r="NXD52" s="133"/>
      <c r="NXE52" s="133"/>
      <c r="NXF52" s="133"/>
      <c r="NXG52" s="133"/>
      <c r="NXH52" s="133"/>
      <c r="NXI52" s="133"/>
      <c r="NXJ52" s="133"/>
      <c r="NXK52" s="133"/>
      <c r="NXL52" s="133"/>
      <c r="NXM52" s="133"/>
      <c r="NXN52" s="133"/>
      <c r="NXO52" s="133"/>
      <c r="NXP52" s="133"/>
      <c r="NXQ52" s="133"/>
      <c r="NXR52" s="133"/>
      <c r="NXS52" s="133"/>
      <c r="NXT52" s="133"/>
      <c r="NXU52" s="133"/>
      <c r="NXV52" s="133"/>
      <c r="NXW52" s="133"/>
      <c r="NXX52" s="133"/>
      <c r="NXY52" s="133"/>
      <c r="NXZ52" s="133"/>
      <c r="NYA52" s="133"/>
      <c r="NYB52" s="133"/>
      <c r="NYC52" s="133"/>
      <c r="NYD52" s="133"/>
      <c r="NYE52" s="133"/>
      <c r="NYF52" s="133"/>
      <c r="NYG52" s="133"/>
      <c r="NYH52" s="133"/>
      <c r="NYI52" s="133"/>
      <c r="NYJ52" s="133"/>
      <c r="NYK52" s="133"/>
      <c r="NYL52" s="133"/>
      <c r="NYM52" s="133"/>
      <c r="NYN52" s="133"/>
      <c r="NYO52" s="133"/>
      <c r="NYP52" s="133"/>
      <c r="NYQ52" s="133"/>
      <c r="NYR52" s="133"/>
      <c r="NYS52" s="133"/>
      <c r="NYT52" s="133"/>
      <c r="NYU52" s="133"/>
      <c r="NYV52" s="133"/>
      <c r="NYW52" s="133"/>
      <c r="NYX52" s="133"/>
      <c r="NYY52" s="133"/>
      <c r="NYZ52" s="133"/>
      <c r="NZA52" s="133"/>
      <c r="NZB52" s="133"/>
      <c r="NZC52" s="133"/>
      <c r="NZD52" s="133"/>
      <c r="NZE52" s="133"/>
      <c r="NZF52" s="133"/>
      <c r="NZG52" s="133"/>
      <c r="NZH52" s="133"/>
      <c r="NZI52" s="133"/>
      <c r="NZJ52" s="133"/>
      <c r="NZK52" s="133"/>
      <c r="NZL52" s="133"/>
      <c r="NZM52" s="133"/>
      <c r="NZN52" s="133"/>
      <c r="NZO52" s="133"/>
      <c r="NZP52" s="133"/>
      <c r="NZQ52" s="133"/>
      <c r="NZR52" s="133"/>
      <c r="NZS52" s="133"/>
      <c r="NZT52" s="133"/>
      <c r="NZU52" s="133"/>
      <c r="NZV52" s="133"/>
      <c r="NZW52" s="133"/>
      <c r="NZX52" s="133"/>
      <c r="NZY52" s="133"/>
      <c r="NZZ52" s="133"/>
      <c r="OAA52" s="133"/>
      <c r="OAB52" s="133"/>
      <c r="OAC52" s="133"/>
      <c r="OAD52" s="133"/>
      <c r="OAE52" s="133"/>
      <c r="OAF52" s="133"/>
      <c r="OAG52" s="133"/>
      <c r="OAH52" s="133"/>
      <c r="OAI52" s="133"/>
      <c r="OAJ52" s="133"/>
      <c r="OAK52" s="133"/>
      <c r="OAL52" s="133"/>
      <c r="OAM52" s="133"/>
      <c r="OAN52" s="133"/>
      <c r="OAO52" s="133"/>
      <c r="OAP52" s="133"/>
      <c r="OAQ52" s="133"/>
      <c r="OAR52" s="133"/>
      <c r="OAS52" s="133"/>
      <c r="OAT52" s="133"/>
      <c r="OAU52" s="133"/>
      <c r="OAV52" s="133"/>
      <c r="OAW52" s="133"/>
      <c r="OAX52" s="133"/>
      <c r="OAY52" s="133"/>
      <c r="OAZ52" s="133"/>
      <c r="OBA52" s="133"/>
      <c r="OBB52" s="133"/>
      <c r="OBC52" s="133"/>
      <c r="OBD52" s="133"/>
      <c r="OBE52" s="133"/>
      <c r="OBF52" s="133"/>
      <c r="OBG52" s="133"/>
      <c r="OBH52" s="133"/>
      <c r="OBI52" s="133"/>
      <c r="OBJ52" s="133"/>
      <c r="OBK52" s="133"/>
      <c r="OBL52" s="133"/>
      <c r="OBM52" s="133"/>
      <c r="OBN52" s="133"/>
      <c r="OBO52" s="133"/>
      <c r="OBP52" s="133"/>
      <c r="OBQ52" s="133"/>
      <c r="OBR52" s="133"/>
      <c r="OBS52" s="133"/>
      <c r="OBT52" s="133"/>
      <c r="OBU52" s="133"/>
      <c r="OBV52" s="133"/>
      <c r="OBW52" s="133"/>
      <c r="OBX52" s="133"/>
      <c r="OBY52" s="133"/>
      <c r="OBZ52" s="133"/>
      <c r="OCA52" s="133"/>
      <c r="OCB52" s="133"/>
      <c r="OCC52" s="133"/>
      <c r="OCD52" s="133"/>
      <c r="OCE52" s="133"/>
      <c r="OCF52" s="133"/>
      <c r="OCG52" s="133"/>
      <c r="OCH52" s="133"/>
      <c r="OCI52" s="133"/>
      <c r="OCJ52" s="133"/>
      <c r="OCK52" s="133"/>
      <c r="OCL52" s="133"/>
      <c r="OCM52" s="133"/>
      <c r="OCN52" s="133"/>
      <c r="OCO52" s="133"/>
      <c r="OCP52" s="133"/>
      <c r="OCQ52" s="133"/>
      <c r="OCR52" s="133"/>
      <c r="OCS52" s="133"/>
      <c r="OCT52" s="133"/>
      <c r="OCU52" s="133"/>
      <c r="OCV52" s="133"/>
      <c r="OCW52" s="133"/>
      <c r="OCX52" s="133"/>
      <c r="OCY52" s="133"/>
      <c r="OCZ52" s="133"/>
      <c r="ODA52" s="133"/>
      <c r="ODB52" s="133"/>
      <c r="ODC52" s="133"/>
      <c r="ODD52" s="133"/>
      <c r="ODE52" s="133"/>
      <c r="ODF52" s="133"/>
      <c r="ODG52" s="133"/>
      <c r="ODH52" s="133"/>
      <c r="ODI52" s="133"/>
      <c r="ODJ52" s="133"/>
      <c r="ODK52" s="133"/>
      <c r="ODL52" s="133"/>
      <c r="ODM52" s="133"/>
      <c r="ODN52" s="133"/>
      <c r="ODO52" s="133"/>
      <c r="ODP52" s="133"/>
      <c r="ODQ52" s="133"/>
      <c r="ODR52" s="133"/>
      <c r="ODS52" s="133"/>
      <c r="ODT52" s="133"/>
      <c r="ODU52" s="133"/>
      <c r="ODV52" s="133"/>
      <c r="ODW52" s="133"/>
      <c r="ODX52" s="133"/>
      <c r="ODY52" s="133"/>
      <c r="ODZ52" s="133"/>
      <c r="OEA52" s="133"/>
      <c r="OEB52" s="133"/>
      <c r="OEC52" s="133"/>
      <c r="OED52" s="133"/>
      <c r="OEE52" s="133"/>
      <c r="OEF52" s="133"/>
      <c r="OEG52" s="133"/>
      <c r="OEH52" s="133"/>
      <c r="OEI52" s="133"/>
      <c r="OEJ52" s="133"/>
      <c r="OEK52" s="133"/>
      <c r="OEL52" s="133"/>
      <c r="OEM52" s="133"/>
      <c r="OEN52" s="133"/>
      <c r="OEO52" s="133"/>
      <c r="OEP52" s="133"/>
      <c r="OEQ52" s="133"/>
      <c r="OER52" s="133"/>
      <c r="OES52" s="133"/>
      <c r="OET52" s="133"/>
      <c r="OEU52" s="133"/>
      <c r="OEV52" s="133"/>
      <c r="OEW52" s="133"/>
      <c r="OEX52" s="133"/>
      <c r="OEY52" s="133"/>
      <c r="OEZ52" s="133"/>
      <c r="OFA52" s="133"/>
      <c r="OFB52" s="133"/>
      <c r="OFC52" s="133"/>
      <c r="OFD52" s="133"/>
      <c r="OFE52" s="133"/>
      <c r="OFF52" s="133"/>
      <c r="OFG52" s="133"/>
      <c r="OFH52" s="133"/>
      <c r="OFI52" s="133"/>
      <c r="OFJ52" s="133"/>
      <c r="OFK52" s="133"/>
      <c r="OFL52" s="133"/>
      <c r="OFM52" s="133"/>
      <c r="OFN52" s="133"/>
      <c r="OFO52" s="133"/>
      <c r="OFP52" s="133"/>
      <c r="OFQ52" s="133"/>
      <c r="OFR52" s="133"/>
      <c r="OFS52" s="133"/>
      <c r="OFT52" s="133"/>
      <c r="OFU52" s="133"/>
      <c r="OFV52" s="133"/>
      <c r="OFW52" s="133"/>
      <c r="OFX52" s="133"/>
      <c r="OFY52" s="133"/>
      <c r="OFZ52" s="133"/>
      <c r="OGA52" s="133"/>
      <c r="OGB52" s="133"/>
      <c r="OGC52" s="133"/>
      <c r="OGD52" s="133"/>
      <c r="OGE52" s="133"/>
      <c r="OGF52" s="133"/>
      <c r="OGG52" s="133"/>
      <c r="OGH52" s="133"/>
      <c r="OGI52" s="133"/>
      <c r="OGJ52" s="133"/>
      <c r="OGK52" s="133"/>
      <c r="OGL52" s="133"/>
      <c r="OGM52" s="133"/>
      <c r="OGN52" s="133"/>
      <c r="OGO52" s="133"/>
      <c r="OGP52" s="133"/>
      <c r="OGQ52" s="133"/>
      <c r="OGR52" s="133"/>
      <c r="OGS52" s="133"/>
      <c r="OGT52" s="133"/>
      <c r="OGU52" s="133"/>
      <c r="OGV52" s="133"/>
      <c r="OGW52" s="133"/>
      <c r="OGX52" s="133"/>
      <c r="OGY52" s="133"/>
      <c r="OGZ52" s="133"/>
      <c r="OHA52" s="133"/>
      <c r="OHB52" s="133"/>
      <c r="OHC52" s="133"/>
      <c r="OHD52" s="133"/>
      <c r="OHE52" s="133"/>
      <c r="OHF52" s="133"/>
      <c r="OHG52" s="133"/>
      <c r="OHH52" s="133"/>
      <c r="OHI52" s="133"/>
      <c r="OHJ52" s="133"/>
      <c r="OHK52" s="133"/>
      <c r="OHL52" s="133"/>
      <c r="OHM52" s="133"/>
      <c r="OHN52" s="133"/>
      <c r="OHO52" s="133"/>
      <c r="OHP52" s="133"/>
      <c r="OHQ52" s="133"/>
      <c r="OHR52" s="133"/>
      <c r="OHS52" s="133"/>
      <c r="OHT52" s="133"/>
      <c r="OHU52" s="133"/>
      <c r="OHV52" s="133"/>
      <c r="OHW52" s="133"/>
      <c r="OHX52" s="133"/>
      <c r="OHY52" s="133"/>
      <c r="OHZ52" s="133"/>
      <c r="OIA52" s="133"/>
      <c r="OIB52" s="133"/>
      <c r="OIC52" s="133"/>
      <c r="OID52" s="133"/>
      <c r="OIE52" s="133"/>
      <c r="OIF52" s="133"/>
      <c r="OIG52" s="133"/>
      <c r="OIH52" s="133"/>
      <c r="OII52" s="133"/>
      <c r="OIJ52" s="133"/>
      <c r="OIK52" s="133"/>
      <c r="OIL52" s="133"/>
      <c r="OIM52" s="133"/>
      <c r="OIN52" s="133"/>
      <c r="OIO52" s="133"/>
      <c r="OIP52" s="133"/>
      <c r="OIQ52" s="133"/>
      <c r="OIR52" s="133"/>
      <c r="OIS52" s="133"/>
      <c r="OIT52" s="133"/>
      <c r="OIU52" s="133"/>
      <c r="OIV52" s="133"/>
      <c r="OIW52" s="133"/>
      <c r="OIX52" s="133"/>
      <c r="OIY52" s="133"/>
      <c r="OIZ52" s="133"/>
      <c r="OJA52" s="133"/>
      <c r="OJB52" s="133"/>
      <c r="OJC52" s="133"/>
      <c r="OJD52" s="133"/>
      <c r="OJE52" s="133"/>
      <c r="OJF52" s="133"/>
      <c r="OJG52" s="133"/>
      <c r="OJH52" s="133"/>
      <c r="OJI52" s="133"/>
      <c r="OJJ52" s="133"/>
      <c r="OJK52" s="133"/>
      <c r="OJL52" s="133"/>
      <c r="OJM52" s="133"/>
      <c r="OJN52" s="133"/>
      <c r="OJO52" s="133"/>
      <c r="OJP52" s="133"/>
      <c r="OJQ52" s="133"/>
      <c r="OJR52" s="133"/>
      <c r="OJS52" s="133"/>
      <c r="OJT52" s="133"/>
      <c r="OJU52" s="133"/>
      <c r="OJV52" s="133"/>
      <c r="OJW52" s="133"/>
      <c r="OJX52" s="133"/>
      <c r="OJY52" s="133"/>
      <c r="OJZ52" s="133"/>
      <c r="OKA52" s="133"/>
      <c r="OKB52" s="133"/>
      <c r="OKC52" s="133"/>
      <c r="OKD52" s="133"/>
      <c r="OKE52" s="133"/>
      <c r="OKF52" s="133"/>
      <c r="OKG52" s="133"/>
      <c r="OKH52" s="133"/>
      <c r="OKI52" s="133"/>
      <c r="OKJ52" s="133"/>
      <c r="OKK52" s="133"/>
      <c r="OKL52" s="133"/>
      <c r="OKM52" s="133"/>
      <c r="OKN52" s="133"/>
      <c r="OKO52" s="133"/>
      <c r="OKP52" s="133"/>
      <c r="OKQ52" s="133"/>
      <c r="OKR52" s="133"/>
      <c r="OKS52" s="133"/>
      <c r="OKT52" s="133"/>
      <c r="OKU52" s="133"/>
      <c r="OKV52" s="133"/>
      <c r="OKW52" s="133"/>
      <c r="OKX52" s="133"/>
      <c r="OKY52" s="133"/>
      <c r="OKZ52" s="133"/>
      <c r="OLA52" s="133"/>
      <c r="OLB52" s="133"/>
      <c r="OLC52" s="133"/>
      <c r="OLD52" s="133"/>
      <c r="OLE52" s="133"/>
      <c r="OLF52" s="133"/>
      <c r="OLG52" s="133"/>
      <c r="OLH52" s="133"/>
      <c r="OLI52" s="133"/>
      <c r="OLJ52" s="133"/>
      <c r="OLK52" s="133"/>
      <c r="OLL52" s="133"/>
      <c r="OLM52" s="133"/>
      <c r="OLN52" s="133"/>
      <c r="OLO52" s="133"/>
      <c r="OLP52" s="133"/>
      <c r="OLQ52" s="133"/>
      <c r="OLR52" s="133"/>
      <c r="OLS52" s="133"/>
      <c r="OLT52" s="133"/>
      <c r="OLU52" s="133"/>
      <c r="OLV52" s="133"/>
      <c r="OLW52" s="133"/>
      <c r="OLX52" s="133"/>
      <c r="OLY52" s="133"/>
      <c r="OLZ52" s="133"/>
      <c r="OMA52" s="133"/>
      <c r="OMB52" s="133"/>
      <c r="OMC52" s="133"/>
      <c r="OMD52" s="133"/>
      <c r="OME52" s="133"/>
      <c r="OMF52" s="133"/>
      <c r="OMG52" s="133"/>
      <c r="OMH52" s="133"/>
      <c r="OMI52" s="133"/>
      <c r="OMJ52" s="133"/>
      <c r="OMK52" s="133"/>
      <c r="OML52" s="133"/>
      <c r="OMM52" s="133"/>
      <c r="OMN52" s="133"/>
      <c r="OMO52" s="133"/>
      <c r="OMP52" s="133"/>
      <c r="OMQ52" s="133"/>
      <c r="OMR52" s="133"/>
      <c r="OMS52" s="133"/>
      <c r="OMT52" s="133"/>
      <c r="OMU52" s="133"/>
      <c r="OMV52" s="133"/>
      <c r="OMW52" s="133"/>
      <c r="OMX52" s="133"/>
      <c r="OMY52" s="133"/>
      <c r="OMZ52" s="133"/>
      <c r="ONA52" s="133"/>
      <c r="ONB52" s="133"/>
      <c r="ONC52" s="133"/>
      <c r="OND52" s="133"/>
      <c r="ONE52" s="133"/>
      <c r="ONF52" s="133"/>
      <c r="ONG52" s="133"/>
      <c r="ONH52" s="133"/>
      <c r="ONI52" s="133"/>
      <c r="ONJ52" s="133"/>
      <c r="ONK52" s="133"/>
      <c r="ONL52" s="133"/>
      <c r="ONM52" s="133"/>
      <c r="ONN52" s="133"/>
      <c r="ONO52" s="133"/>
      <c r="ONP52" s="133"/>
      <c r="ONQ52" s="133"/>
      <c r="ONR52" s="133"/>
      <c r="ONS52" s="133"/>
      <c r="ONT52" s="133"/>
      <c r="ONU52" s="133"/>
      <c r="ONV52" s="133"/>
      <c r="ONW52" s="133"/>
      <c r="ONX52" s="133"/>
      <c r="ONY52" s="133"/>
      <c r="ONZ52" s="133"/>
      <c r="OOA52" s="133"/>
      <c r="OOB52" s="133"/>
      <c r="OOC52" s="133"/>
      <c r="OOD52" s="133"/>
      <c r="OOE52" s="133"/>
      <c r="OOF52" s="133"/>
      <c r="OOG52" s="133"/>
      <c r="OOH52" s="133"/>
      <c r="OOI52" s="133"/>
      <c r="OOJ52" s="133"/>
      <c r="OOK52" s="133"/>
      <c r="OOL52" s="133"/>
      <c r="OOM52" s="133"/>
      <c r="OON52" s="133"/>
      <c r="OOO52" s="133"/>
      <c r="OOP52" s="133"/>
      <c r="OOQ52" s="133"/>
      <c r="OOR52" s="133"/>
      <c r="OOS52" s="133"/>
      <c r="OOT52" s="133"/>
      <c r="OOU52" s="133"/>
      <c r="OOV52" s="133"/>
      <c r="OOW52" s="133"/>
      <c r="OOX52" s="133"/>
      <c r="OOY52" s="133"/>
      <c r="OOZ52" s="133"/>
      <c r="OPA52" s="133"/>
      <c r="OPB52" s="133"/>
      <c r="OPC52" s="133"/>
      <c r="OPD52" s="133"/>
      <c r="OPE52" s="133"/>
      <c r="OPF52" s="133"/>
      <c r="OPG52" s="133"/>
      <c r="OPH52" s="133"/>
      <c r="OPI52" s="133"/>
      <c r="OPJ52" s="133"/>
      <c r="OPK52" s="133"/>
      <c r="OPL52" s="133"/>
      <c r="OPM52" s="133"/>
      <c r="OPN52" s="133"/>
      <c r="OPO52" s="133"/>
      <c r="OPP52" s="133"/>
      <c r="OPQ52" s="133"/>
      <c r="OPR52" s="133"/>
      <c r="OPS52" s="133"/>
      <c r="OPT52" s="133"/>
      <c r="OPU52" s="133"/>
      <c r="OPV52" s="133"/>
      <c r="OPW52" s="133"/>
      <c r="OPX52" s="133"/>
      <c r="OPY52" s="133"/>
      <c r="OPZ52" s="133"/>
      <c r="OQA52" s="133"/>
      <c r="OQB52" s="133"/>
      <c r="OQC52" s="133"/>
      <c r="OQD52" s="133"/>
      <c r="OQE52" s="133"/>
      <c r="OQF52" s="133"/>
      <c r="OQG52" s="133"/>
      <c r="OQH52" s="133"/>
      <c r="OQI52" s="133"/>
      <c r="OQJ52" s="133"/>
      <c r="OQK52" s="133"/>
      <c r="OQL52" s="133"/>
      <c r="OQM52" s="133"/>
      <c r="OQN52" s="133"/>
      <c r="OQO52" s="133"/>
      <c r="OQP52" s="133"/>
      <c r="OQQ52" s="133"/>
      <c r="OQR52" s="133"/>
      <c r="OQS52" s="133"/>
      <c r="OQT52" s="133"/>
      <c r="OQU52" s="133"/>
      <c r="OQV52" s="133"/>
      <c r="OQW52" s="133"/>
      <c r="OQX52" s="133"/>
      <c r="OQY52" s="133"/>
      <c r="OQZ52" s="133"/>
      <c r="ORA52" s="133"/>
      <c r="ORB52" s="133"/>
      <c r="ORC52" s="133"/>
      <c r="ORD52" s="133"/>
      <c r="ORE52" s="133"/>
      <c r="ORF52" s="133"/>
      <c r="ORG52" s="133"/>
      <c r="ORH52" s="133"/>
      <c r="ORI52" s="133"/>
      <c r="ORJ52" s="133"/>
      <c r="ORK52" s="133"/>
      <c r="ORL52" s="133"/>
      <c r="ORM52" s="133"/>
      <c r="ORN52" s="133"/>
      <c r="ORO52" s="133"/>
      <c r="ORP52" s="133"/>
      <c r="ORQ52" s="133"/>
      <c r="ORR52" s="133"/>
      <c r="ORS52" s="133"/>
      <c r="ORT52" s="133"/>
      <c r="ORU52" s="133"/>
      <c r="ORV52" s="133"/>
      <c r="ORW52" s="133"/>
      <c r="ORX52" s="133"/>
      <c r="ORY52" s="133"/>
      <c r="ORZ52" s="133"/>
      <c r="OSA52" s="133"/>
      <c r="OSB52" s="133"/>
      <c r="OSC52" s="133"/>
      <c r="OSD52" s="133"/>
      <c r="OSE52" s="133"/>
      <c r="OSF52" s="133"/>
      <c r="OSG52" s="133"/>
      <c r="OSH52" s="133"/>
      <c r="OSI52" s="133"/>
      <c r="OSJ52" s="133"/>
      <c r="OSK52" s="133"/>
      <c r="OSL52" s="133"/>
      <c r="OSM52" s="133"/>
      <c r="OSN52" s="133"/>
      <c r="OSO52" s="133"/>
      <c r="OSP52" s="133"/>
      <c r="OSQ52" s="133"/>
      <c r="OSR52" s="133"/>
      <c r="OSS52" s="133"/>
      <c r="OST52" s="133"/>
      <c r="OSU52" s="133"/>
      <c r="OSV52" s="133"/>
      <c r="OSW52" s="133"/>
      <c r="OSX52" s="133"/>
      <c r="OSY52" s="133"/>
      <c r="OSZ52" s="133"/>
      <c r="OTA52" s="133"/>
      <c r="OTB52" s="133"/>
      <c r="OTC52" s="133"/>
      <c r="OTD52" s="133"/>
      <c r="OTE52" s="133"/>
      <c r="OTF52" s="133"/>
      <c r="OTG52" s="133"/>
      <c r="OTH52" s="133"/>
      <c r="OTI52" s="133"/>
      <c r="OTJ52" s="133"/>
      <c r="OTK52" s="133"/>
      <c r="OTL52" s="133"/>
      <c r="OTM52" s="133"/>
      <c r="OTN52" s="133"/>
      <c r="OTO52" s="133"/>
      <c r="OTP52" s="133"/>
      <c r="OTQ52" s="133"/>
      <c r="OTR52" s="133"/>
      <c r="OTS52" s="133"/>
      <c r="OTT52" s="133"/>
      <c r="OTU52" s="133"/>
      <c r="OTV52" s="133"/>
      <c r="OTW52" s="133"/>
      <c r="OTX52" s="133"/>
      <c r="OTY52" s="133"/>
      <c r="OTZ52" s="133"/>
      <c r="OUA52" s="133"/>
      <c r="OUB52" s="133"/>
      <c r="OUC52" s="133"/>
      <c r="OUD52" s="133"/>
      <c r="OUE52" s="133"/>
      <c r="OUF52" s="133"/>
      <c r="OUG52" s="133"/>
      <c r="OUH52" s="133"/>
      <c r="OUI52" s="133"/>
      <c r="OUJ52" s="133"/>
      <c r="OUK52" s="133"/>
      <c r="OUL52" s="133"/>
      <c r="OUM52" s="133"/>
      <c r="OUN52" s="133"/>
      <c r="OUO52" s="133"/>
      <c r="OUP52" s="133"/>
      <c r="OUQ52" s="133"/>
      <c r="OUR52" s="133"/>
      <c r="OUS52" s="133"/>
      <c r="OUT52" s="133"/>
      <c r="OUU52" s="133"/>
      <c r="OUV52" s="133"/>
      <c r="OUW52" s="133"/>
      <c r="OUX52" s="133"/>
      <c r="OUY52" s="133"/>
      <c r="OUZ52" s="133"/>
      <c r="OVA52" s="133"/>
      <c r="OVB52" s="133"/>
      <c r="OVC52" s="133"/>
      <c r="OVD52" s="133"/>
      <c r="OVE52" s="133"/>
      <c r="OVF52" s="133"/>
      <c r="OVG52" s="133"/>
      <c r="OVH52" s="133"/>
      <c r="OVI52" s="133"/>
      <c r="OVJ52" s="133"/>
      <c r="OVK52" s="133"/>
      <c r="OVL52" s="133"/>
      <c r="OVM52" s="133"/>
      <c r="OVN52" s="133"/>
      <c r="OVO52" s="133"/>
      <c r="OVP52" s="133"/>
      <c r="OVQ52" s="133"/>
      <c r="OVR52" s="133"/>
      <c r="OVS52" s="133"/>
      <c r="OVT52" s="133"/>
      <c r="OVU52" s="133"/>
      <c r="OVV52" s="133"/>
      <c r="OVW52" s="133"/>
      <c r="OVX52" s="133"/>
      <c r="OVY52" s="133"/>
      <c r="OVZ52" s="133"/>
      <c r="OWA52" s="133"/>
      <c r="OWB52" s="133"/>
      <c r="OWC52" s="133"/>
      <c r="OWD52" s="133"/>
      <c r="OWE52" s="133"/>
      <c r="OWF52" s="133"/>
      <c r="OWG52" s="133"/>
      <c r="OWH52" s="133"/>
      <c r="OWI52" s="133"/>
      <c r="OWJ52" s="133"/>
      <c r="OWK52" s="133"/>
      <c r="OWL52" s="133"/>
      <c r="OWM52" s="133"/>
      <c r="OWN52" s="133"/>
      <c r="OWO52" s="133"/>
      <c r="OWP52" s="133"/>
      <c r="OWQ52" s="133"/>
      <c r="OWR52" s="133"/>
      <c r="OWS52" s="133"/>
      <c r="OWT52" s="133"/>
      <c r="OWU52" s="133"/>
      <c r="OWV52" s="133"/>
      <c r="OWW52" s="133"/>
      <c r="OWX52" s="133"/>
      <c r="OWY52" s="133"/>
      <c r="OWZ52" s="133"/>
      <c r="OXA52" s="133"/>
      <c r="OXB52" s="133"/>
      <c r="OXC52" s="133"/>
      <c r="OXD52" s="133"/>
      <c r="OXE52" s="133"/>
      <c r="OXF52" s="133"/>
      <c r="OXG52" s="133"/>
      <c r="OXH52" s="133"/>
      <c r="OXI52" s="133"/>
      <c r="OXJ52" s="133"/>
      <c r="OXK52" s="133"/>
      <c r="OXL52" s="133"/>
      <c r="OXM52" s="133"/>
      <c r="OXN52" s="133"/>
      <c r="OXO52" s="133"/>
      <c r="OXP52" s="133"/>
      <c r="OXQ52" s="133"/>
      <c r="OXR52" s="133"/>
      <c r="OXS52" s="133"/>
      <c r="OXT52" s="133"/>
      <c r="OXU52" s="133"/>
      <c r="OXV52" s="133"/>
      <c r="OXW52" s="133"/>
      <c r="OXX52" s="133"/>
      <c r="OXY52" s="133"/>
      <c r="OXZ52" s="133"/>
      <c r="OYA52" s="133"/>
      <c r="OYB52" s="133"/>
      <c r="OYC52" s="133"/>
      <c r="OYD52" s="133"/>
      <c r="OYE52" s="133"/>
      <c r="OYF52" s="133"/>
      <c r="OYG52" s="133"/>
      <c r="OYH52" s="133"/>
      <c r="OYI52" s="133"/>
      <c r="OYJ52" s="133"/>
      <c r="OYK52" s="133"/>
      <c r="OYL52" s="133"/>
      <c r="OYM52" s="133"/>
      <c r="OYN52" s="133"/>
      <c r="OYO52" s="133"/>
      <c r="OYP52" s="133"/>
      <c r="OYQ52" s="133"/>
      <c r="OYR52" s="133"/>
      <c r="OYS52" s="133"/>
      <c r="OYT52" s="133"/>
      <c r="OYU52" s="133"/>
      <c r="OYV52" s="133"/>
      <c r="OYW52" s="133"/>
      <c r="OYX52" s="133"/>
      <c r="OYY52" s="133"/>
      <c r="OYZ52" s="133"/>
      <c r="OZA52" s="133"/>
      <c r="OZB52" s="133"/>
      <c r="OZC52" s="133"/>
      <c r="OZD52" s="133"/>
      <c r="OZE52" s="133"/>
      <c r="OZF52" s="133"/>
      <c r="OZG52" s="133"/>
      <c r="OZH52" s="133"/>
      <c r="OZI52" s="133"/>
      <c r="OZJ52" s="133"/>
      <c r="OZK52" s="133"/>
      <c r="OZL52" s="133"/>
      <c r="OZM52" s="133"/>
      <c r="OZN52" s="133"/>
      <c r="OZO52" s="133"/>
      <c r="OZP52" s="133"/>
      <c r="OZQ52" s="133"/>
      <c r="OZR52" s="133"/>
      <c r="OZS52" s="133"/>
      <c r="OZT52" s="133"/>
      <c r="OZU52" s="133"/>
      <c r="OZV52" s="133"/>
      <c r="OZW52" s="133"/>
      <c r="OZX52" s="133"/>
      <c r="OZY52" s="133"/>
      <c r="OZZ52" s="133"/>
      <c r="PAA52" s="133"/>
      <c r="PAB52" s="133"/>
      <c r="PAC52" s="133"/>
      <c r="PAD52" s="133"/>
      <c r="PAE52" s="133"/>
      <c r="PAF52" s="133"/>
      <c r="PAG52" s="133"/>
      <c r="PAH52" s="133"/>
      <c r="PAI52" s="133"/>
      <c r="PAJ52" s="133"/>
      <c r="PAK52" s="133"/>
      <c r="PAL52" s="133"/>
      <c r="PAM52" s="133"/>
      <c r="PAN52" s="133"/>
      <c r="PAO52" s="133"/>
      <c r="PAP52" s="133"/>
      <c r="PAQ52" s="133"/>
      <c r="PAR52" s="133"/>
      <c r="PAS52" s="133"/>
      <c r="PAT52" s="133"/>
      <c r="PAU52" s="133"/>
      <c r="PAV52" s="133"/>
      <c r="PAW52" s="133"/>
      <c r="PAX52" s="133"/>
      <c r="PAY52" s="133"/>
      <c r="PAZ52" s="133"/>
      <c r="PBA52" s="133"/>
      <c r="PBB52" s="133"/>
      <c r="PBC52" s="133"/>
      <c r="PBD52" s="133"/>
      <c r="PBE52" s="133"/>
      <c r="PBF52" s="133"/>
      <c r="PBG52" s="133"/>
      <c r="PBH52" s="133"/>
      <c r="PBI52" s="133"/>
      <c r="PBJ52" s="133"/>
      <c r="PBK52" s="133"/>
      <c r="PBL52" s="133"/>
      <c r="PBM52" s="133"/>
      <c r="PBN52" s="133"/>
      <c r="PBO52" s="133"/>
      <c r="PBP52" s="133"/>
      <c r="PBQ52" s="133"/>
      <c r="PBR52" s="133"/>
      <c r="PBS52" s="133"/>
      <c r="PBT52" s="133"/>
      <c r="PBU52" s="133"/>
      <c r="PBV52" s="133"/>
      <c r="PBW52" s="133"/>
      <c r="PBX52" s="133"/>
      <c r="PBY52" s="133"/>
      <c r="PBZ52" s="133"/>
      <c r="PCA52" s="133"/>
      <c r="PCB52" s="133"/>
      <c r="PCC52" s="133"/>
      <c r="PCD52" s="133"/>
      <c r="PCE52" s="133"/>
      <c r="PCF52" s="133"/>
      <c r="PCG52" s="133"/>
      <c r="PCH52" s="133"/>
      <c r="PCI52" s="133"/>
      <c r="PCJ52" s="133"/>
      <c r="PCK52" s="133"/>
      <c r="PCL52" s="133"/>
      <c r="PCM52" s="133"/>
      <c r="PCN52" s="133"/>
      <c r="PCO52" s="133"/>
      <c r="PCP52" s="133"/>
      <c r="PCQ52" s="133"/>
      <c r="PCR52" s="133"/>
      <c r="PCS52" s="133"/>
      <c r="PCT52" s="133"/>
      <c r="PCU52" s="133"/>
      <c r="PCV52" s="133"/>
      <c r="PCW52" s="133"/>
      <c r="PCX52" s="133"/>
      <c r="PCY52" s="133"/>
      <c r="PCZ52" s="133"/>
      <c r="PDA52" s="133"/>
      <c r="PDB52" s="133"/>
      <c r="PDC52" s="133"/>
      <c r="PDD52" s="133"/>
      <c r="PDE52" s="133"/>
      <c r="PDF52" s="133"/>
      <c r="PDG52" s="133"/>
      <c r="PDH52" s="133"/>
      <c r="PDI52" s="133"/>
      <c r="PDJ52" s="133"/>
      <c r="PDK52" s="133"/>
      <c r="PDL52" s="133"/>
      <c r="PDM52" s="133"/>
      <c r="PDN52" s="133"/>
      <c r="PDO52" s="133"/>
      <c r="PDP52" s="133"/>
      <c r="PDQ52" s="133"/>
      <c r="PDR52" s="133"/>
      <c r="PDS52" s="133"/>
      <c r="PDT52" s="133"/>
      <c r="PDU52" s="133"/>
      <c r="PDV52" s="133"/>
      <c r="PDW52" s="133"/>
      <c r="PDX52" s="133"/>
      <c r="PDY52" s="133"/>
      <c r="PDZ52" s="133"/>
      <c r="PEA52" s="133"/>
      <c r="PEB52" s="133"/>
      <c r="PEC52" s="133"/>
      <c r="PED52" s="133"/>
      <c r="PEE52" s="133"/>
      <c r="PEF52" s="133"/>
      <c r="PEG52" s="133"/>
      <c r="PEH52" s="133"/>
      <c r="PEI52" s="133"/>
      <c r="PEJ52" s="133"/>
      <c r="PEK52" s="133"/>
      <c r="PEL52" s="133"/>
      <c r="PEM52" s="133"/>
      <c r="PEN52" s="133"/>
      <c r="PEO52" s="133"/>
      <c r="PEP52" s="133"/>
      <c r="PEQ52" s="133"/>
      <c r="PER52" s="133"/>
      <c r="PES52" s="133"/>
      <c r="PET52" s="133"/>
      <c r="PEU52" s="133"/>
      <c r="PEV52" s="133"/>
      <c r="PEW52" s="133"/>
      <c r="PEX52" s="133"/>
      <c r="PEY52" s="133"/>
      <c r="PEZ52" s="133"/>
      <c r="PFA52" s="133"/>
      <c r="PFB52" s="133"/>
      <c r="PFC52" s="133"/>
      <c r="PFD52" s="133"/>
      <c r="PFE52" s="133"/>
      <c r="PFF52" s="133"/>
      <c r="PFG52" s="133"/>
      <c r="PFH52" s="133"/>
      <c r="PFI52" s="133"/>
      <c r="PFJ52" s="133"/>
      <c r="PFK52" s="133"/>
      <c r="PFL52" s="133"/>
      <c r="PFM52" s="133"/>
      <c r="PFN52" s="133"/>
      <c r="PFO52" s="133"/>
      <c r="PFP52" s="133"/>
      <c r="PFQ52" s="133"/>
      <c r="PFR52" s="133"/>
      <c r="PFS52" s="133"/>
      <c r="PFT52" s="133"/>
      <c r="PFU52" s="133"/>
      <c r="PFV52" s="133"/>
      <c r="PFW52" s="133"/>
      <c r="PFX52" s="133"/>
      <c r="PFY52" s="133"/>
      <c r="PFZ52" s="133"/>
      <c r="PGA52" s="133"/>
      <c r="PGB52" s="133"/>
      <c r="PGC52" s="133"/>
      <c r="PGD52" s="133"/>
      <c r="PGE52" s="133"/>
      <c r="PGF52" s="133"/>
      <c r="PGG52" s="133"/>
      <c r="PGH52" s="133"/>
      <c r="PGI52" s="133"/>
      <c r="PGJ52" s="133"/>
      <c r="PGK52" s="133"/>
      <c r="PGL52" s="133"/>
      <c r="PGM52" s="133"/>
      <c r="PGN52" s="133"/>
      <c r="PGO52" s="133"/>
      <c r="PGP52" s="133"/>
      <c r="PGQ52" s="133"/>
      <c r="PGR52" s="133"/>
      <c r="PGS52" s="133"/>
      <c r="PGT52" s="133"/>
      <c r="PGU52" s="133"/>
      <c r="PGV52" s="133"/>
      <c r="PGW52" s="133"/>
      <c r="PGX52" s="133"/>
      <c r="PGY52" s="133"/>
      <c r="PGZ52" s="133"/>
      <c r="PHA52" s="133"/>
      <c r="PHB52" s="133"/>
      <c r="PHC52" s="133"/>
      <c r="PHD52" s="133"/>
      <c r="PHE52" s="133"/>
      <c r="PHF52" s="133"/>
      <c r="PHG52" s="133"/>
      <c r="PHH52" s="133"/>
      <c r="PHI52" s="133"/>
      <c r="PHJ52" s="133"/>
      <c r="PHK52" s="133"/>
      <c r="PHL52" s="133"/>
      <c r="PHM52" s="133"/>
      <c r="PHN52" s="133"/>
      <c r="PHO52" s="133"/>
      <c r="PHP52" s="133"/>
      <c r="PHQ52" s="133"/>
      <c r="PHR52" s="133"/>
      <c r="PHS52" s="133"/>
      <c r="PHT52" s="133"/>
      <c r="PHU52" s="133"/>
      <c r="PHV52" s="133"/>
      <c r="PHW52" s="133"/>
      <c r="PHX52" s="133"/>
      <c r="PHY52" s="133"/>
      <c r="PHZ52" s="133"/>
      <c r="PIA52" s="133"/>
      <c r="PIB52" s="133"/>
      <c r="PIC52" s="133"/>
      <c r="PID52" s="133"/>
      <c r="PIE52" s="133"/>
      <c r="PIF52" s="133"/>
      <c r="PIG52" s="133"/>
      <c r="PIH52" s="133"/>
      <c r="PII52" s="133"/>
      <c r="PIJ52" s="133"/>
      <c r="PIK52" s="133"/>
      <c r="PIL52" s="133"/>
      <c r="PIM52" s="133"/>
      <c r="PIN52" s="133"/>
      <c r="PIO52" s="133"/>
      <c r="PIP52" s="133"/>
      <c r="PIQ52" s="133"/>
      <c r="PIR52" s="133"/>
      <c r="PIS52" s="133"/>
      <c r="PIT52" s="133"/>
      <c r="PIU52" s="133"/>
      <c r="PIV52" s="133"/>
      <c r="PIW52" s="133"/>
      <c r="PIX52" s="133"/>
      <c r="PIY52" s="133"/>
      <c r="PIZ52" s="133"/>
      <c r="PJA52" s="133"/>
      <c r="PJB52" s="133"/>
      <c r="PJC52" s="133"/>
      <c r="PJD52" s="133"/>
      <c r="PJE52" s="133"/>
      <c r="PJF52" s="133"/>
      <c r="PJG52" s="133"/>
      <c r="PJH52" s="133"/>
      <c r="PJI52" s="133"/>
      <c r="PJJ52" s="133"/>
      <c r="PJK52" s="133"/>
      <c r="PJL52" s="133"/>
      <c r="PJM52" s="133"/>
      <c r="PJN52" s="133"/>
      <c r="PJO52" s="133"/>
      <c r="PJP52" s="133"/>
      <c r="PJQ52" s="133"/>
      <c r="PJR52" s="133"/>
      <c r="PJS52" s="133"/>
      <c r="PJT52" s="133"/>
      <c r="PJU52" s="133"/>
      <c r="PJV52" s="133"/>
      <c r="PJW52" s="133"/>
      <c r="PJX52" s="133"/>
      <c r="PJY52" s="133"/>
      <c r="PJZ52" s="133"/>
      <c r="PKA52" s="133"/>
      <c r="PKB52" s="133"/>
      <c r="PKC52" s="133"/>
      <c r="PKD52" s="133"/>
      <c r="PKE52" s="133"/>
      <c r="PKF52" s="133"/>
      <c r="PKG52" s="133"/>
      <c r="PKH52" s="133"/>
      <c r="PKI52" s="133"/>
      <c r="PKJ52" s="133"/>
      <c r="PKK52" s="133"/>
      <c r="PKL52" s="133"/>
      <c r="PKM52" s="133"/>
      <c r="PKN52" s="133"/>
      <c r="PKO52" s="133"/>
      <c r="PKP52" s="133"/>
      <c r="PKQ52" s="133"/>
      <c r="PKR52" s="133"/>
      <c r="PKS52" s="133"/>
      <c r="PKT52" s="133"/>
      <c r="PKU52" s="133"/>
      <c r="PKV52" s="133"/>
      <c r="PKW52" s="133"/>
      <c r="PKX52" s="133"/>
      <c r="PKY52" s="133"/>
      <c r="PKZ52" s="133"/>
      <c r="PLA52" s="133"/>
      <c r="PLB52" s="133"/>
      <c r="PLC52" s="133"/>
      <c r="PLD52" s="133"/>
      <c r="PLE52" s="133"/>
      <c r="PLF52" s="133"/>
      <c r="PLG52" s="133"/>
      <c r="PLH52" s="133"/>
      <c r="PLI52" s="133"/>
      <c r="PLJ52" s="133"/>
      <c r="PLK52" s="133"/>
      <c r="PLL52" s="133"/>
      <c r="PLM52" s="133"/>
      <c r="PLN52" s="133"/>
      <c r="PLO52" s="133"/>
      <c r="PLP52" s="133"/>
      <c r="PLQ52" s="133"/>
      <c r="PLR52" s="133"/>
      <c r="PLS52" s="133"/>
      <c r="PLT52" s="133"/>
      <c r="PLU52" s="133"/>
      <c r="PLV52" s="133"/>
      <c r="PLW52" s="133"/>
      <c r="PLX52" s="133"/>
      <c r="PLY52" s="133"/>
      <c r="PLZ52" s="133"/>
      <c r="PMA52" s="133"/>
      <c r="PMB52" s="133"/>
      <c r="PMC52" s="133"/>
      <c r="PMD52" s="133"/>
      <c r="PME52" s="133"/>
      <c r="PMF52" s="133"/>
      <c r="PMG52" s="133"/>
      <c r="PMH52" s="133"/>
      <c r="PMI52" s="133"/>
      <c r="PMJ52" s="133"/>
      <c r="PMK52" s="133"/>
      <c r="PML52" s="133"/>
      <c r="PMM52" s="133"/>
      <c r="PMN52" s="133"/>
      <c r="PMO52" s="133"/>
      <c r="PMP52" s="133"/>
      <c r="PMQ52" s="133"/>
      <c r="PMR52" s="133"/>
      <c r="PMS52" s="133"/>
      <c r="PMT52" s="133"/>
      <c r="PMU52" s="133"/>
      <c r="PMV52" s="133"/>
      <c r="PMW52" s="133"/>
      <c r="PMX52" s="133"/>
      <c r="PMY52" s="133"/>
      <c r="PMZ52" s="133"/>
      <c r="PNA52" s="133"/>
      <c r="PNB52" s="133"/>
      <c r="PNC52" s="133"/>
      <c r="PND52" s="133"/>
      <c r="PNE52" s="133"/>
      <c r="PNF52" s="133"/>
      <c r="PNG52" s="133"/>
      <c r="PNH52" s="133"/>
      <c r="PNI52" s="133"/>
      <c r="PNJ52" s="133"/>
      <c r="PNK52" s="133"/>
      <c r="PNL52" s="133"/>
      <c r="PNM52" s="133"/>
      <c r="PNN52" s="133"/>
      <c r="PNO52" s="133"/>
      <c r="PNP52" s="133"/>
      <c r="PNQ52" s="133"/>
      <c r="PNR52" s="133"/>
      <c r="PNS52" s="133"/>
      <c r="PNT52" s="133"/>
      <c r="PNU52" s="133"/>
      <c r="PNV52" s="133"/>
      <c r="PNW52" s="133"/>
      <c r="PNX52" s="133"/>
      <c r="PNY52" s="133"/>
      <c r="PNZ52" s="133"/>
      <c r="POA52" s="133"/>
      <c r="POB52" s="133"/>
      <c r="POC52" s="133"/>
      <c r="POD52" s="133"/>
      <c r="POE52" s="133"/>
      <c r="POF52" s="133"/>
      <c r="POG52" s="133"/>
      <c r="POH52" s="133"/>
      <c r="POI52" s="133"/>
      <c r="POJ52" s="133"/>
      <c r="POK52" s="133"/>
      <c r="POL52" s="133"/>
      <c r="POM52" s="133"/>
      <c r="PON52" s="133"/>
      <c r="POO52" s="133"/>
      <c r="POP52" s="133"/>
      <c r="POQ52" s="133"/>
      <c r="POR52" s="133"/>
      <c r="POS52" s="133"/>
      <c r="POT52" s="133"/>
      <c r="POU52" s="133"/>
      <c r="POV52" s="133"/>
      <c r="POW52" s="133"/>
      <c r="POX52" s="133"/>
      <c r="POY52" s="133"/>
      <c r="POZ52" s="133"/>
      <c r="PPA52" s="133"/>
      <c r="PPB52" s="133"/>
      <c r="PPC52" s="133"/>
      <c r="PPD52" s="133"/>
      <c r="PPE52" s="133"/>
      <c r="PPF52" s="133"/>
      <c r="PPG52" s="133"/>
      <c r="PPH52" s="133"/>
      <c r="PPI52" s="133"/>
      <c r="PPJ52" s="133"/>
      <c r="PPK52" s="133"/>
      <c r="PPL52" s="133"/>
      <c r="PPM52" s="133"/>
      <c r="PPN52" s="133"/>
      <c r="PPO52" s="133"/>
      <c r="PPP52" s="133"/>
      <c r="PPQ52" s="133"/>
      <c r="PPR52" s="133"/>
      <c r="PPS52" s="133"/>
      <c r="PPT52" s="133"/>
      <c r="PPU52" s="133"/>
      <c r="PPV52" s="133"/>
      <c r="PPW52" s="133"/>
      <c r="PPX52" s="133"/>
      <c r="PPY52" s="133"/>
      <c r="PPZ52" s="133"/>
      <c r="PQA52" s="133"/>
      <c r="PQB52" s="133"/>
      <c r="PQC52" s="133"/>
      <c r="PQD52" s="133"/>
      <c r="PQE52" s="133"/>
      <c r="PQF52" s="133"/>
      <c r="PQG52" s="133"/>
      <c r="PQH52" s="133"/>
      <c r="PQI52" s="133"/>
      <c r="PQJ52" s="133"/>
      <c r="PQK52" s="133"/>
      <c r="PQL52" s="133"/>
      <c r="PQM52" s="133"/>
      <c r="PQN52" s="133"/>
      <c r="PQO52" s="133"/>
      <c r="PQP52" s="133"/>
      <c r="PQQ52" s="133"/>
      <c r="PQR52" s="133"/>
      <c r="PQS52" s="133"/>
      <c r="PQT52" s="133"/>
      <c r="PQU52" s="133"/>
      <c r="PQV52" s="133"/>
      <c r="PQW52" s="133"/>
      <c r="PQX52" s="133"/>
      <c r="PQY52" s="133"/>
      <c r="PQZ52" s="133"/>
      <c r="PRA52" s="133"/>
      <c r="PRB52" s="133"/>
      <c r="PRC52" s="133"/>
      <c r="PRD52" s="133"/>
      <c r="PRE52" s="133"/>
      <c r="PRF52" s="133"/>
      <c r="PRG52" s="133"/>
      <c r="PRH52" s="133"/>
      <c r="PRI52" s="133"/>
      <c r="PRJ52" s="133"/>
      <c r="PRK52" s="133"/>
      <c r="PRL52" s="133"/>
      <c r="PRM52" s="133"/>
      <c r="PRN52" s="133"/>
      <c r="PRO52" s="133"/>
      <c r="PRP52" s="133"/>
      <c r="PRQ52" s="133"/>
      <c r="PRR52" s="133"/>
      <c r="PRS52" s="133"/>
      <c r="PRT52" s="133"/>
      <c r="PRU52" s="133"/>
      <c r="PRV52" s="133"/>
      <c r="PRW52" s="133"/>
      <c r="PRX52" s="133"/>
      <c r="PRY52" s="133"/>
      <c r="PRZ52" s="133"/>
      <c r="PSA52" s="133"/>
      <c r="PSB52" s="133"/>
      <c r="PSC52" s="133"/>
      <c r="PSD52" s="133"/>
      <c r="PSE52" s="133"/>
      <c r="PSF52" s="133"/>
      <c r="PSG52" s="133"/>
      <c r="PSH52" s="133"/>
      <c r="PSI52" s="133"/>
      <c r="PSJ52" s="133"/>
      <c r="PSK52" s="133"/>
      <c r="PSL52" s="133"/>
      <c r="PSM52" s="133"/>
      <c r="PSN52" s="133"/>
      <c r="PSO52" s="133"/>
      <c r="PSP52" s="133"/>
      <c r="PSQ52" s="133"/>
      <c r="PSR52" s="133"/>
      <c r="PSS52" s="133"/>
      <c r="PST52" s="133"/>
      <c r="PSU52" s="133"/>
      <c r="PSV52" s="133"/>
      <c r="PSW52" s="133"/>
      <c r="PSX52" s="133"/>
      <c r="PSY52" s="133"/>
      <c r="PSZ52" s="133"/>
      <c r="PTA52" s="133"/>
      <c r="PTB52" s="133"/>
      <c r="PTC52" s="133"/>
      <c r="PTD52" s="133"/>
      <c r="PTE52" s="133"/>
      <c r="PTF52" s="133"/>
      <c r="PTG52" s="133"/>
      <c r="PTH52" s="133"/>
      <c r="PTI52" s="133"/>
      <c r="PTJ52" s="133"/>
      <c r="PTK52" s="133"/>
      <c r="PTL52" s="133"/>
      <c r="PTM52" s="133"/>
      <c r="PTN52" s="133"/>
      <c r="PTO52" s="133"/>
      <c r="PTP52" s="133"/>
      <c r="PTQ52" s="133"/>
      <c r="PTR52" s="133"/>
      <c r="PTS52" s="133"/>
      <c r="PTT52" s="133"/>
      <c r="PTU52" s="133"/>
      <c r="PTV52" s="133"/>
      <c r="PTW52" s="133"/>
      <c r="PTX52" s="133"/>
      <c r="PTY52" s="133"/>
      <c r="PTZ52" s="133"/>
      <c r="PUA52" s="133"/>
      <c r="PUB52" s="133"/>
      <c r="PUC52" s="133"/>
      <c r="PUD52" s="133"/>
      <c r="PUE52" s="133"/>
      <c r="PUF52" s="133"/>
      <c r="PUG52" s="133"/>
      <c r="PUH52" s="133"/>
      <c r="PUI52" s="133"/>
      <c r="PUJ52" s="133"/>
      <c r="PUK52" s="133"/>
      <c r="PUL52" s="133"/>
      <c r="PUM52" s="133"/>
      <c r="PUN52" s="133"/>
      <c r="PUO52" s="133"/>
      <c r="PUP52" s="133"/>
      <c r="PUQ52" s="133"/>
      <c r="PUR52" s="133"/>
      <c r="PUS52" s="133"/>
      <c r="PUT52" s="133"/>
      <c r="PUU52" s="133"/>
      <c r="PUV52" s="133"/>
      <c r="PUW52" s="133"/>
      <c r="PUX52" s="133"/>
      <c r="PUY52" s="133"/>
      <c r="PUZ52" s="133"/>
      <c r="PVA52" s="133"/>
      <c r="PVB52" s="133"/>
      <c r="PVC52" s="133"/>
      <c r="PVD52" s="133"/>
      <c r="PVE52" s="133"/>
      <c r="PVF52" s="133"/>
      <c r="PVG52" s="133"/>
      <c r="PVH52" s="133"/>
      <c r="PVI52" s="133"/>
      <c r="PVJ52" s="133"/>
      <c r="PVK52" s="133"/>
      <c r="PVL52" s="133"/>
      <c r="PVM52" s="133"/>
      <c r="PVN52" s="133"/>
      <c r="PVO52" s="133"/>
      <c r="PVP52" s="133"/>
      <c r="PVQ52" s="133"/>
      <c r="PVR52" s="133"/>
      <c r="PVS52" s="133"/>
      <c r="PVT52" s="133"/>
      <c r="PVU52" s="133"/>
      <c r="PVV52" s="133"/>
      <c r="PVW52" s="133"/>
      <c r="PVX52" s="133"/>
      <c r="PVY52" s="133"/>
      <c r="PVZ52" s="133"/>
      <c r="PWA52" s="133"/>
      <c r="PWB52" s="133"/>
      <c r="PWC52" s="133"/>
      <c r="PWD52" s="133"/>
      <c r="PWE52" s="133"/>
      <c r="PWF52" s="133"/>
      <c r="PWG52" s="133"/>
      <c r="PWH52" s="133"/>
      <c r="PWI52" s="133"/>
      <c r="PWJ52" s="133"/>
      <c r="PWK52" s="133"/>
      <c r="PWL52" s="133"/>
      <c r="PWM52" s="133"/>
      <c r="PWN52" s="133"/>
      <c r="PWO52" s="133"/>
      <c r="PWP52" s="133"/>
      <c r="PWQ52" s="133"/>
      <c r="PWR52" s="133"/>
      <c r="PWS52" s="133"/>
      <c r="PWT52" s="133"/>
      <c r="PWU52" s="133"/>
      <c r="PWV52" s="133"/>
      <c r="PWW52" s="133"/>
      <c r="PWX52" s="133"/>
      <c r="PWY52" s="133"/>
      <c r="PWZ52" s="133"/>
      <c r="PXA52" s="133"/>
      <c r="PXB52" s="133"/>
      <c r="PXC52" s="133"/>
      <c r="PXD52" s="133"/>
      <c r="PXE52" s="133"/>
      <c r="PXF52" s="133"/>
      <c r="PXG52" s="133"/>
      <c r="PXH52" s="133"/>
      <c r="PXI52" s="133"/>
      <c r="PXJ52" s="133"/>
      <c r="PXK52" s="133"/>
      <c r="PXL52" s="133"/>
      <c r="PXM52" s="133"/>
      <c r="PXN52" s="133"/>
      <c r="PXO52" s="133"/>
      <c r="PXP52" s="133"/>
      <c r="PXQ52" s="133"/>
      <c r="PXR52" s="133"/>
      <c r="PXS52" s="133"/>
      <c r="PXT52" s="133"/>
      <c r="PXU52" s="133"/>
      <c r="PXV52" s="133"/>
      <c r="PXW52" s="133"/>
      <c r="PXX52" s="133"/>
      <c r="PXY52" s="133"/>
      <c r="PXZ52" s="133"/>
      <c r="PYA52" s="133"/>
      <c r="PYB52" s="133"/>
      <c r="PYC52" s="133"/>
      <c r="PYD52" s="133"/>
      <c r="PYE52" s="133"/>
      <c r="PYF52" s="133"/>
      <c r="PYG52" s="133"/>
      <c r="PYH52" s="133"/>
      <c r="PYI52" s="133"/>
      <c r="PYJ52" s="133"/>
      <c r="PYK52" s="133"/>
      <c r="PYL52" s="133"/>
      <c r="PYM52" s="133"/>
      <c r="PYN52" s="133"/>
      <c r="PYO52" s="133"/>
      <c r="PYP52" s="133"/>
      <c r="PYQ52" s="133"/>
      <c r="PYR52" s="133"/>
      <c r="PYS52" s="133"/>
      <c r="PYT52" s="133"/>
      <c r="PYU52" s="133"/>
      <c r="PYV52" s="133"/>
      <c r="PYW52" s="133"/>
      <c r="PYX52" s="133"/>
      <c r="PYY52" s="133"/>
      <c r="PYZ52" s="133"/>
      <c r="PZA52" s="133"/>
      <c r="PZB52" s="133"/>
      <c r="PZC52" s="133"/>
      <c r="PZD52" s="133"/>
      <c r="PZE52" s="133"/>
      <c r="PZF52" s="133"/>
      <c r="PZG52" s="133"/>
      <c r="PZH52" s="133"/>
      <c r="PZI52" s="133"/>
      <c r="PZJ52" s="133"/>
      <c r="PZK52" s="133"/>
      <c r="PZL52" s="133"/>
      <c r="PZM52" s="133"/>
      <c r="PZN52" s="133"/>
      <c r="PZO52" s="133"/>
      <c r="PZP52" s="133"/>
      <c r="PZQ52" s="133"/>
      <c r="PZR52" s="133"/>
      <c r="PZS52" s="133"/>
      <c r="PZT52" s="133"/>
      <c r="PZU52" s="133"/>
      <c r="PZV52" s="133"/>
      <c r="PZW52" s="133"/>
      <c r="PZX52" s="133"/>
      <c r="PZY52" s="133"/>
      <c r="PZZ52" s="133"/>
      <c r="QAA52" s="133"/>
      <c r="QAB52" s="133"/>
      <c r="QAC52" s="133"/>
      <c r="QAD52" s="133"/>
      <c r="QAE52" s="133"/>
      <c r="QAF52" s="133"/>
      <c r="QAG52" s="133"/>
      <c r="QAH52" s="133"/>
      <c r="QAI52" s="133"/>
      <c r="QAJ52" s="133"/>
      <c r="QAK52" s="133"/>
      <c r="QAL52" s="133"/>
      <c r="QAM52" s="133"/>
      <c r="QAN52" s="133"/>
      <c r="QAO52" s="133"/>
      <c r="QAP52" s="133"/>
      <c r="QAQ52" s="133"/>
      <c r="QAR52" s="133"/>
      <c r="QAS52" s="133"/>
      <c r="QAT52" s="133"/>
      <c r="QAU52" s="133"/>
      <c r="QAV52" s="133"/>
      <c r="QAW52" s="133"/>
      <c r="QAX52" s="133"/>
      <c r="QAY52" s="133"/>
      <c r="QAZ52" s="133"/>
      <c r="QBA52" s="133"/>
      <c r="QBB52" s="133"/>
      <c r="QBC52" s="133"/>
      <c r="QBD52" s="133"/>
      <c r="QBE52" s="133"/>
      <c r="QBF52" s="133"/>
      <c r="QBG52" s="133"/>
      <c r="QBH52" s="133"/>
      <c r="QBI52" s="133"/>
      <c r="QBJ52" s="133"/>
      <c r="QBK52" s="133"/>
      <c r="QBL52" s="133"/>
      <c r="QBM52" s="133"/>
      <c r="QBN52" s="133"/>
      <c r="QBO52" s="133"/>
      <c r="QBP52" s="133"/>
      <c r="QBQ52" s="133"/>
      <c r="QBR52" s="133"/>
      <c r="QBS52" s="133"/>
      <c r="QBT52" s="133"/>
      <c r="QBU52" s="133"/>
      <c r="QBV52" s="133"/>
      <c r="QBW52" s="133"/>
      <c r="QBX52" s="133"/>
      <c r="QBY52" s="133"/>
      <c r="QBZ52" s="133"/>
      <c r="QCA52" s="133"/>
      <c r="QCB52" s="133"/>
      <c r="QCC52" s="133"/>
      <c r="QCD52" s="133"/>
      <c r="QCE52" s="133"/>
      <c r="QCF52" s="133"/>
      <c r="QCG52" s="133"/>
      <c r="QCH52" s="133"/>
      <c r="QCI52" s="133"/>
      <c r="QCJ52" s="133"/>
      <c r="QCK52" s="133"/>
      <c r="QCL52" s="133"/>
      <c r="QCM52" s="133"/>
      <c r="QCN52" s="133"/>
      <c r="QCO52" s="133"/>
      <c r="QCP52" s="133"/>
      <c r="QCQ52" s="133"/>
      <c r="QCR52" s="133"/>
      <c r="QCS52" s="133"/>
      <c r="QCT52" s="133"/>
      <c r="QCU52" s="133"/>
      <c r="QCV52" s="133"/>
      <c r="QCW52" s="133"/>
      <c r="QCX52" s="133"/>
      <c r="QCY52" s="133"/>
      <c r="QCZ52" s="133"/>
      <c r="QDA52" s="133"/>
      <c r="QDB52" s="133"/>
      <c r="QDC52" s="133"/>
      <c r="QDD52" s="133"/>
      <c r="QDE52" s="133"/>
      <c r="QDF52" s="133"/>
      <c r="QDG52" s="133"/>
      <c r="QDH52" s="133"/>
      <c r="QDI52" s="133"/>
      <c r="QDJ52" s="133"/>
      <c r="QDK52" s="133"/>
      <c r="QDL52" s="133"/>
      <c r="QDM52" s="133"/>
      <c r="QDN52" s="133"/>
      <c r="QDO52" s="133"/>
      <c r="QDP52" s="133"/>
      <c r="QDQ52" s="133"/>
      <c r="QDR52" s="133"/>
      <c r="QDS52" s="133"/>
      <c r="QDT52" s="133"/>
      <c r="QDU52" s="133"/>
      <c r="QDV52" s="133"/>
      <c r="QDW52" s="133"/>
      <c r="QDX52" s="133"/>
      <c r="QDY52" s="133"/>
      <c r="QDZ52" s="133"/>
      <c r="QEA52" s="133"/>
      <c r="QEB52" s="133"/>
      <c r="QEC52" s="133"/>
      <c r="QED52" s="133"/>
      <c r="QEE52" s="133"/>
      <c r="QEF52" s="133"/>
      <c r="QEG52" s="133"/>
      <c r="QEH52" s="133"/>
      <c r="QEI52" s="133"/>
      <c r="QEJ52" s="133"/>
      <c r="QEK52" s="133"/>
      <c r="QEL52" s="133"/>
      <c r="QEM52" s="133"/>
      <c r="QEN52" s="133"/>
      <c r="QEO52" s="133"/>
      <c r="QEP52" s="133"/>
      <c r="QEQ52" s="133"/>
      <c r="QER52" s="133"/>
      <c r="QES52" s="133"/>
      <c r="QET52" s="133"/>
      <c r="QEU52" s="133"/>
      <c r="QEV52" s="133"/>
      <c r="QEW52" s="133"/>
      <c r="QEX52" s="133"/>
      <c r="QEY52" s="133"/>
      <c r="QEZ52" s="133"/>
      <c r="QFA52" s="133"/>
      <c r="QFB52" s="133"/>
      <c r="QFC52" s="133"/>
      <c r="QFD52" s="133"/>
      <c r="QFE52" s="133"/>
      <c r="QFF52" s="133"/>
      <c r="QFG52" s="133"/>
      <c r="QFH52" s="133"/>
      <c r="QFI52" s="133"/>
      <c r="QFJ52" s="133"/>
      <c r="QFK52" s="133"/>
      <c r="QFL52" s="133"/>
      <c r="QFM52" s="133"/>
      <c r="QFN52" s="133"/>
      <c r="QFO52" s="133"/>
      <c r="QFP52" s="133"/>
      <c r="QFQ52" s="133"/>
      <c r="QFR52" s="133"/>
      <c r="QFS52" s="133"/>
      <c r="QFT52" s="133"/>
      <c r="QFU52" s="133"/>
      <c r="QFV52" s="133"/>
      <c r="QFW52" s="133"/>
      <c r="QFX52" s="133"/>
      <c r="QFY52" s="133"/>
      <c r="QFZ52" s="133"/>
      <c r="QGA52" s="133"/>
      <c r="QGB52" s="133"/>
      <c r="QGC52" s="133"/>
      <c r="QGD52" s="133"/>
      <c r="QGE52" s="133"/>
      <c r="QGF52" s="133"/>
      <c r="QGG52" s="133"/>
      <c r="QGH52" s="133"/>
      <c r="QGI52" s="133"/>
      <c r="QGJ52" s="133"/>
      <c r="QGK52" s="133"/>
      <c r="QGL52" s="133"/>
      <c r="QGM52" s="133"/>
      <c r="QGN52" s="133"/>
      <c r="QGO52" s="133"/>
      <c r="QGP52" s="133"/>
      <c r="QGQ52" s="133"/>
      <c r="QGR52" s="133"/>
      <c r="QGS52" s="133"/>
      <c r="QGT52" s="133"/>
      <c r="QGU52" s="133"/>
      <c r="QGV52" s="133"/>
      <c r="QGW52" s="133"/>
      <c r="QGX52" s="133"/>
      <c r="QGY52" s="133"/>
      <c r="QGZ52" s="133"/>
      <c r="QHA52" s="133"/>
      <c r="QHB52" s="133"/>
      <c r="QHC52" s="133"/>
      <c r="QHD52" s="133"/>
      <c r="QHE52" s="133"/>
      <c r="QHF52" s="133"/>
      <c r="QHG52" s="133"/>
      <c r="QHH52" s="133"/>
      <c r="QHI52" s="133"/>
      <c r="QHJ52" s="133"/>
      <c r="QHK52" s="133"/>
      <c r="QHL52" s="133"/>
      <c r="QHM52" s="133"/>
      <c r="QHN52" s="133"/>
      <c r="QHO52" s="133"/>
      <c r="QHP52" s="133"/>
      <c r="QHQ52" s="133"/>
      <c r="QHR52" s="133"/>
      <c r="QHS52" s="133"/>
      <c r="QHT52" s="133"/>
      <c r="QHU52" s="133"/>
      <c r="QHV52" s="133"/>
      <c r="QHW52" s="133"/>
      <c r="QHX52" s="133"/>
      <c r="QHY52" s="133"/>
      <c r="QHZ52" s="133"/>
      <c r="QIA52" s="133"/>
      <c r="QIB52" s="133"/>
      <c r="QIC52" s="133"/>
      <c r="QID52" s="133"/>
      <c r="QIE52" s="133"/>
      <c r="QIF52" s="133"/>
      <c r="QIG52" s="133"/>
      <c r="QIH52" s="133"/>
      <c r="QII52" s="133"/>
      <c r="QIJ52" s="133"/>
      <c r="QIK52" s="133"/>
      <c r="QIL52" s="133"/>
      <c r="QIM52" s="133"/>
      <c r="QIN52" s="133"/>
      <c r="QIO52" s="133"/>
      <c r="QIP52" s="133"/>
      <c r="QIQ52" s="133"/>
      <c r="QIR52" s="133"/>
      <c r="QIS52" s="133"/>
      <c r="QIT52" s="133"/>
      <c r="QIU52" s="133"/>
      <c r="QIV52" s="133"/>
      <c r="QIW52" s="133"/>
      <c r="QIX52" s="133"/>
      <c r="QIY52" s="133"/>
      <c r="QIZ52" s="133"/>
      <c r="QJA52" s="133"/>
      <c r="QJB52" s="133"/>
      <c r="QJC52" s="133"/>
      <c r="QJD52" s="133"/>
      <c r="QJE52" s="133"/>
      <c r="QJF52" s="133"/>
      <c r="QJG52" s="133"/>
      <c r="QJH52" s="133"/>
      <c r="QJI52" s="133"/>
      <c r="QJJ52" s="133"/>
      <c r="QJK52" s="133"/>
      <c r="QJL52" s="133"/>
      <c r="QJM52" s="133"/>
      <c r="QJN52" s="133"/>
      <c r="QJO52" s="133"/>
      <c r="QJP52" s="133"/>
      <c r="QJQ52" s="133"/>
      <c r="QJR52" s="133"/>
      <c r="QJS52" s="133"/>
      <c r="QJT52" s="133"/>
      <c r="QJU52" s="133"/>
      <c r="QJV52" s="133"/>
      <c r="QJW52" s="133"/>
      <c r="QJX52" s="133"/>
      <c r="QJY52" s="133"/>
      <c r="QJZ52" s="133"/>
      <c r="QKA52" s="133"/>
      <c r="QKB52" s="133"/>
      <c r="QKC52" s="133"/>
      <c r="QKD52" s="133"/>
      <c r="QKE52" s="133"/>
      <c r="QKF52" s="133"/>
      <c r="QKG52" s="133"/>
      <c r="QKH52" s="133"/>
      <c r="QKI52" s="133"/>
      <c r="QKJ52" s="133"/>
      <c r="QKK52" s="133"/>
      <c r="QKL52" s="133"/>
      <c r="QKM52" s="133"/>
      <c r="QKN52" s="133"/>
      <c r="QKO52" s="133"/>
      <c r="QKP52" s="133"/>
      <c r="QKQ52" s="133"/>
      <c r="QKR52" s="133"/>
      <c r="QKS52" s="133"/>
      <c r="QKT52" s="133"/>
      <c r="QKU52" s="133"/>
      <c r="QKV52" s="133"/>
      <c r="QKW52" s="133"/>
      <c r="QKX52" s="133"/>
      <c r="QKY52" s="133"/>
      <c r="QKZ52" s="133"/>
      <c r="QLA52" s="133"/>
      <c r="QLB52" s="133"/>
      <c r="QLC52" s="133"/>
      <c r="QLD52" s="133"/>
      <c r="QLE52" s="133"/>
      <c r="QLF52" s="133"/>
      <c r="QLG52" s="133"/>
      <c r="QLH52" s="133"/>
      <c r="QLI52" s="133"/>
      <c r="QLJ52" s="133"/>
      <c r="QLK52" s="133"/>
      <c r="QLL52" s="133"/>
      <c r="QLM52" s="133"/>
      <c r="QLN52" s="133"/>
      <c r="QLO52" s="133"/>
      <c r="QLP52" s="133"/>
      <c r="QLQ52" s="133"/>
      <c r="QLR52" s="133"/>
      <c r="QLS52" s="133"/>
      <c r="QLT52" s="133"/>
      <c r="QLU52" s="133"/>
      <c r="QLV52" s="133"/>
      <c r="QLW52" s="133"/>
      <c r="QLX52" s="133"/>
      <c r="QLY52" s="133"/>
      <c r="QLZ52" s="133"/>
      <c r="QMA52" s="133"/>
      <c r="QMB52" s="133"/>
      <c r="QMC52" s="133"/>
      <c r="QMD52" s="133"/>
      <c r="QME52" s="133"/>
      <c r="QMF52" s="133"/>
      <c r="QMG52" s="133"/>
      <c r="QMH52" s="133"/>
      <c r="QMI52" s="133"/>
      <c r="QMJ52" s="133"/>
      <c r="QMK52" s="133"/>
      <c r="QML52" s="133"/>
      <c r="QMM52" s="133"/>
      <c r="QMN52" s="133"/>
      <c r="QMO52" s="133"/>
      <c r="QMP52" s="133"/>
      <c r="QMQ52" s="133"/>
      <c r="QMR52" s="133"/>
      <c r="QMS52" s="133"/>
      <c r="QMT52" s="133"/>
      <c r="QMU52" s="133"/>
      <c r="QMV52" s="133"/>
      <c r="QMW52" s="133"/>
      <c r="QMX52" s="133"/>
      <c r="QMY52" s="133"/>
      <c r="QMZ52" s="133"/>
      <c r="QNA52" s="133"/>
      <c r="QNB52" s="133"/>
      <c r="QNC52" s="133"/>
      <c r="QND52" s="133"/>
      <c r="QNE52" s="133"/>
      <c r="QNF52" s="133"/>
      <c r="QNG52" s="133"/>
      <c r="QNH52" s="133"/>
      <c r="QNI52" s="133"/>
      <c r="QNJ52" s="133"/>
      <c r="QNK52" s="133"/>
      <c r="QNL52" s="133"/>
      <c r="QNM52" s="133"/>
      <c r="QNN52" s="133"/>
      <c r="QNO52" s="133"/>
      <c r="QNP52" s="133"/>
      <c r="QNQ52" s="133"/>
      <c r="QNR52" s="133"/>
      <c r="QNS52" s="133"/>
      <c r="QNT52" s="133"/>
      <c r="QNU52" s="133"/>
      <c r="QNV52" s="133"/>
      <c r="QNW52" s="133"/>
      <c r="QNX52" s="133"/>
      <c r="QNY52" s="133"/>
      <c r="QNZ52" s="133"/>
      <c r="QOA52" s="133"/>
      <c r="QOB52" s="133"/>
      <c r="QOC52" s="133"/>
      <c r="QOD52" s="133"/>
      <c r="QOE52" s="133"/>
      <c r="QOF52" s="133"/>
      <c r="QOG52" s="133"/>
      <c r="QOH52" s="133"/>
      <c r="QOI52" s="133"/>
      <c r="QOJ52" s="133"/>
      <c r="QOK52" s="133"/>
      <c r="QOL52" s="133"/>
      <c r="QOM52" s="133"/>
      <c r="QON52" s="133"/>
      <c r="QOO52" s="133"/>
      <c r="QOP52" s="133"/>
      <c r="QOQ52" s="133"/>
      <c r="QOR52" s="133"/>
      <c r="QOS52" s="133"/>
      <c r="QOT52" s="133"/>
      <c r="QOU52" s="133"/>
      <c r="QOV52" s="133"/>
      <c r="QOW52" s="133"/>
      <c r="QOX52" s="133"/>
      <c r="QOY52" s="133"/>
      <c r="QOZ52" s="133"/>
      <c r="QPA52" s="133"/>
      <c r="QPB52" s="133"/>
      <c r="QPC52" s="133"/>
      <c r="QPD52" s="133"/>
      <c r="QPE52" s="133"/>
      <c r="QPF52" s="133"/>
      <c r="QPG52" s="133"/>
      <c r="QPH52" s="133"/>
      <c r="QPI52" s="133"/>
      <c r="QPJ52" s="133"/>
      <c r="QPK52" s="133"/>
      <c r="QPL52" s="133"/>
      <c r="QPM52" s="133"/>
      <c r="QPN52" s="133"/>
      <c r="QPO52" s="133"/>
      <c r="QPP52" s="133"/>
      <c r="QPQ52" s="133"/>
      <c r="QPR52" s="133"/>
      <c r="QPS52" s="133"/>
      <c r="QPT52" s="133"/>
      <c r="QPU52" s="133"/>
      <c r="QPV52" s="133"/>
      <c r="QPW52" s="133"/>
      <c r="QPX52" s="133"/>
      <c r="QPY52" s="133"/>
      <c r="QPZ52" s="133"/>
      <c r="QQA52" s="133"/>
      <c r="QQB52" s="133"/>
      <c r="QQC52" s="133"/>
      <c r="QQD52" s="133"/>
      <c r="QQE52" s="133"/>
      <c r="QQF52" s="133"/>
      <c r="QQG52" s="133"/>
      <c r="QQH52" s="133"/>
      <c r="QQI52" s="133"/>
      <c r="QQJ52" s="133"/>
      <c r="QQK52" s="133"/>
      <c r="QQL52" s="133"/>
      <c r="QQM52" s="133"/>
      <c r="QQN52" s="133"/>
      <c r="QQO52" s="133"/>
      <c r="QQP52" s="133"/>
      <c r="QQQ52" s="133"/>
      <c r="QQR52" s="133"/>
      <c r="QQS52" s="133"/>
      <c r="QQT52" s="133"/>
      <c r="QQU52" s="133"/>
      <c r="QQV52" s="133"/>
      <c r="QQW52" s="133"/>
      <c r="QQX52" s="133"/>
      <c r="QQY52" s="133"/>
      <c r="QQZ52" s="133"/>
      <c r="QRA52" s="133"/>
      <c r="QRB52" s="133"/>
      <c r="QRC52" s="133"/>
      <c r="QRD52" s="133"/>
      <c r="QRE52" s="133"/>
      <c r="QRF52" s="133"/>
      <c r="QRG52" s="133"/>
      <c r="QRH52" s="133"/>
      <c r="QRI52" s="133"/>
      <c r="QRJ52" s="133"/>
      <c r="QRK52" s="133"/>
      <c r="QRL52" s="133"/>
      <c r="QRM52" s="133"/>
      <c r="QRN52" s="133"/>
      <c r="QRO52" s="133"/>
      <c r="QRP52" s="133"/>
      <c r="QRQ52" s="133"/>
      <c r="QRR52" s="133"/>
      <c r="QRS52" s="133"/>
      <c r="QRT52" s="133"/>
      <c r="QRU52" s="133"/>
      <c r="QRV52" s="133"/>
      <c r="QRW52" s="133"/>
      <c r="QRX52" s="133"/>
      <c r="QRY52" s="133"/>
      <c r="QRZ52" s="133"/>
      <c r="QSA52" s="133"/>
      <c r="QSB52" s="133"/>
      <c r="QSC52" s="133"/>
      <c r="QSD52" s="133"/>
      <c r="QSE52" s="133"/>
      <c r="QSF52" s="133"/>
      <c r="QSG52" s="133"/>
      <c r="QSH52" s="133"/>
      <c r="QSI52" s="133"/>
      <c r="QSJ52" s="133"/>
      <c r="QSK52" s="133"/>
      <c r="QSL52" s="133"/>
      <c r="QSM52" s="133"/>
      <c r="QSN52" s="133"/>
      <c r="QSO52" s="133"/>
      <c r="QSP52" s="133"/>
      <c r="QSQ52" s="133"/>
      <c r="QSR52" s="133"/>
      <c r="QSS52" s="133"/>
      <c r="QST52" s="133"/>
      <c r="QSU52" s="133"/>
      <c r="QSV52" s="133"/>
      <c r="QSW52" s="133"/>
      <c r="QSX52" s="133"/>
      <c r="QSY52" s="133"/>
      <c r="QSZ52" s="133"/>
      <c r="QTA52" s="133"/>
      <c r="QTB52" s="133"/>
      <c r="QTC52" s="133"/>
      <c r="QTD52" s="133"/>
      <c r="QTE52" s="133"/>
      <c r="QTF52" s="133"/>
      <c r="QTG52" s="133"/>
      <c r="QTH52" s="133"/>
      <c r="QTI52" s="133"/>
      <c r="QTJ52" s="133"/>
      <c r="QTK52" s="133"/>
      <c r="QTL52" s="133"/>
      <c r="QTM52" s="133"/>
      <c r="QTN52" s="133"/>
      <c r="QTO52" s="133"/>
      <c r="QTP52" s="133"/>
      <c r="QTQ52" s="133"/>
      <c r="QTR52" s="133"/>
      <c r="QTS52" s="133"/>
      <c r="QTT52" s="133"/>
      <c r="QTU52" s="133"/>
      <c r="QTV52" s="133"/>
      <c r="QTW52" s="133"/>
      <c r="QTX52" s="133"/>
      <c r="QTY52" s="133"/>
      <c r="QTZ52" s="133"/>
      <c r="QUA52" s="133"/>
      <c r="QUB52" s="133"/>
      <c r="QUC52" s="133"/>
      <c r="QUD52" s="133"/>
      <c r="QUE52" s="133"/>
      <c r="QUF52" s="133"/>
      <c r="QUG52" s="133"/>
      <c r="QUH52" s="133"/>
      <c r="QUI52" s="133"/>
      <c r="QUJ52" s="133"/>
      <c r="QUK52" s="133"/>
      <c r="QUL52" s="133"/>
      <c r="QUM52" s="133"/>
      <c r="QUN52" s="133"/>
      <c r="QUO52" s="133"/>
      <c r="QUP52" s="133"/>
      <c r="QUQ52" s="133"/>
      <c r="QUR52" s="133"/>
      <c r="QUS52" s="133"/>
      <c r="QUT52" s="133"/>
      <c r="QUU52" s="133"/>
      <c r="QUV52" s="133"/>
      <c r="QUW52" s="133"/>
      <c r="QUX52" s="133"/>
      <c r="QUY52" s="133"/>
      <c r="QUZ52" s="133"/>
      <c r="QVA52" s="133"/>
      <c r="QVB52" s="133"/>
      <c r="QVC52" s="133"/>
      <c r="QVD52" s="133"/>
      <c r="QVE52" s="133"/>
      <c r="QVF52" s="133"/>
      <c r="QVG52" s="133"/>
      <c r="QVH52" s="133"/>
      <c r="QVI52" s="133"/>
      <c r="QVJ52" s="133"/>
      <c r="QVK52" s="133"/>
      <c r="QVL52" s="133"/>
      <c r="QVM52" s="133"/>
      <c r="QVN52" s="133"/>
      <c r="QVO52" s="133"/>
      <c r="QVP52" s="133"/>
      <c r="QVQ52" s="133"/>
      <c r="QVR52" s="133"/>
      <c r="QVS52" s="133"/>
      <c r="QVT52" s="133"/>
      <c r="QVU52" s="133"/>
      <c r="QVV52" s="133"/>
      <c r="QVW52" s="133"/>
      <c r="QVX52" s="133"/>
      <c r="QVY52" s="133"/>
      <c r="QVZ52" s="133"/>
      <c r="QWA52" s="133"/>
      <c r="QWB52" s="133"/>
      <c r="QWC52" s="133"/>
      <c r="QWD52" s="133"/>
      <c r="QWE52" s="133"/>
      <c r="QWF52" s="133"/>
      <c r="QWG52" s="133"/>
      <c r="QWH52" s="133"/>
      <c r="QWI52" s="133"/>
      <c r="QWJ52" s="133"/>
      <c r="QWK52" s="133"/>
      <c r="QWL52" s="133"/>
      <c r="QWM52" s="133"/>
      <c r="QWN52" s="133"/>
      <c r="QWO52" s="133"/>
      <c r="QWP52" s="133"/>
      <c r="QWQ52" s="133"/>
      <c r="QWR52" s="133"/>
      <c r="QWS52" s="133"/>
      <c r="QWT52" s="133"/>
      <c r="QWU52" s="133"/>
      <c r="QWV52" s="133"/>
      <c r="QWW52" s="133"/>
      <c r="QWX52" s="133"/>
      <c r="QWY52" s="133"/>
      <c r="QWZ52" s="133"/>
      <c r="QXA52" s="133"/>
      <c r="QXB52" s="133"/>
      <c r="QXC52" s="133"/>
      <c r="QXD52" s="133"/>
      <c r="QXE52" s="133"/>
      <c r="QXF52" s="133"/>
      <c r="QXG52" s="133"/>
      <c r="QXH52" s="133"/>
      <c r="QXI52" s="133"/>
      <c r="QXJ52" s="133"/>
      <c r="QXK52" s="133"/>
      <c r="QXL52" s="133"/>
      <c r="QXM52" s="133"/>
      <c r="QXN52" s="133"/>
      <c r="QXO52" s="133"/>
      <c r="QXP52" s="133"/>
      <c r="QXQ52" s="133"/>
      <c r="QXR52" s="133"/>
      <c r="QXS52" s="133"/>
      <c r="QXT52" s="133"/>
      <c r="QXU52" s="133"/>
      <c r="QXV52" s="133"/>
      <c r="QXW52" s="133"/>
      <c r="QXX52" s="133"/>
      <c r="QXY52" s="133"/>
      <c r="QXZ52" s="133"/>
      <c r="QYA52" s="133"/>
      <c r="QYB52" s="133"/>
      <c r="QYC52" s="133"/>
      <c r="QYD52" s="133"/>
      <c r="QYE52" s="133"/>
      <c r="QYF52" s="133"/>
      <c r="QYG52" s="133"/>
      <c r="QYH52" s="133"/>
      <c r="QYI52" s="133"/>
      <c r="QYJ52" s="133"/>
      <c r="QYK52" s="133"/>
      <c r="QYL52" s="133"/>
      <c r="QYM52" s="133"/>
      <c r="QYN52" s="133"/>
      <c r="QYO52" s="133"/>
      <c r="QYP52" s="133"/>
      <c r="QYQ52" s="133"/>
      <c r="QYR52" s="133"/>
      <c r="QYS52" s="133"/>
      <c r="QYT52" s="133"/>
      <c r="QYU52" s="133"/>
      <c r="QYV52" s="133"/>
      <c r="QYW52" s="133"/>
      <c r="QYX52" s="133"/>
      <c r="QYY52" s="133"/>
      <c r="QYZ52" s="133"/>
      <c r="QZA52" s="133"/>
      <c r="QZB52" s="133"/>
      <c r="QZC52" s="133"/>
      <c r="QZD52" s="133"/>
      <c r="QZE52" s="133"/>
      <c r="QZF52" s="133"/>
      <c r="QZG52" s="133"/>
      <c r="QZH52" s="133"/>
      <c r="QZI52" s="133"/>
      <c r="QZJ52" s="133"/>
      <c r="QZK52" s="133"/>
      <c r="QZL52" s="133"/>
      <c r="QZM52" s="133"/>
      <c r="QZN52" s="133"/>
      <c r="QZO52" s="133"/>
      <c r="QZP52" s="133"/>
      <c r="QZQ52" s="133"/>
      <c r="QZR52" s="133"/>
      <c r="QZS52" s="133"/>
      <c r="QZT52" s="133"/>
      <c r="QZU52" s="133"/>
      <c r="QZV52" s="133"/>
      <c r="QZW52" s="133"/>
      <c r="QZX52" s="133"/>
      <c r="QZY52" s="133"/>
      <c r="QZZ52" s="133"/>
      <c r="RAA52" s="133"/>
      <c r="RAB52" s="133"/>
      <c r="RAC52" s="133"/>
      <c r="RAD52" s="133"/>
      <c r="RAE52" s="133"/>
      <c r="RAF52" s="133"/>
      <c r="RAG52" s="133"/>
      <c r="RAH52" s="133"/>
      <c r="RAI52" s="133"/>
      <c r="RAJ52" s="133"/>
      <c r="RAK52" s="133"/>
      <c r="RAL52" s="133"/>
      <c r="RAM52" s="133"/>
      <c r="RAN52" s="133"/>
      <c r="RAO52" s="133"/>
      <c r="RAP52" s="133"/>
      <c r="RAQ52" s="133"/>
      <c r="RAR52" s="133"/>
      <c r="RAS52" s="133"/>
      <c r="RAT52" s="133"/>
      <c r="RAU52" s="133"/>
      <c r="RAV52" s="133"/>
      <c r="RAW52" s="133"/>
      <c r="RAX52" s="133"/>
      <c r="RAY52" s="133"/>
      <c r="RAZ52" s="133"/>
      <c r="RBA52" s="133"/>
      <c r="RBB52" s="133"/>
      <c r="RBC52" s="133"/>
      <c r="RBD52" s="133"/>
      <c r="RBE52" s="133"/>
      <c r="RBF52" s="133"/>
      <c r="RBG52" s="133"/>
      <c r="RBH52" s="133"/>
      <c r="RBI52" s="133"/>
      <c r="RBJ52" s="133"/>
      <c r="RBK52" s="133"/>
      <c r="RBL52" s="133"/>
      <c r="RBM52" s="133"/>
      <c r="RBN52" s="133"/>
      <c r="RBO52" s="133"/>
      <c r="RBP52" s="133"/>
      <c r="RBQ52" s="133"/>
      <c r="RBR52" s="133"/>
      <c r="RBS52" s="133"/>
      <c r="RBT52" s="133"/>
      <c r="RBU52" s="133"/>
      <c r="RBV52" s="133"/>
      <c r="RBW52" s="133"/>
      <c r="RBX52" s="133"/>
      <c r="RBY52" s="133"/>
      <c r="RBZ52" s="133"/>
      <c r="RCA52" s="133"/>
      <c r="RCB52" s="133"/>
      <c r="RCC52" s="133"/>
      <c r="RCD52" s="133"/>
      <c r="RCE52" s="133"/>
      <c r="RCF52" s="133"/>
      <c r="RCG52" s="133"/>
      <c r="RCH52" s="133"/>
      <c r="RCI52" s="133"/>
      <c r="RCJ52" s="133"/>
      <c r="RCK52" s="133"/>
      <c r="RCL52" s="133"/>
      <c r="RCM52" s="133"/>
      <c r="RCN52" s="133"/>
      <c r="RCO52" s="133"/>
      <c r="RCP52" s="133"/>
      <c r="RCQ52" s="133"/>
      <c r="RCR52" s="133"/>
      <c r="RCS52" s="133"/>
      <c r="RCT52" s="133"/>
      <c r="RCU52" s="133"/>
      <c r="RCV52" s="133"/>
      <c r="RCW52" s="133"/>
      <c r="RCX52" s="133"/>
      <c r="RCY52" s="133"/>
      <c r="RCZ52" s="133"/>
      <c r="RDA52" s="133"/>
      <c r="RDB52" s="133"/>
      <c r="RDC52" s="133"/>
      <c r="RDD52" s="133"/>
      <c r="RDE52" s="133"/>
      <c r="RDF52" s="133"/>
      <c r="RDG52" s="133"/>
      <c r="RDH52" s="133"/>
      <c r="RDI52" s="133"/>
      <c r="RDJ52" s="133"/>
      <c r="RDK52" s="133"/>
      <c r="RDL52" s="133"/>
      <c r="RDM52" s="133"/>
      <c r="RDN52" s="133"/>
      <c r="RDO52" s="133"/>
      <c r="RDP52" s="133"/>
      <c r="RDQ52" s="133"/>
      <c r="RDR52" s="133"/>
      <c r="RDS52" s="133"/>
      <c r="RDT52" s="133"/>
      <c r="RDU52" s="133"/>
      <c r="RDV52" s="133"/>
      <c r="RDW52" s="133"/>
      <c r="RDX52" s="133"/>
      <c r="RDY52" s="133"/>
      <c r="RDZ52" s="133"/>
      <c r="REA52" s="133"/>
      <c r="REB52" s="133"/>
      <c r="REC52" s="133"/>
      <c r="RED52" s="133"/>
      <c r="REE52" s="133"/>
      <c r="REF52" s="133"/>
      <c r="REG52" s="133"/>
      <c r="REH52" s="133"/>
      <c r="REI52" s="133"/>
      <c r="REJ52" s="133"/>
      <c r="REK52" s="133"/>
      <c r="REL52" s="133"/>
      <c r="REM52" s="133"/>
      <c r="REN52" s="133"/>
      <c r="REO52" s="133"/>
      <c r="REP52" s="133"/>
      <c r="REQ52" s="133"/>
      <c r="RER52" s="133"/>
      <c r="RES52" s="133"/>
      <c r="RET52" s="133"/>
      <c r="REU52" s="133"/>
      <c r="REV52" s="133"/>
      <c r="REW52" s="133"/>
      <c r="REX52" s="133"/>
      <c r="REY52" s="133"/>
      <c r="REZ52" s="133"/>
      <c r="RFA52" s="133"/>
      <c r="RFB52" s="133"/>
      <c r="RFC52" s="133"/>
      <c r="RFD52" s="133"/>
      <c r="RFE52" s="133"/>
      <c r="RFF52" s="133"/>
      <c r="RFG52" s="133"/>
      <c r="RFH52" s="133"/>
      <c r="RFI52" s="133"/>
      <c r="RFJ52" s="133"/>
      <c r="RFK52" s="133"/>
      <c r="RFL52" s="133"/>
      <c r="RFM52" s="133"/>
      <c r="RFN52" s="133"/>
      <c r="RFO52" s="133"/>
      <c r="RFP52" s="133"/>
      <c r="RFQ52" s="133"/>
      <c r="RFR52" s="133"/>
      <c r="RFS52" s="133"/>
      <c r="RFT52" s="133"/>
      <c r="RFU52" s="133"/>
      <c r="RFV52" s="133"/>
      <c r="RFW52" s="133"/>
      <c r="RFX52" s="133"/>
      <c r="RFY52" s="133"/>
      <c r="RFZ52" s="133"/>
      <c r="RGA52" s="133"/>
      <c r="RGB52" s="133"/>
      <c r="RGC52" s="133"/>
      <c r="RGD52" s="133"/>
      <c r="RGE52" s="133"/>
      <c r="RGF52" s="133"/>
      <c r="RGG52" s="133"/>
      <c r="RGH52" s="133"/>
      <c r="RGI52" s="133"/>
      <c r="RGJ52" s="133"/>
      <c r="RGK52" s="133"/>
      <c r="RGL52" s="133"/>
      <c r="RGM52" s="133"/>
      <c r="RGN52" s="133"/>
      <c r="RGO52" s="133"/>
      <c r="RGP52" s="133"/>
      <c r="RGQ52" s="133"/>
      <c r="RGR52" s="133"/>
      <c r="RGS52" s="133"/>
      <c r="RGT52" s="133"/>
      <c r="RGU52" s="133"/>
      <c r="RGV52" s="133"/>
      <c r="RGW52" s="133"/>
      <c r="RGX52" s="133"/>
      <c r="RGY52" s="133"/>
      <c r="RGZ52" s="133"/>
      <c r="RHA52" s="133"/>
      <c r="RHB52" s="133"/>
      <c r="RHC52" s="133"/>
      <c r="RHD52" s="133"/>
      <c r="RHE52" s="133"/>
      <c r="RHF52" s="133"/>
      <c r="RHG52" s="133"/>
      <c r="RHH52" s="133"/>
      <c r="RHI52" s="133"/>
      <c r="RHJ52" s="133"/>
      <c r="RHK52" s="133"/>
      <c r="RHL52" s="133"/>
      <c r="RHM52" s="133"/>
      <c r="RHN52" s="133"/>
      <c r="RHO52" s="133"/>
      <c r="RHP52" s="133"/>
      <c r="RHQ52" s="133"/>
      <c r="RHR52" s="133"/>
      <c r="RHS52" s="133"/>
      <c r="RHT52" s="133"/>
      <c r="RHU52" s="133"/>
      <c r="RHV52" s="133"/>
      <c r="RHW52" s="133"/>
      <c r="RHX52" s="133"/>
      <c r="RHY52" s="133"/>
      <c r="RHZ52" s="133"/>
      <c r="RIA52" s="133"/>
      <c r="RIB52" s="133"/>
      <c r="RIC52" s="133"/>
      <c r="RID52" s="133"/>
      <c r="RIE52" s="133"/>
      <c r="RIF52" s="133"/>
      <c r="RIG52" s="133"/>
      <c r="RIH52" s="133"/>
      <c r="RII52" s="133"/>
      <c r="RIJ52" s="133"/>
      <c r="RIK52" s="133"/>
      <c r="RIL52" s="133"/>
      <c r="RIM52" s="133"/>
      <c r="RIN52" s="133"/>
      <c r="RIO52" s="133"/>
      <c r="RIP52" s="133"/>
      <c r="RIQ52" s="133"/>
      <c r="RIR52" s="133"/>
      <c r="RIS52" s="133"/>
      <c r="RIT52" s="133"/>
      <c r="RIU52" s="133"/>
      <c r="RIV52" s="133"/>
      <c r="RIW52" s="133"/>
      <c r="RIX52" s="133"/>
      <c r="RIY52" s="133"/>
      <c r="RIZ52" s="133"/>
      <c r="RJA52" s="133"/>
      <c r="RJB52" s="133"/>
      <c r="RJC52" s="133"/>
      <c r="RJD52" s="133"/>
      <c r="RJE52" s="133"/>
      <c r="RJF52" s="133"/>
      <c r="RJG52" s="133"/>
      <c r="RJH52" s="133"/>
      <c r="RJI52" s="133"/>
      <c r="RJJ52" s="133"/>
      <c r="RJK52" s="133"/>
      <c r="RJL52" s="133"/>
      <c r="RJM52" s="133"/>
      <c r="RJN52" s="133"/>
      <c r="RJO52" s="133"/>
      <c r="RJP52" s="133"/>
      <c r="RJQ52" s="133"/>
      <c r="RJR52" s="133"/>
      <c r="RJS52" s="133"/>
      <c r="RJT52" s="133"/>
      <c r="RJU52" s="133"/>
      <c r="RJV52" s="133"/>
      <c r="RJW52" s="133"/>
      <c r="RJX52" s="133"/>
      <c r="RJY52" s="133"/>
      <c r="RJZ52" s="133"/>
      <c r="RKA52" s="133"/>
      <c r="RKB52" s="133"/>
      <c r="RKC52" s="133"/>
      <c r="RKD52" s="133"/>
      <c r="RKE52" s="133"/>
      <c r="RKF52" s="133"/>
      <c r="RKG52" s="133"/>
      <c r="RKH52" s="133"/>
      <c r="RKI52" s="133"/>
      <c r="RKJ52" s="133"/>
      <c r="RKK52" s="133"/>
      <c r="RKL52" s="133"/>
      <c r="RKM52" s="133"/>
      <c r="RKN52" s="133"/>
      <c r="RKO52" s="133"/>
      <c r="RKP52" s="133"/>
      <c r="RKQ52" s="133"/>
      <c r="RKR52" s="133"/>
      <c r="RKS52" s="133"/>
      <c r="RKT52" s="133"/>
      <c r="RKU52" s="133"/>
      <c r="RKV52" s="133"/>
      <c r="RKW52" s="133"/>
      <c r="RKX52" s="133"/>
      <c r="RKY52" s="133"/>
      <c r="RKZ52" s="133"/>
      <c r="RLA52" s="133"/>
      <c r="RLB52" s="133"/>
      <c r="RLC52" s="133"/>
      <c r="RLD52" s="133"/>
      <c r="RLE52" s="133"/>
      <c r="RLF52" s="133"/>
      <c r="RLG52" s="133"/>
      <c r="RLH52" s="133"/>
      <c r="RLI52" s="133"/>
      <c r="RLJ52" s="133"/>
      <c r="RLK52" s="133"/>
      <c r="RLL52" s="133"/>
      <c r="RLM52" s="133"/>
      <c r="RLN52" s="133"/>
      <c r="RLO52" s="133"/>
      <c r="RLP52" s="133"/>
      <c r="RLQ52" s="133"/>
      <c r="RLR52" s="133"/>
      <c r="RLS52" s="133"/>
      <c r="RLT52" s="133"/>
      <c r="RLU52" s="133"/>
      <c r="RLV52" s="133"/>
      <c r="RLW52" s="133"/>
      <c r="RLX52" s="133"/>
      <c r="RLY52" s="133"/>
      <c r="RLZ52" s="133"/>
      <c r="RMA52" s="133"/>
      <c r="RMB52" s="133"/>
      <c r="RMC52" s="133"/>
      <c r="RMD52" s="133"/>
      <c r="RME52" s="133"/>
      <c r="RMF52" s="133"/>
      <c r="RMG52" s="133"/>
      <c r="RMH52" s="133"/>
      <c r="RMI52" s="133"/>
      <c r="RMJ52" s="133"/>
      <c r="RMK52" s="133"/>
      <c r="RML52" s="133"/>
      <c r="RMM52" s="133"/>
      <c r="RMN52" s="133"/>
      <c r="RMO52" s="133"/>
      <c r="RMP52" s="133"/>
      <c r="RMQ52" s="133"/>
      <c r="RMR52" s="133"/>
      <c r="RMS52" s="133"/>
      <c r="RMT52" s="133"/>
      <c r="RMU52" s="133"/>
      <c r="RMV52" s="133"/>
      <c r="RMW52" s="133"/>
      <c r="RMX52" s="133"/>
      <c r="RMY52" s="133"/>
      <c r="RMZ52" s="133"/>
      <c r="RNA52" s="133"/>
      <c r="RNB52" s="133"/>
      <c r="RNC52" s="133"/>
      <c r="RND52" s="133"/>
      <c r="RNE52" s="133"/>
      <c r="RNF52" s="133"/>
      <c r="RNG52" s="133"/>
      <c r="RNH52" s="133"/>
      <c r="RNI52" s="133"/>
      <c r="RNJ52" s="133"/>
      <c r="RNK52" s="133"/>
      <c r="RNL52" s="133"/>
      <c r="RNM52" s="133"/>
      <c r="RNN52" s="133"/>
      <c r="RNO52" s="133"/>
      <c r="RNP52" s="133"/>
      <c r="RNQ52" s="133"/>
      <c r="RNR52" s="133"/>
      <c r="RNS52" s="133"/>
      <c r="RNT52" s="133"/>
      <c r="RNU52" s="133"/>
      <c r="RNV52" s="133"/>
      <c r="RNW52" s="133"/>
      <c r="RNX52" s="133"/>
      <c r="RNY52" s="133"/>
      <c r="RNZ52" s="133"/>
      <c r="ROA52" s="133"/>
      <c r="ROB52" s="133"/>
      <c r="ROC52" s="133"/>
      <c r="ROD52" s="133"/>
      <c r="ROE52" s="133"/>
      <c r="ROF52" s="133"/>
      <c r="ROG52" s="133"/>
      <c r="ROH52" s="133"/>
      <c r="ROI52" s="133"/>
      <c r="ROJ52" s="133"/>
      <c r="ROK52" s="133"/>
      <c r="ROL52" s="133"/>
      <c r="ROM52" s="133"/>
      <c r="RON52" s="133"/>
      <c r="ROO52" s="133"/>
      <c r="ROP52" s="133"/>
      <c r="ROQ52" s="133"/>
      <c r="ROR52" s="133"/>
      <c r="ROS52" s="133"/>
      <c r="ROT52" s="133"/>
      <c r="ROU52" s="133"/>
      <c r="ROV52" s="133"/>
      <c r="ROW52" s="133"/>
      <c r="ROX52" s="133"/>
      <c r="ROY52" s="133"/>
      <c r="ROZ52" s="133"/>
      <c r="RPA52" s="133"/>
      <c r="RPB52" s="133"/>
      <c r="RPC52" s="133"/>
      <c r="RPD52" s="133"/>
      <c r="RPE52" s="133"/>
      <c r="RPF52" s="133"/>
      <c r="RPG52" s="133"/>
      <c r="RPH52" s="133"/>
      <c r="RPI52" s="133"/>
      <c r="RPJ52" s="133"/>
      <c r="RPK52" s="133"/>
      <c r="RPL52" s="133"/>
      <c r="RPM52" s="133"/>
      <c r="RPN52" s="133"/>
      <c r="RPO52" s="133"/>
      <c r="RPP52" s="133"/>
      <c r="RPQ52" s="133"/>
      <c r="RPR52" s="133"/>
      <c r="RPS52" s="133"/>
      <c r="RPT52" s="133"/>
      <c r="RPU52" s="133"/>
      <c r="RPV52" s="133"/>
      <c r="RPW52" s="133"/>
      <c r="RPX52" s="133"/>
      <c r="RPY52" s="133"/>
      <c r="RPZ52" s="133"/>
      <c r="RQA52" s="133"/>
      <c r="RQB52" s="133"/>
      <c r="RQC52" s="133"/>
      <c r="RQD52" s="133"/>
      <c r="RQE52" s="133"/>
      <c r="RQF52" s="133"/>
      <c r="RQG52" s="133"/>
      <c r="RQH52" s="133"/>
      <c r="RQI52" s="133"/>
      <c r="RQJ52" s="133"/>
      <c r="RQK52" s="133"/>
      <c r="RQL52" s="133"/>
      <c r="RQM52" s="133"/>
      <c r="RQN52" s="133"/>
      <c r="RQO52" s="133"/>
      <c r="RQP52" s="133"/>
      <c r="RQQ52" s="133"/>
      <c r="RQR52" s="133"/>
      <c r="RQS52" s="133"/>
      <c r="RQT52" s="133"/>
      <c r="RQU52" s="133"/>
      <c r="RQV52" s="133"/>
      <c r="RQW52" s="133"/>
      <c r="RQX52" s="133"/>
      <c r="RQY52" s="133"/>
      <c r="RQZ52" s="133"/>
      <c r="RRA52" s="133"/>
      <c r="RRB52" s="133"/>
      <c r="RRC52" s="133"/>
      <c r="RRD52" s="133"/>
      <c r="RRE52" s="133"/>
      <c r="RRF52" s="133"/>
      <c r="RRG52" s="133"/>
      <c r="RRH52" s="133"/>
      <c r="RRI52" s="133"/>
      <c r="RRJ52" s="133"/>
      <c r="RRK52" s="133"/>
      <c r="RRL52" s="133"/>
      <c r="RRM52" s="133"/>
      <c r="RRN52" s="133"/>
      <c r="RRO52" s="133"/>
      <c r="RRP52" s="133"/>
      <c r="RRQ52" s="133"/>
      <c r="RRR52" s="133"/>
      <c r="RRS52" s="133"/>
      <c r="RRT52" s="133"/>
      <c r="RRU52" s="133"/>
      <c r="RRV52" s="133"/>
      <c r="RRW52" s="133"/>
      <c r="RRX52" s="133"/>
      <c r="RRY52" s="133"/>
      <c r="RRZ52" s="133"/>
      <c r="RSA52" s="133"/>
      <c r="RSB52" s="133"/>
      <c r="RSC52" s="133"/>
      <c r="RSD52" s="133"/>
      <c r="RSE52" s="133"/>
      <c r="RSF52" s="133"/>
      <c r="RSG52" s="133"/>
      <c r="RSH52" s="133"/>
      <c r="RSI52" s="133"/>
      <c r="RSJ52" s="133"/>
      <c r="RSK52" s="133"/>
      <c r="RSL52" s="133"/>
      <c r="RSM52" s="133"/>
      <c r="RSN52" s="133"/>
      <c r="RSO52" s="133"/>
      <c r="RSP52" s="133"/>
      <c r="RSQ52" s="133"/>
      <c r="RSR52" s="133"/>
      <c r="RSS52" s="133"/>
      <c r="RST52" s="133"/>
      <c r="RSU52" s="133"/>
      <c r="RSV52" s="133"/>
      <c r="RSW52" s="133"/>
      <c r="RSX52" s="133"/>
      <c r="RSY52" s="133"/>
      <c r="RSZ52" s="133"/>
      <c r="RTA52" s="133"/>
      <c r="RTB52" s="133"/>
      <c r="RTC52" s="133"/>
      <c r="RTD52" s="133"/>
      <c r="RTE52" s="133"/>
      <c r="RTF52" s="133"/>
      <c r="RTG52" s="133"/>
      <c r="RTH52" s="133"/>
      <c r="RTI52" s="133"/>
      <c r="RTJ52" s="133"/>
      <c r="RTK52" s="133"/>
      <c r="RTL52" s="133"/>
      <c r="RTM52" s="133"/>
      <c r="RTN52" s="133"/>
      <c r="RTO52" s="133"/>
      <c r="RTP52" s="133"/>
      <c r="RTQ52" s="133"/>
      <c r="RTR52" s="133"/>
      <c r="RTS52" s="133"/>
      <c r="RTT52" s="133"/>
      <c r="RTU52" s="133"/>
      <c r="RTV52" s="133"/>
      <c r="RTW52" s="133"/>
      <c r="RTX52" s="133"/>
      <c r="RTY52" s="133"/>
      <c r="RTZ52" s="133"/>
      <c r="RUA52" s="133"/>
      <c r="RUB52" s="133"/>
      <c r="RUC52" s="133"/>
      <c r="RUD52" s="133"/>
      <c r="RUE52" s="133"/>
      <c r="RUF52" s="133"/>
      <c r="RUG52" s="133"/>
      <c r="RUH52" s="133"/>
      <c r="RUI52" s="133"/>
      <c r="RUJ52" s="133"/>
      <c r="RUK52" s="133"/>
      <c r="RUL52" s="133"/>
      <c r="RUM52" s="133"/>
      <c r="RUN52" s="133"/>
      <c r="RUO52" s="133"/>
      <c r="RUP52" s="133"/>
      <c r="RUQ52" s="133"/>
      <c r="RUR52" s="133"/>
      <c r="RUS52" s="133"/>
      <c r="RUT52" s="133"/>
      <c r="RUU52" s="133"/>
      <c r="RUV52" s="133"/>
      <c r="RUW52" s="133"/>
      <c r="RUX52" s="133"/>
      <c r="RUY52" s="133"/>
      <c r="RUZ52" s="133"/>
      <c r="RVA52" s="133"/>
      <c r="RVB52" s="133"/>
      <c r="RVC52" s="133"/>
      <c r="RVD52" s="133"/>
      <c r="RVE52" s="133"/>
      <c r="RVF52" s="133"/>
      <c r="RVG52" s="133"/>
      <c r="RVH52" s="133"/>
      <c r="RVI52" s="133"/>
      <c r="RVJ52" s="133"/>
      <c r="RVK52" s="133"/>
      <c r="RVL52" s="133"/>
      <c r="RVM52" s="133"/>
      <c r="RVN52" s="133"/>
      <c r="RVO52" s="133"/>
      <c r="RVP52" s="133"/>
      <c r="RVQ52" s="133"/>
      <c r="RVR52" s="133"/>
      <c r="RVS52" s="133"/>
      <c r="RVT52" s="133"/>
      <c r="RVU52" s="133"/>
      <c r="RVV52" s="133"/>
      <c r="RVW52" s="133"/>
      <c r="RVX52" s="133"/>
      <c r="RVY52" s="133"/>
      <c r="RVZ52" s="133"/>
      <c r="RWA52" s="133"/>
      <c r="RWB52" s="133"/>
      <c r="RWC52" s="133"/>
      <c r="RWD52" s="133"/>
      <c r="RWE52" s="133"/>
      <c r="RWF52" s="133"/>
      <c r="RWG52" s="133"/>
      <c r="RWH52" s="133"/>
      <c r="RWI52" s="133"/>
      <c r="RWJ52" s="133"/>
      <c r="RWK52" s="133"/>
      <c r="RWL52" s="133"/>
      <c r="RWM52" s="133"/>
      <c r="RWN52" s="133"/>
      <c r="RWO52" s="133"/>
      <c r="RWP52" s="133"/>
      <c r="RWQ52" s="133"/>
      <c r="RWR52" s="133"/>
      <c r="RWS52" s="133"/>
      <c r="RWT52" s="133"/>
      <c r="RWU52" s="133"/>
      <c r="RWV52" s="133"/>
      <c r="RWW52" s="133"/>
      <c r="RWX52" s="133"/>
      <c r="RWY52" s="133"/>
      <c r="RWZ52" s="133"/>
      <c r="RXA52" s="133"/>
      <c r="RXB52" s="133"/>
      <c r="RXC52" s="133"/>
      <c r="RXD52" s="133"/>
      <c r="RXE52" s="133"/>
      <c r="RXF52" s="133"/>
      <c r="RXG52" s="133"/>
      <c r="RXH52" s="133"/>
      <c r="RXI52" s="133"/>
      <c r="RXJ52" s="133"/>
      <c r="RXK52" s="133"/>
      <c r="RXL52" s="133"/>
      <c r="RXM52" s="133"/>
      <c r="RXN52" s="133"/>
      <c r="RXO52" s="133"/>
      <c r="RXP52" s="133"/>
      <c r="RXQ52" s="133"/>
      <c r="RXR52" s="133"/>
      <c r="RXS52" s="133"/>
      <c r="RXT52" s="133"/>
      <c r="RXU52" s="133"/>
      <c r="RXV52" s="133"/>
      <c r="RXW52" s="133"/>
      <c r="RXX52" s="133"/>
      <c r="RXY52" s="133"/>
      <c r="RXZ52" s="133"/>
      <c r="RYA52" s="133"/>
      <c r="RYB52" s="133"/>
      <c r="RYC52" s="133"/>
      <c r="RYD52" s="133"/>
      <c r="RYE52" s="133"/>
      <c r="RYF52" s="133"/>
      <c r="RYG52" s="133"/>
      <c r="RYH52" s="133"/>
      <c r="RYI52" s="133"/>
      <c r="RYJ52" s="133"/>
      <c r="RYK52" s="133"/>
      <c r="RYL52" s="133"/>
      <c r="RYM52" s="133"/>
      <c r="RYN52" s="133"/>
      <c r="RYO52" s="133"/>
      <c r="RYP52" s="133"/>
      <c r="RYQ52" s="133"/>
      <c r="RYR52" s="133"/>
      <c r="RYS52" s="133"/>
      <c r="RYT52" s="133"/>
      <c r="RYU52" s="133"/>
      <c r="RYV52" s="133"/>
      <c r="RYW52" s="133"/>
      <c r="RYX52" s="133"/>
      <c r="RYY52" s="133"/>
      <c r="RYZ52" s="133"/>
      <c r="RZA52" s="133"/>
      <c r="RZB52" s="133"/>
      <c r="RZC52" s="133"/>
      <c r="RZD52" s="133"/>
      <c r="RZE52" s="133"/>
      <c r="RZF52" s="133"/>
      <c r="RZG52" s="133"/>
      <c r="RZH52" s="133"/>
      <c r="RZI52" s="133"/>
      <c r="RZJ52" s="133"/>
      <c r="RZK52" s="133"/>
      <c r="RZL52" s="133"/>
      <c r="RZM52" s="133"/>
      <c r="RZN52" s="133"/>
      <c r="RZO52" s="133"/>
      <c r="RZP52" s="133"/>
      <c r="RZQ52" s="133"/>
      <c r="RZR52" s="133"/>
      <c r="RZS52" s="133"/>
      <c r="RZT52" s="133"/>
      <c r="RZU52" s="133"/>
      <c r="RZV52" s="133"/>
      <c r="RZW52" s="133"/>
      <c r="RZX52" s="133"/>
      <c r="RZY52" s="133"/>
      <c r="RZZ52" s="133"/>
      <c r="SAA52" s="133"/>
      <c r="SAB52" s="133"/>
      <c r="SAC52" s="133"/>
      <c r="SAD52" s="133"/>
      <c r="SAE52" s="133"/>
      <c r="SAF52" s="133"/>
      <c r="SAG52" s="133"/>
      <c r="SAH52" s="133"/>
      <c r="SAI52" s="133"/>
      <c r="SAJ52" s="133"/>
      <c r="SAK52" s="133"/>
      <c r="SAL52" s="133"/>
      <c r="SAM52" s="133"/>
      <c r="SAN52" s="133"/>
      <c r="SAO52" s="133"/>
      <c r="SAP52" s="133"/>
      <c r="SAQ52" s="133"/>
      <c r="SAR52" s="133"/>
      <c r="SAS52" s="133"/>
      <c r="SAT52" s="133"/>
      <c r="SAU52" s="133"/>
      <c r="SAV52" s="133"/>
      <c r="SAW52" s="133"/>
      <c r="SAX52" s="133"/>
      <c r="SAY52" s="133"/>
      <c r="SAZ52" s="133"/>
      <c r="SBA52" s="133"/>
      <c r="SBB52" s="133"/>
      <c r="SBC52" s="133"/>
      <c r="SBD52" s="133"/>
      <c r="SBE52" s="133"/>
      <c r="SBF52" s="133"/>
      <c r="SBG52" s="133"/>
      <c r="SBH52" s="133"/>
      <c r="SBI52" s="133"/>
      <c r="SBJ52" s="133"/>
      <c r="SBK52" s="133"/>
      <c r="SBL52" s="133"/>
      <c r="SBM52" s="133"/>
      <c r="SBN52" s="133"/>
      <c r="SBO52" s="133"/>
      <c r="SBP52" s="133"/>
      <c r="SBQ52" s="133"/>
      <c r="SBR52" s="133"/>
      <c r="SBS52" s="133"/>
      <c r="SBT52" s="133"/>
      <c r="SBU52" s="133"/>
      <c r="SBV52" s="133"/>
      <c r="SBW52" s="133"/>
      <c r="SBX52" s="133"/>
      <c r="SBY52" s="133"/>
      <c r="SBZ52" s="133"/>
      <c r="SCA52" s="133"/>
      <c r="SCB52" s="133"/>
      <c r="SCC52" s="133"/>
      <c r="SCD52" s="133"/>
      <c r="SCE52" s="133"/>
      <c r="SCF52" s="133"/>
      <c r="SCG52" s="133"/>
      <c r="SCH52" s="133"/>
      <c r="SCI52" s="133"/>
      <c r="SCJ52" s="133"/>
      <c r="SCK52" s="133"/>
      <c r="SCL52" s="133"/>
      <c r="SCM52" s="133"/>
      <c r="SCN52" s="133"/>
      <c r="SCO52" s="133"/>
      <c r="SCP52" s="133"/>
      <c r="SCQ52" s="133"/>
      <c r="SCR52" s="133"/>
      <c r="SCS52" s="133"/>
      <c r="SCT52" s="133"/>
      <c r="SCU52" s="133"/>
      <c r="SCV52" s="133"/>
      <c r="SCW52" s="133"/>
      <c r="SCX52" s="133"/>
      <c r="SCY52" s="133"/>
      <c r="SCZ52" s="133"/>
      <c r="SDA52" s="133"/>
      <c r="SDB52" s="133"/>
      <c r="SDC52" s="133"/>
      <c r="SDD52" s="133"/>
      <c r="SDE52" s="133"/>
      <c r="SDF52" s="133"/>
      <c r="SDG52" s="133"/>
      <c r="SDH52" s="133"/>
      <c r="SDI52" s="133"/>
      <c r="SDJ52" s="133"/>
      <c r="SDK52" s="133"/>
      <c r="SDL52" s="133"/>
      <c r="SDM52" s="133"/>
      <c r="SDN52" s="133"/>
      <c r="SDO52" s="133"/>
      <c r="SDP52" s="133"/>
      <c r="SDQ52" s="133"/>
      <c r="SDR52" s="133"/>
      <c r="SDS52" s="133"/>
      <c r="SDT52" s="133"/>
      <c r="SDU52" s="133"/>
      <c r="SDV52" s="133"/>
      <c r="SDW52" s="133"/>
      <c r="SDX52" s="133"/>
      <c r="SDY52" s="133"/>
      <c r="SDZ52" s="133"/>
      <c r="SEA52" s="133"/>
      <c r="SEB52" s="133"/>
      <c r="SEC52" s="133"/>
      <c r="SED52" s="133"/>
      <c r="SEE52" s="133"/>
      <c r="SEF52" s="133"/>
      <c r="SEG52" s="133"/>
      <c r="SEH52" s="133"/>
      <c r="SEI52" s="133"/>
      <c r="SEJ52" s="133"/>
      <c r="SEK52" s="133"/>
      <c r="SEL52" s="133"/>
      <c r="SEM52" s="133"/>
      <c r="SEN52" s="133"/>
      <c r="SEO52" s="133"/>
      <c r="SEP52" s="133"/>
      <c r="SEQ52" s="133"/>
      <c r="SER52" s="133"/>
      <c r="SES52" s="133"/>
      <c r="SET52" s="133"/>
      <c r="SEU52" s="133"/>
      <c r="SEV52" s="133"/>
      <c r="SEW52" s="133"/>
      <c r="SEX52" s="133"/>
      <c r="SEY52" s="133"/>
      <c r="SEZ52" s="133"/>
      <c r="SFA52" s="133"/>
      <c r="SFB52" s="133"/>
      <c r="SFC52" s="133"/>
      <c r="SFD52" s="133"/>
      <c r="SFE52" s="133"/>
      <c r="SFF52" s="133"/>
      <c r="SFG52" s="133"/>
      <c r="SFH52" s="133"/>
      <c r="SFI52" s="133"/>
      <c r="SFJ52" s="133"/>
      <c r="SFK52" s="133"/>
      <c r="SFL52" s="133"/>
      <c r="SFM52" s="133"/>
      <c r="SFN52" s="133"/>
      <c r="SFO52" s="133"/>
      <c r="SFP52" s="133"/>
      <c r="SFQ52" s="133"/>
      <c r="SFR52" s="133"/>
      <c r="SFS52" s="133"/>
      <c r="SFT52" s="133"/>
      <c r="SFU52" s="133"/>
      <c r="SFV52" s="133"/>
      <c r="SFW52" s="133"/>
      <c r="SFX52" s="133"/>
      <c r="SFY52" s="133"/>
      <c r="SFZ52" s="133"/>
      <c r="SGA52" s="133"/>
      <c r="SGB52" s="133"/>
      <c r="SGC52" s="133"/>
      <c r="SGD52" s="133"/>
      <c r="SGE52" s="133"/>
      <c r="SGF52" s="133"/>
      <c r="SGG52" s="133"/>
      <c r="SGH52" s="133"/>
      <c r="SGI52" s="133"/>
      <c r="SGJ52" s="133"/>
      <c r="SGK52" s="133"/>
      <c r="SGL52" s="133"/>
      <c r="SGM52" s="133"/>
      <c r="SGN52" s="133"/>
      <c r="SGO52" s="133"/>
      <c r="SGP52" s="133"/>
      <c r="SGQ52" s="133"/>
      <c r="SGR52" s="133"/>
      <c r="SGS52" s="133"/>
      <c r="SGT52" s="133"/>
      <c r="SGU52" s="133"/>
      <c r="SGV52" s="133"/>
      <c r="SGW52" s="133"/>
      <c r="SGX52" s="133"/>
      <c r="SGY52" s="133"/>
      <c r="SGZ52" s="133"/>
      <c r="SHA52" s="133"/>
      <c r="SHB52" s="133"/>
      <c r="SHC52" s="133"/>
      <c r="SHD52" s="133"/>
      <c r="SHE52" s="133"/>
      <c r="SHF52" s="133"/>
      <c r="SHG52" s="133"/>
      <c r="SHH52" s="133"/>
      <c r="SHI52" s="133"/>
      <c r="SHJ52" s="133"/>
      <c r="SHK52" s="133"/>
      <c r="SHL52" s="133"/>
      <c r="SHM52" s="133"/>
      <c r="SHN52" s="133"/>
      <c r="SHO52" s="133"/>
      <c r="SHP52" s="133"/>
      <c r="SHQ52" s="133"/>
      <c r="SHR52" s="133"/>
      <c r="SHS52" s="133"/>
      <c r="SHT52" s="133"/>
      <c r="SHU52" s="133"/>
      <c r="SHV52" s="133"/>
      <c r="SHW52" s="133"/>
      <c r="SHX52" s="133"/>
      <c r="SHY52" s="133"/>
      <c r="SHZ52" s="133"/>
      <c r="SIA52" s="133"/>
      <c r="SIB52" s="133"/>
      <c r="SIC52" s="133"/>
      <c r="SID52" s="133"/>
      <c r="SIE52" s="133"/>
      <c r="SIF52" s="133"/>
      <c r="SIG52" s="133"/>
      <c r="SIH52" s="133"/>
      <c r="SII52" s="133"/>
      <c r="SIJ52" s="133"/>
      <c r="SIK52" s="133"/>
      <c r="SIL52" s="133"/>
      <c r="SIM52" s="133"/>
      <c r="SIN52" s="133"/>
      <c r="SIO52" s="133"/>
      <c r="SIP52" s="133"/>
      <c r="SIQ52" s="133"/>
      <c r="SIR52" s="133"/>
      <c r="SIS52" s="133"/>
      <c r="SIT52" s="133"/>
      <c r="SIU52" s="133"/>
      <c r="SIV52" s="133"/>
      <c r="SIW52" s="133"/>
      <c r="SIX52" s="133"/>
      <c r="SIY52" s="133"/>
      <c r="SIZ52" s="133"/>
      <c r="SJA52" s="133"/>
      <c r="SJB52" s="133"/>
      <c r="SJC52" s="133"/>
      <c r="SJD52" s="133"/>
      <c r="SJE52" s="133"/>
      <c r="SJF52" s="133"/>
      <c r="SJG52" s="133"/>
      <c r="SJH52" s="133"/>
      <c r="SJI52" s="133"/>
      <c r="SJJ52" s="133"/>
      <c r="SJK52" s="133"/>
      <c r="SJL52" s="133"/>
      <c r="SJM52" s="133"/>
      <c r="SJN52" s="133"/>
      <c r="SJO52" s="133"/>
      <c r="SJP52" s="133"/>
      <c r="SJQ52" s="133"/>
      <c r="SJR52" s="133"/>
      <c r="SJS52" s="133"/>
      <c r="SJT52" s="133"/>
      <c r="SJU52" s="133"/>
      <c r="SJV52" s="133"/>
      <c r="SJW52" s="133"/>
      <c r="SJX52" s="133"/>
      <c r="SJY52" s="133"/>
      <c r="SJZ52" s="133"/>
      <c r="SKA52" s="133"/>
      <c r="SKB52" s="133"/>
      <c r="SKC52" s="133"/>
      <c r="SKD52" s="133"/>
      <c r="SKE52" s="133"/>
      <c r="SKF52" s="133"/>
      <c r="SKG52" s="133"/>
      <c r="SKH52" s="133"/>
      <c r="SKI52" s="133"/>
      <c r="SKJ52" s="133"/>
      <c r="SKK52" s="133"/>
      <c r="SKL52" s="133"/>
      <c r="SKM52" s="133"/>
      <c r="SKN52" s="133"/>
      <c r="SKO52" s="133"/>
      <c r="SKP52" s="133"/>
      <c r="SKQ52" s="133"/>
      <c r="SKR52" s="133"/>
      <c r="SKS52" s="133"/>
      <c r="SKT52" s="133"/>
      <c r="SKU52" s="133"/>
      <c r="SKV52" s="133"/>
      <c r="SKW52" s="133"/>
      <c r="SKX52" s="133"/>
      <c r="SKY52" s="133"/>
      <c r="SKZ52" s="133"/>
      <c r="SLA52" s="133"/>
      <c r="SLB52" s="133"/>
      <c r="SLC52" s="133"/>
      <c r="SLD52" s="133"/>
      <c r="SLE52" s="133"/>
      <c r="SLF52" s="133"/>
      <c r="SLG52" s="133"/>
      <c r="SLH52" s="133"/>
      <c r="SLI52" s="133"/>
      <c r="SLJ52" s="133"/>
      <c r="SLK52" s="133"/>
      <c r="SLL52" s="133"/>
      <c r="SLM52" s="133"/>
      <c r="SLN52" s="133"/>
      <c r="SLO52" s="133"/>
      <c r="SLP52" s="133"/>
      <c r="SLQ52" s="133"/>
      <c r="SLR52" s="133"/>
      <c r="SLS52" s="133"/>
      <c r="SLT52" s="133"/>
      <c r="SLU52" s="133"/>
      <c r="SLV52" s="133"/>
      <c r="SLW52" s="133"/>
      <c r="SLX52" s="133"/>
      <c r="SLY52" s="133"/>
      <c r="SLZ52" s="133"/>
      <c r="SMA52" s="133"/>
      <c r="SMB52" s="133"/>
      <c r="SMC52" s="133"/>
      <c r="SMD52" s="133"/>
      <c r="SME52" s="133"/>
      <c r="SMF52" s="133"/>
      <c r="SMG52" s="133"/>
      <c r="SMH52" s="133"/>
      <c r="SMI52" s="133"/>
      <c r="SMJ52" s="133"/>
      <c r="SMK52" s="133"/>
      <c r="SML52" s="133"/>
      <c r="SMM52" s="133"/>
      <c r="SMN52" s="133"/>
      <c r="SMO52" s="133"/>
      <c r="SMP52" s="133"/>
      <c r="SMQ52" s="133"/>
      <c r="SMR52" s="133"/>
      <c r="SMS52" s="133"/>
      <c r="SMT52" s="133"/>
      <c r="SMU52" s="133"/>
      <c r="SMV52" s="133"/>
      <c r="SMW52" s="133"/>
      <c r="SMX52" s="133"/>
      <c r="SMY52" s="133"/>
      <c r="SMZ52" s="133"/>
      <c r="SNA52" s="133"/>
      <c r="SNB52" s="133"/>
      <c r="SNC52" s="133"/>
      <c r="SND52" s="133"/>
      <c r="SNE52" s="133"/>
      <c r="SNF52" s="133"/>
      <c r="SNG52" s="133"/>
      <c r="SNH52" s="133"/>
      <c r="SNI52" s="133"/>
      <c r="SNJ52" s="133"/>
      <c r="SNK52" s="133"/>
      <c r="SNL52" s="133"/>
      <c r="SNM52" s="133"/>
      <c r="SNN52" s="133"/>
      <c r="SNO52" s="133"/>
      <c r="SNP52" s="133"/>
      <c r="SNQ52" s="133"/>
      <c r="SNR52" s="133"/>
      <c r="SNS52" s="133"/>
      <c r="SNT52" s="133"/>
      <c r="SNU52" s="133"/>
      <c r="SNV52" s="133"/>
      <c r="SNW52" s="133"/>
      <c r="SNX52" s="133"/>
      <c r="SNY52" s="133"/>
      <c r="SNZ52" s="133"/>
      <c r="SOA52" s="133"/>
      <c r="SOB52" s="133"/>
      <c r="SOC52" s="133"/>
      <c r="SOD52" s="133"/>
      <c r="SOE52" s="133"/>
      <c r="SOF52" s="133"/>
      <c r="SOG52" s="133"/>
      <c r="SOH52" s="133"/>
      <c r="SOI52" s="133"/>
      <c r="SOJ52" s="133"/>
      <c r="SOK52" s="133"/>
      <c r="SOL52" s="133"/>
      <c r="SOM52" s="133"/>
      <c r="SON52" s="133"/>
      <c r="SOO52" s="133"/>
      <c r="SOP52" s="133"/>
      <c r="SOQ52" s="133"/>
      <c r="SOR52" s="133"/>
      <c r="SOS52" s="133"/>
      <c r="SOT52" s="133"/>
      <c r="SOU52" s="133"/>
      <c r="SOV52" s="133"/>
      <c r="SOW52" s="133"/>
      <c r="SOX52" s="133"/>
      <c r="SOY52" s="133"/>
      <c r="SOZ52" s="133"/>
      <c r="SPA52" s="133"/>
      <c r="SPB52" s="133"/>
      <c r="SPC52" s="133"/>
      <c r="SPD52" s="133"/>
      <c r="SPE52" s="133"/>
      <c r="SPF52" s="133"/>
      <c r="SPG52" s="133"/>
      <c r="SPH52" s="133"/>
      <c r="SPI52" s="133"/>
      <c r="SPJ52" s="133"/>
      <c r="SPK52" s="133"/>
      <c r="SPL52" s="133"/>
      <c r="SPM52" s="133"/>
      <c r="SPN52" s="133"/>
      <c r="SPO52" s="133"/>
      <c r="SPP52" s="133"/>
      <c r="SPQ52" s="133"/>
      <c r="SPR52" s="133"/>
      <c r="SPS52" s="133"/>
      <c r="SPT52" s="133"/>
      <c r="SPU52" s="133"/>
      <c r="SPV52" s="133"/>
      <c r="SPW52" s="133"/>
      <c r="SPX52" s="133"/>
      <c r="SPY52" s="133"/>
      <c r="SPZ52" s="133"/>
      <c r="SQA52" s="133"/>
      <c r="SQB52" s="133"/>
      <c r="SQC52" s="133"/>
      <c r="SQD52" s="133"/>
      <c r="SQE52" s="133"/>
      <c r="SQF52" s="133"/>
      <c r="SQG52" s="133"/>
      <c r="SQH52" s="133"/>
      <c r="SQI52" s="133"/>
      <c r="SQJ52" s="133"/>
      <c r="SQK52" s="133"/>
      <c r="SQL52" s="133"/>
      <c r="SQM52" s="133"/>
      <c r="SQN52" s="133"/>
      <c r="SQO52" s="133"/>
      <c r="SQP52" s="133"/>
      <c r="SQQ52" s="133"/>
      <c r="SQR52" s="133"/>
      <c r="SQS52" s="133"/>
      <c r="SQT52" s="133"/>
      <c r="SQU52" s="133"/>
      <c r="SQV52" s="133"/>
      <c r="SQW52" s="133"/>
      <c r="SQX52" s="133"/>
      <c r="SQY52" s="133"/>
      <c r="SQZ52" s="133"/>
      <c r="SRA52" s="133"/>
      <c r="SRB52" s="133"/>
      <c r="SRC52" s="133"/>
      <c r="SRD52" s="133"/>
      <c r="SRE52" s="133"/>
      <c r="SRF52" s="133"/>
      <c r="SRG52" s="133"/>
      <c r="SRH52" s="133"/>
      <c r="SRI52" s="133"/>
      <c r="SRJ52" s="133"/>
      <c r="SRK52" s="133"/>
      <c r="SRL52" s="133"/>
      <c r="SRM52" s="133"/>
      <c r="SRN52" s="133"/>
      <c r="SRO52" s="133"/>
      <c r="SRP52" s="133"/>
      <c r="SRQ52" s="133"/>
      <c r="SRR52" s="133"/>
      <c r="SRS52" s="133"/>
      <c r="SRT52" s="133"/>
      <c r="SRU52" s="133"/>
      <c r="SRV52" s="133"/>
      <c r="SRW52" s="133"/>
      <c r="SRX52" s="133"/>
      <c r="SRY52" s="133"/>
      <c r="SRZ52" s="133"/>
      <c r="SSA52" s="133"/>
      <c r="SSB52" s="133"/>
      <c r="SSC52" s="133"/>
      <c r="SSD52" s="133"/>
      <c r="SSE52" s="133"/>
      <c r="SSF52" s="133"/>
      <c r="SSG52" s="133"/>
      <c r="SSH52" s="133"/>
      <c r="SSI52" s="133"/>
      <c r="SSJ52" s="133"/>
      <c r="SSK52" s="133"/>
      <c r="SSL52" s="133"/>
      <c r="SSM52" s="133"/>
      <c r="SSN52" s="133"/>
      <c r="SSO52" s="133"/>
      <c r="SSP52" s="133"/>
      <c r="SSQ52" s="133"/>
      <c r="SSR52" s="133"/>
      <c r="SSS52" s="133"/>
      <c r="SST52" s="133"/>
      <c r="SSU52" s="133"/>
      <c r="SSV52" s="133"/>
      <c r="SSW52" s="133"/>
      <c r="SSX52" s="133"/>
      <c r="SSY52" s="133"/>
      <c r="SSZ52" s="133"/>
      <c r="STA52" s="133"/>
      <c r="STB52" s="133"/>
      <c r="STC52" s="133"/>
      <c r="STD52" s="133"/>
      <c r="STE52" s="133"/>
      <c r="STF52" s="133"/>
      <c r="STG52" s="133"/>
      <c r="STH52" s="133"/>
      <c r="STI52" s="133"/>
      <c r="STJ52" s="133"/>
      <c r="STK52" s="133"/>
      <c r="STL52" s="133"/>
      <c r="STM52" s="133"/>
      <c r="STN52" s="133"/>
      <c r="STO52" s="133"/>
      <c r="STP52" s="133"/>
      <c r="STQ52" s="133"/>
      <c r="STR52" s="133"/>
      <c r="STS52" s="133"/>
      <c r="STT52" s="133"/>
      <c r="STU52" s="133"/>
      <c r="STV52" s="133"/>
      <c r="STW52" s="133"/>
      <c r="STX52" s="133"/>
      <c r="STY52" s="133"/>
      <c r="STZ52" s="133"/>
      <c r="SUA52" s="133"/>
      <c r="SUB52" s="133"/>
      <c r="SUC52" s="133"/>
      <c r="SUD52" s="133"/>
      <c r="SUE52" s="133"/>
      <c r="SUF52" s="133"/>
      <c r="SUG52" s="133"/>
      <c r="SUH52" s="133"/>
      <c r="SUI52" s="133"/>
      <c r="SUJ52" s="133"/>
      <c r="SUK52" s="133"/>
      <c r="SUL52" s="133"/>
      <c r="SUM52" s="133"/>
      <c r="SUN52" s="133"/>
      <c r="SUO52" s="133"/>
      <c r="SUP52" s="133"/>
      <c r="SUQ52" s="133"/>
      <c r="SUR52" s="133"/>
      <c r="SUS52" s="133"/>
      <c r="SUT52" s="133"/>
      <c r="SUU52" s="133"/>
      <c r="SUV52" s="133"/>
      <c r="SUW52" s="133"/>
      <c r="SUX52" s="133"/>
      <c r="SUY52" s="133"/>
      <c r="SUZ52" s="133"/>
      <c r="SVA52" s="133"/>
      <c r="SVB52" s="133"/>
      <c r="SVC52" s="133"/>
      <c r="SVD52" s="133"/>
      <c r="SVE52" s="133"/>
      <c r="SVF52" s="133"/>
      <c r="SVG52" s="133"/>
      <c r="SVH52" s="133"/>
      <c r="SVI52" s="133"/>
      <c r="SVJ52" s="133"/>
      <c r="SVK52" s="133"/>
      <c r="SVL52" s="133"/>
      <c r="SVM52" s="133"/>
      <c r="SVN52" s="133"/>
      <c r="SVO52" s="133"/>
      <c r="SVP52" s="133"/>
      <c r="SVQ52" s="133"/>
      <c r="SVR52" s="133"/>
      <c r="SVS52" s="133"/>
      <c r="SVT52" s="133"/>
      <c r="SVU52" s="133"/>
      <c r="SVV52" s="133"/>
      <c r="SVW52" s="133"/>
      <c r="SVX52" s="133"/>
      <c r="SVY52" s="133"/>
      <c r="SVZ52" s="133"/>
      <c r="SWA52" s="133"/>
      <c r="SWB52" s="133"/>
      <c r="SWC52" s="133"/>
      <c r="SWD52" s="133"/>
      <c r="SWE52" s="133"/>
      <c r="SWF52" s="133"/>
      <c r="SWG52" s="133"/>
      <c r="SWH52" s="133"/>
      <c r="SWI52" s="133"/>
      <c r="SWJ52" s="133"/>
      <c r="SWK52" s="133"/>
      <c r="SWL52" s="133"/>
      <c r="SWM52" s="133"/>
      <c r="SWN52" s="133"/>
      <c r="SWO52" s="133"/>
      <c r="SWP52" s="133"/>
      <c r="SWQ52" s="133"/>
      <c r="SWR52" s="133"/>
      <c r="SWS52" s="133"/>
      <c r="SWT52" s="133"/>
      <c r="SWU52" s="133"/>
      <c r="SWV52" s="133"/>
      <c r="SWW52" s="133"/>
      <c r="SWX52" s="133"/>
      <c r="SWY52" s="133"/>
      <c r="SWZ52" s="133"/>
      <c r="SXA52" s="133"/>
      <c r="SXB52" s="133"/>
      <c r="SXC52" s="133"/>
      <c r="SXD52" s="133"/>
      <c r="SXE52" s="133"/>
      <c r="SXF52" s="133"/>
      <c r="SXG52" s="133"/>
      <c r="SXH52" s="133"/>
      <c r="SXI52" s="133"/>
      <c r="SXJ52" s="133"/>
      <c r="SXK52" s="133"/>
      <c r="SXL52" s="133"/>
      <c r="SXM52" s="133"/>
      <c r="SXN52" s="133"/>
      <c r="SXO52" s="133"/>
      <c r="SXP52" s="133"/>
      <c r="SXQ52" s="133"/>
      <c r="SXR52" s="133"/>
      <c r="SXS52" s="133"/>
      <c r="SXT52" s="133"/>
      <c r="SXU52" s="133"/>
      <c r="SXV52" s="133"/>
      <c r="SXW52" s="133"/>
      <c r="SXX52" s="133"/>
      <c r="SXY52" s="133"/>
      <c r="SXZ52" s="133"/>
      <c r="SYA52" s="133"/>
      <c r="SYB52" s="133"/>
      <c r="SYC52" s="133"/>
      <c r="SYD52" s="133"/>
      <c r="SYE52" s="133"/>
      <c r="SYF52" s="133"/>
      <c r="SYG52" s="133"/>
      <c r="SYH52" s="133"/>
      <c r="SYI52" s="133"/>
      <c r="SYJ52" s="133"/>
      <c r="SYK52" s="133"/>
      <c r="SYL52" s="133"/>
      <c r="SYM52" s="133"/>
      <c r="SYN52" s="133"/>
      <c r="SYO52" s="133"/>
      <c r="SYP52" s="133"/>
      <c r="SYQ52" s="133"/>
      <c r="SYR52" s="133"/>
      <c r="SYS52" s="133"/>
      <c r="SYT52" s="133"/>
      <c r="SYU52" s="133"/>
      <c r="SYV52" s="133"/>
      <c r="SYW52" s="133"/>
      <c r="SYX52" s="133"/>
      <c r="SYY52" s="133"/>
      <c r="SYZ52" s="133"/>
      <c r="SZA52" s="133"/>
      <c r="SZB52" s="133"/>
      <c r="SZC52" s="133"/>
      <c r="SZD52" s="133"/>
      <c r="SZE52" s="133"/>
      <c r="SZF52" s="133"/>
      <c r="SZG52" s="133"/>
      <c r="SZH52" s="133"/>
      <c r="SZI52" s="133"/>
      <c r="SZJ52" s="133"/>
      <c r="SZK52" s="133"/>
      <c r="SZL52" s="133"/>
      <c r="SZM52" s="133"/>
      <c r="SZN52" s="133"/>
      <c r="SZO52" s="133"/>
      <c r="SZP52" s="133"/>
      <c r="SZQ52" s="133"/>
      <c r="SZR52" s="133"/>
      <c r="SZS52" s="133"/>
      <c r="SZT52" s="133"/>
      <c r="SZU52" s="133"/>
      <c r="SZV52" s="133"/>
      <c r="SZW52" s="133"/>
      <c r="SZX52" s="133"/>
      <c r="SZY52" s="133"/>
      <c r="SZZ52" s="133"/>
      <c r="TAA52" s="133"/>
      <c r="TAB52" s="133"/>
      <c r="TAC52" s="133"/>
      <c r="TAD52" s="133"/>
      <c r="TAE52" s="133"/>
      <c r="TAF52" s="133"/>
      <c r="TAG52" s="133"/>
      <c r="TAH52" s="133"/>
      <c r="TAI52" s="133"/>
      <c r="TAJ52" s="133"/>
      <c r="TAK52" s="133"/>
      <c r="TAL52" s="133"/>
      <c r="TAM52" s="133"/>
      <c r="TAN52" s="133"/>
      <c r="TAO52" s="133"/>
      <c r="TAP52" s="133"/>
      <c r="TAQ52" s="133"/>
      <c r="TAR52" s="133"/>
      <c r="TAS52" s="133"/>
      <c r="TAT52" s="133"/>
      <c r="TAU52" s="133"/>
      <c r="TAV52" s="133"/>
      <c r="TAW52" s="133"/>
      <c r="TAX52" s="133"/>
      <c r="TAY52" s="133"/>
      <c r="TAZ52" s="133"/>
      <c r="TBA52" s="133"/>
      <c r="TBB52" s="133"/>
      <c r="TBC52" s="133"/>
      <c r="TBD52" s="133"/>
      <c r="TBE52" s="133"/>
      <c r="TBF52" s="133"/>
      <c r="TBG52" s="133"/>
      <c r="TBH52" s="133"/>
      <c r="TBI52" s="133"/>
      <c r="TBJ52" s="133"/>
      <c r="TBK52" s="133"/>
      <c r="TBL52" s="133"/>
      <c r="TBM52" s="133"/>
      <c r="TBN52" s="133"/>
      <c r="TBO52" s="133"/>
      <c r="TBP52" s="133"/>
      <c r="TBQ52" s="133"/>
      <c r="TBR52" s="133"/>
      <c r="TBS52" s="133"/>
      <c r="TBT52" s="133"/>
      <c r="TBU52" s="133"/>
      <c r="TBV52" s="133"/>
      <c r="TBW52" s="133"/>
      <c r="TBX52" s="133"/>
      <c r="TBY52" s="133"/>
      <c r="TBZ52" s="133"/>
      <c r="TCA52" s="133"/>
      <c r="TCB52" s="133"/>
      <c r="TCC52" s="133"/>
      <c r="TCD52" s="133"/>
      <c r="TCE52" s="133"/>
      <c r="TCF52" s="133"/>
      <c r="TCG52" s="133"/>
      <c r="TCH52" s="133"/>
      <c r="TCI52" s="133"/>
      <c r="TCJ52" s="133"/>
      <c r="TCK52" s="133"/>
      <c r="TCL52" s="133"/>
      <c r="TCM52" s="133"/>
      <c r="TCN52" s="133"/>
      <c r="TCO52" s="133"/>
      <c r="TCP52" s="133"/>
      <c r="TCQ52" s="133"/>
      <c r="TCR52" s="133"/>
      <c r="TCS52" s="133"/>
      <c r="TCT52" s="133"/>
      <c r="TCU52" s="133"/>
      <c r="TCV52" s="133"/>
      <c r="TCW52" s="133"/>
      <c r="TCX52" s="133"/>
      <c r="TCY52" s="133"/>
      <c r="TCZ52" s="133"/>
      <c r="TDA52" s="133"/>
      <c r="TDB52" s="133"/>
      <c r="TDC52" s="133"/>
      <c r="TDD52" s="133"/>
      <c r="TDE52" s="133"/>
      <c r="TDF52" s="133"/>
      <c r="TDG52" s="133"/>
      <c r="TDH52" s="133"/>
      <c r="TDI52" s="133"/>
      <c r="TDJ52" s="133"/>
      <c r="TDK52" s="133"/>
      <c r="TDL52" s="133"/>
      <c r="TDM52" s="133"/>
      <c r="TDN52" s="133"/>
      <c r="TDO52" s="133"/>
      <c r="TDP52" s="133"/>
      <c r="TDQ52" s="133"/>
      <c r="TDR52" s="133"/>
      <c r="TDS52" s="133"/>
      <c r="TDT52" s="133"/>
      <c r="TDU52" s="133"/>
      <c r="TDV52" s="133"/>
      <c r="TDW52" s="133"/>
      <c r="TDX52" s="133"/>
      <c r="TDY52" s="133"/>
      <c r="TDZ52" s="133"/>
      <c r="TEA52" s="133"/>
      <c r="TEB52" s="133"/>
      <c r="TEC52" s="133"/>
      <c r="TED52" s="133"/>
      <c r="TEE52" s="133"/>
      <c r="TEF52" s="133"/>
      <c r="TEG52" s="133"/>
      <c r="TEH52" s="133"/>
      <c r="TEI52" s="133"/>
      <c r="TEJ52" s="133"/>
      <c r="TEK52" s="133"/>
      <c r="TEL52" s="133"/>
      <c r="TEM52" s="133"/>
      <c r="TEN52" s="133"/>
      <c r="TEO52" s="133"/>
      <c r="TEP52" s="133"/>
      <c r="TEQ52" s="133"/>
      <c r="TER52" s="133"/>
      <c r="TES52" s="133"/>
      <c r="TET52" s="133"/>
      <c r="TEU52" s="133"/>
      <c r="TEV52" s="133"/>
      <c r="TEW52" s="133"/>
      <c r="TEX52" s="133"/>
      <c r="TEY52" s="133"/>
      <c r="TEZ52" s="133"/>
      <c r="TFA52" s="133"/>
      <c r="TFB52" s="133"/>
      <c r="TFC52" s="133"/>
      <c r="TFD52" s="133"/>
      <c r="TFE52" s="133"/>
      <c r="TFF52" s="133"/>
      <c r="TFG52" s="133"/>
      <c r="TFH52" s="133"/>
      <c r="TFI52" s="133"/>
      <c r="TFJ52" s="133"/>
      <c r="TFK52" s="133"/>
      <c r="TFL52" s="133"/>
      <c r="TFM52" s="133"/>
      <c r="TFN52" s="133"/>
      <c r="TFO52" s="133"/>
      <c r="TFP52" s="133"/>
      <c r="TFQ52" s="133"/>
      <c r="TFR52" s="133"/>
      <c r="TFS52" s="133"/>
      <c r="TFT52" s="133"/>
      <c r="TFU52" s="133"/>
      <c r="TFV52" s="133"/>
      <c r="TFW52" s="133"/>
      <c r="TFX52" s="133"/>
      <c r="TFY52" s="133"/>
      <c r="TFZ52" s="133"/>
      <c r="TGA52" s="133"/>
      <c r="TGB52" s="133"/>
      <c r="TGC52" s="133"/>
      <c r="TGD52" s="133"/>
      <c r="TGE52" s="133"/>
      <c r="TGF52" s="133"/>
      <c r="TGG52" s="133"/>
      <c r="TGH52" s="133"/>
      <c r="TGI52" s="133"/>
      <c r="TGJ52" s="133"/>
      <c r="TGK52" s="133"/>
      <c r="TGL52" s="133"/>
      <c r="TGM52" s="133"/>
      <c r="TGN52" s="133"/>
      <c r="TGO52" s="133"/>
      <c r="TGP52" s="133"/>
      <c r="TGQ52" s="133"/>
      <c r="TGR52" s="133"/>
      <c r="TGS52" s="133"/>
      <c r="TGT52" s="133"/>
      <c r="TGU52" s="133"/>
      <c r="TGV52" s="133"/>
      <c r="TGW52" s="133"/>
      <c r="TGX52" s="133"/>
      <c r="TGY52" s="133"/>
      <c r="TGZ52" s="133"/>
      <c r="THA52" s="133"/>
      <c r="THB52" s="133"/>
      <c r="THC52" s="133"/>
      <c r="THD52" s="133"/>
      <c r="THE52" s="133"/>
      <c r="THF52" s="133"/>
      <c r="THG52" s="133"/>
      <c r="THH52" s="133"/>
      <c r="THI52" s="133"/>
      <c r="THJ52" s="133"/>
      <c r="THK52" s="133"/>
      <c r="THL52" s="133"/>
      <c r="THM52" s="133"/>
      <c r="THN52" s="133"/>
      <c r="THO52" s="133"/>
      <c r="THP52" s="133"/>
      <c r="THQ52" s="133"/>
      <c r="THR52" s="133"/>
      <c r="THS52" s="133"/>
      <c r="THT52" s="133"/>
      <c r="THU52" s="133"/>
      <c r="THV52" s="133"/>
      <c r="THW52" s="133"/>
      <c r="THX52" s="133"/>
      <c r="THY52" s="133"/>
      <c r="THZ52" s="133"/>
      <c r="TIA52" s="133"/>
      <c r="TIB52" s="133"/>
      <c r="TIC52" s="133"/>
      <c r="TID52" s="133"/>
      <c r="TIE52" s="133"/>
      <c r="TIF52" s="133"/>
      <c r="TIG52" s="133"/>
      <c r="TIH52" s="133"/>
      <c r="TII52" s="133"/>
      <c r="TIJ52" s="133"/>
      <c r="TIK52" s="133"/>
      <c r="TIL52" s="133"/>
      <c r="TIM52" s="133"/>
      <c r="TIN52" s="133"/>
      <c r="TIO52" s="133"/>
      <c r="TIP52" s="133"/>
      <c r="TIQ52" s="133"/>
      <c r="TIR52" s="133"/>
      <c r="TIS52" s="133"/>
      <c r="TIT52" s="133"/>
      <c r="TIU52" s="133"/>
      <c r="TIV52" s="133"/>
      <c r="TIW52" s="133"/>
      <c r="TIX52" s="133"/>
      <c r="TIY52" s="133"/>
      <c r="TIZ52" s="133"/>
      <c r="TJA52" s="133"/>
      <c r="TJB52" s="133"/>
      <c r="TJC52" s="133"/>
      <c r="TJD52" s="133"/>
      <c r="TJE52" s="133"/>
      <c r="TJF52" s="133"/>
      <c r="TJG52" s="133"/>
      <c r="TJH52" s="133"/>
      <c r="TJI52" s="133"/>
      <c r="TJJ52" s="133"/>
      <c r="TJK52" s="133"/>
      <c r="TJL52" s="133"/>
      <c r="TJM52" s="133"/>
      <c r="TJN52" s="133"/>
      <c r="TJO52" s="133"/>
      <c r="TJP52" s="133"/>
      <c r="TJQ52" s="133"/>
      <c r="TJR52" s="133"/>
      <c r="TJS52" s="133"/>
      <c r="TJT52" s="133"/>
      <c r="TJU52" s="133"/>
      <c r="TJV52" s="133"/>
      <c r="TJW52" s="133"/>
      <c r="TJX52" s="133"/>
      <c r="TJY52" s="133"/>
      <c r="TJZ52" s="133"/>
      <c r="TKA52" s="133"/>
      <c r="TKB52" s="133"/>
      <c r="TKC52" s="133"/>
      <c r="TKD52" s="133"/>
      <c r="TKE52" s="133"/>
      <c r="TKF52" s="133"/>
      <c r="TKG52" s="133"/>
      <c r="TKH52" s="133"/>
      <c r="TKI52" s="133"/>
      <c r="TKJ52" s="133"/>
      <c r="TKK52" s="133"/>
      <c r="TKL52" s="133"/>
      <c r="TKM52" s="133"/>
      <c r="TKN52" s="133"/>
      <c r="TKO52" s="133"/>
      <c r="TKP52" s="133"/>
      <c r="TKQ52" s="133"/>
      <c r="TKR52" s="133"/>
      <c r="TKS52" s="133"/>
      <c r="TKT52" s="133"/>
      <c r="TKU52" s="133"/>
      <c r="TKV52" s="133"/>
      <c r="TKW52" s="133"/>
      <c r="TKX52" s="133"/>
      <c r="TKY52" s="133"/>
      <c r="TKZ52" s="133"/>
      <c r="TLA52" s="133"/>
      <c r="TLB52" s="133"/>
      <c r="TLC52" s="133"/>
      <c r="TLD52" s="133"/>
      <c r="TLE52" s="133"/>
      <c r="TLF52" s="133"/>
      <c r="TLG52" s="133"/>
      <c r="TLH52" s="133"/>
      <c r="TLI52" s="133"/>
      <c r="TLJ52" s="133"/>
      <c r="TLK52" s="133"/>
      <c r="TLL52" s="133"/>
      <c r="TLM52" s="133"/>
      <c r="TLN52" s="133"/>
      <c r="TLO52" s="133"/>
      <c r="TLP52" s="133"/>
      <c r="TLQ52" s="133"/>
      <c r="TLR52" s="133"/>
      <c r="TLS52" s="133"/>
      <c r="TLT52" s="133"/>
      <c r="TLU52" s="133"/>
      <c r="TLV52" s="133"/>
      <c r="TLW52" s="133"/>
      <c r="TLX52" s="133"/>
      <c r="TLY52" s="133"/>
      <c r="TLZ52" s="133"/>
      <c r="TMA52" s="133"/>
      <c r="TMB52" s="133"/>
      <c r="TMC52" s="133"/>
      <c r="TMD52" s="133"/>
      <c r="TME52" s="133"/>
      <c r="TMF52" s="133"/>
      <c r="TMG52" s="133"/>
      <c r="TMH52" s="133"/>
      <c r="TMI52" s="133"/>
      <c r="TMJ52" s="133"/>
      <c r="TMK52" s="133"/>
      <c r="TML52" s="133"/>
      <c r="TMM52" s="133"/>
      <c r="TMN52" s="133"/>
      <c r="TMO52" s="133"/>
      <c r="TMP52" s="133"/>
      <c r="TMQ52" s="133"/>
      <c r="TMR52" s="133"/>
      <c r="TMS52" s="133"/>
      <c r="TMT52" s="133"/>
      <c r="TMU52" s="133"/>
      <c r="TMV52" s="133"/>
      <c r="TMW52" s="133"/>
      <c r="TMX52" s="133"/>
      <c r="TMY52" s="133"/>
      <c r="TMZ52" s="133"/>
      <c r="TNA52" s="133"/>
      <c r="TNB52" s="133"/>
      <c r="TNC52" s="133"/>
      <c r="TND52" s="133"/>
      <c r="TNE52" s="133"/>
      <c r="TNF52" s="133"/>
      <c r="TNG52" s="133"/>
      <c r="TNH52" s="133"/>
      <c r="TNI52" s="133"/>
      <c r="TNJ52" s="133"/>
      <c r="TNK52" s="133"/>
      <c r="TNL52" s="133"/>
      <c r="TNM52" s="133"/>
      <c r="TNN52" s="133"/>
      <c r="TNO52" s="133"/>
      <c r="TNP52" s="133"/>
      <c r="TNQ52" s="133"/>
      <c r="TNR52" s="133"/>
      <c r="TNS52" s="133"/>
      <c r="TNT52" s="133"/>
      <c r="TNU52" s="133"/>
      <c r="TNV52" s="133"/>
      <c r="TNW52" s="133"/>
      <c r="TNX52" s="133"/>
      <c r="TNY52" s="133"/>
      <c r="TNZ52" s="133"/>
      <c r="TOA52" s="133"/>
      <c r="TOB52" s="133"/>
      <c r="TOC52" s="133"/>
      <c r="TOD52" s="133"/>
      <c r="TOE52" s="133"/>
      <c r="TOF52" s="133"/>
      <c r="TOG52" s="133"/>
      <c r="TOH52" s="133"/>
      <c r="TOI52" s="133"/>
      <c r="TOJ52" s="133"/>
      <c r="TOK52" s="133"/>
      <c r="TOL52" s="133"/>
      <c r="TOM52" s="133"/>
      <c r="TON52" s="133"/>
      <c r="TOO52" s="133"/>
      <c r="TOP52" s="133"/>
      <c r="TOQ52" s="133"/>
      <c r="TOR52" s="133"/>
      <c r="TOS52" s="133"/>
      <c r="TOT52" s="133"/>
      <c r="TOU52" s="133"/>
      <c r="TOV52" s="133"/>
      <c r="TOW52" s="133"/>
      <c r="TOX52" s="133"/>
      <c r="TOY52" s="133"/>
      <c r="TOZ52" s="133"/>
      <c r="TPA52" s="133"/>
      <c r="TPB52" s="133"/>
      <c r="TPC52" s="133"/>
      <c r="TPD52" s="133"/>
      <c r="TPE52" s="133"/>
      <c r="TPF52" s="133"/>
      <c r="TPG52" s="133"/>
      <c r="TPH52" s="133"/>
      <c r="TPI52" s="133"/>
      <c r="TPJ52" s="133"/>
      <c r="TPK52" s="133"/>
      <c r="TPL52" s="133"/>
      <c r="TPM52" s="133"/>
      <c r="TPN52" s="133"/>
      <c r="TPO52" s="133"/>
      <c r="TPP52" s="133"/>
      <c r="TPQ52" s="133"/>
      <c r="TPR52" s="133"/>
      <c r="TPS52" s="133"/>
      <c r="TPT52" s="133"/>
      <c r="TPU52" s="133"/>
      <c r="TPV52" s="133"/>
      <c r="TPW52" s="133"/>
      <c r="TPX52" s="133"/>
      <c r="TPY52" s="133"/>
      <c r="TPZ52" s="133"/>
      <c r="TQA52" s="133"/>
      <c r="TQB52" s="133"/>
      <c r="TQC52" s="133"/>
      <c r="TQD52" s="133"/>
      <c r="TQE52" s="133"/>
      <c r="TQF52" s="133"/>
      <c r="TQG52" s="133"/>
      <c r="TQH52" s="133"/>
      <c r="TQI52" s="133"/>
      <c r="TQJ52" s="133"/>
      <c r="TQK52" s="133"/>
      <c r="TQL52" s="133"/>
      <c r="TQM52" s="133"/>
      <c r="TQN52" s="133"/>
      <c r="TQO52" s="133"/>
      <c r="TQP52" s="133"/>
      <c r="TQQ52" s="133"/>
      <c r="TQR52" s="133"/>
      <c r="TQS52" s="133"/>
      <c r="TQT52" s="133"/>
      <c r="TQU52" s="133"/>
      <c r="TQV52" s="133"/>
      <c r="TQW52" s="133"/>
      <c r="TQX52" s="133"/>
      <c r="TQY52" s="133"/>
      <c r="TQZ52" s="133"/>
      <c r="TRA52" s="133"/>
      <c r="TRB52" s="133"/>
      <c r="TRC52" s="133"/>
      <c r="TRD52" s="133"/>
      <c r="TRE52" s="133"/>
      <c r="TRF52" s="133"/>
      <c r="TRG52" s="133"/>
      <c r="TRH52" s="133"/>
      <c r="TRI52" s="133"/>
      <c r="TRJ52" s="133"/>
      <c r="TRK52" s="133"/>
      <c r="TRL52" s="133"/>
      <c r="TRM52" s="133"/>
      <c r="TRN52" s="133"/>
      <c r="TRO52" s="133"/>
      <c r="TRP52" s="133"/>
      <c r="TRQ52" s="133"/>
      <c r="TRR52" s="133"/>
      <c r="TRS52" s="133"/>
      <c r="TRT52" s="133"/>
      <c r="TRU52" s="133"/>
      <c r="TRV52" s="133"/>
      <c r="TRW52" s="133"/>
      <c r="TRX52" s="133"/>
      <c r="TRY52" s="133"/>
      <c r="TRZ52" s="133"/>
      <c r="TSA52" s="133"/>
      <c r="TSB52" s="133"/>
      <c r="TSC52" s="133"/>
      <c r="TSD52" s="133"/>
      <c r="TSE52" s="133"/>
      <c r="TSF52" s="133"/>
      <c r="TSG52" s="133"/>
      <c r="TSH52" s="133"/>
      <c r="TSI52" s="133"/>
      <c r="TSJ52" s="133"/>
      <c r="TSK52" s="133"/>
      <c r="TSL52" s="133"/>
      <c r="TSM52" s="133"/>
      <c r="TSN52" s="133"/>
      <c r="TSO52" s="133"/>
      <c r="TSP52" s="133"/>
      <c r="TSQ52" s="133"/>
      <c r="TSR52" s="133"/>
      <c r="TSS52" s="133"/>
      <c r="TST52" s="133"/>
      <c r="TSU52" s="133"/>
      <c r="TSV52" s="133"/>
      <c r="TSW52" s="133"/>
      <c r="TSX52" s="133"/>
      <c r="TSY52" s="133"/>
      <c r="TSZ52" s="133"/>
      <c r="TTA52" s="133"/>
      <c r="TTB52" s="133"/>
      <c r="TTC52" s="133"/>
      <c r="TTD52" s="133"/>
      <c r="TTE52" s="133"/>
      <c r="TTF52" s="133"/>
      <c r="TTG52" s="133"/>
      <c r="TTH52" s="133"/>
      <c r="TTI52" s="133"/>
      <c r="TTJ52" s="133"/>
      <c r="TTK52" s="133"/>
      <c r="TTL52" s="133"/>
      <c r="TTM52" s="133"/>
      <c r="TTN52" s="133"/>
      <c r="TTO52" s="133"/>
      <c r="TTP52" s="133"/>
      <c r="TTQ52" s="133"/>
      <c r="TTR52" s="133"/>
      <c r="TTS52" s="133"/>
      <c r="TTT52" s="133"/>
      <c r="TTU52" s="133"/>
      <c r="TTV52" s="133"/>
      <c r="TTW52" s="133"/>
      <c r="TTX52" s="133"/>
      <c r="TTY52" s="133"/>
      <c r="TTZ52" s="133"/>
      <c r="TUA52" s="133"/>
      <c r="TUB52" s="133"/>
      <c r="TUC52" s="133"/>
      <c r="TUD52" s="133"/>
      <c r="TUE52" s="133"/>
      <c r="TUF52" s="133"/>
      <c r="TUG52" s="133"/>
      <c r="TUH52" s="133"/>
      <c r="TUI52" s="133"/>
      <c r="TUJ52" s="133"/>
      <c r="TUK52" s="133"/>
      <c r="TUL52" s="133"/>
      <c r="TUM52" s="133"/>
      <c r="TUN52" s="133"/>
      <c r="TUO52" s="133"/>
      <c r="TUP52" s="133"/>
      <c r="TUQ52" s="133"/>
      <c r="TUR52" s="133"/>
      <c r="TUS52" s="133"/>
      <c r="TUT52" s="133"/>
      <c r="TUU52" s="133"/>
      <c r="TUV52" s="133"/>
      <c r="TUW52" s="133"/>
      <c r="TUX52" s="133"/>
      <c r="TUY52" s="133"/>
      <c r="TUZ52" s="133"/>
      <c r="TVA52" s="133"/>
      <c r="TVB52" s="133"/>
      <c r="TVC52" s="133"/>
      <c r="TVD52" s="133"/>
      <c r="TVE52" s="133"/>
      <c r="TVF52" s="133"/>
      <c r="TVG52" s="133"/>
      <c r="TVH52" s="133"/>
      <c r="TVI52" s="133"/>
      <c r="TVJ52" s="133"/>
      <c r="TVK52" s="133"/>
      <c r="TVL52" s="133"/>
      <c r="TVM52" s="133"/>
      <c r="TVN52" s="133"/>
      <c r="TVO52" s="133"/>
      <c r="TVP52" s="133"/>
      <c r="TVQ52" s="133"/>
      <c r="TVR52" s="133"/>
      <c r="TVS52" s="133"/>
      <c r="TVT52" s="133"/>
      <c r="TVU52" s="133"/>
      <c r="TVV52" s="133"/>
      <c r="TVW52" s="133"/>
      <c r="TVX52" s="133"/>
      <c r="TVY52" s="133"/>
      <c r="TVZ52" s="133"/>
      <c r="TWA52" s="133"/>
      <c r="TWB52" s="133"/>
      <c r="TWC52" s="133"/>
      <c r="TWD52" s="133"/>
      <c r="TWE52" s="133"/>
      <c r="TWF52" s="133"/>
      <c r="TWG52" s="133"/>
      <c r="TWH52" s="133"/>
      <c r="TWI52" s="133"/>
      <c r="TWJ52" s="133"/>
      <c r="TWK52" s="133"/>
      <c r="TWL52" s="133"/>
      <c r="TWM52" s="133"/>
      <c r="TWN52" s="133"/>
      <c r="TWO52" s="133"/>
      <c r="TWP52" s="133"/>
      <c r="TWQ52" s="133"/>
      <c r="TWR52" s="133"/>
      <c r="TWS52" s="133"/>
      <c r="TWT52" s="133"/>
      <c r="TWU52" s="133"/>
      <c r="TWV52" s="133"/>
      <c r="TWW52" s="133"/>
      <c r="TWX52" s="133"/>
      <c r="TWY52" s="133"/>
      <c r="TWZ52" s="133"/>
      <c r="TXA52" s="133"/>
      <c r="TXB52" s="133"/>
      <c r="TXC52" s="133"/>
      <c r="TXD52" s="133"/>
      <c r="TXE52" s="133"/>
      <c r="TXF52" s="133"/>
      <c r="TXG52" s="133"/>
      <c r="TXH52" s="133"/>
      <c r="TXI52" s="133"/>
      <c r="TXJ52" s="133"/>
      <c r="TXK52" s="133"/>
      <c r="TXL52" s="133"/>
      <c r="TXM52" s="133"/>
      <c r="TXN52" s="133"/>
      <c r="TXO52" s="133"/>
      <c r="TXP52" s="133"/>
      <c r="TXQ52" s="133"/>
      <c r="TXR52" s="133"/>
      <c r="TXS52" s="133"/>
      <c r="TXT52" s="133"/>
      <c r="TXU52" s="133"/>
      <c r="TXV52" s="133"/>
      <c r="TXW52" s="133"/>
      <c r="TXX52" s="133"/>
      <c r="TXY52" s="133"/>
      <c r="TXZ52" s="133"/>
      <c r="TYA52" s="133"/>
      <c r="TYB52" s="133"/>
      <c r="TYC52" s="133"/>
      <c r="TYD52" s="133"/>
      <c r="TYE52" s="133"/>
      <c r="TYF52" s="133"/>
      <c r="TYG52" s="133"/>
      <c r="TYH52" s="133"/>
      <c r="TYI52" s="133"/>
      <c r="TYJ52" s="133"/>
      <c r="TYK52" s="133"/>
      <c r="TYL52" s="133"/>
      <c r="TYM52" s="133"/>
      <c r="TYN52" s="133"/>
      <c r="TYO52" s="133"/>
      <c r="TYP52" s="133"/>
      <c r="TYQ52" s="133"/>
      <c r="TYR52" s="133"/>
      <c r="TYS52" s="133"/>
      <c r="TYT52" s="133"/>
      <c r="TYU52" s="133"/>
      <c r="TYV52" s="133"/>
      <c r="TYW52" s="133"/>
      <c r="TYX52" s="133"/>
      <c r="TYY52" s="133"/>
      <c r="TYZ52" s="133"/>
      <c r="TZA52" s="133"/>
      <c r="TZB52" s="133"/>
      <c r="TZC52" s="133"/>
      <c r="TZD52" s="133"/>
      <c r="TZE52" s="133"/>
      <c r="TZF52" s="133"/>
      <c r="TZG52" s="133"/>
      <c r="TZH52" s="133"/>
      <c r="TZI52" s="133"/>
      <c r="TZJ52" s="133"/>
      <c r="TZK52" s="133"/>
      <c r="TZL52" s="133"/>
      <c r="TZM52" s="133"/>
      <c r="TZN52" s="133"/>
      <c r="TZO52" s="133"/>
      <c r="TZP52" s="133"/>
      <c r="TZQ52" s="133"/>
      <c r="TZR52" s="133"/>
      <c r="TZS52" s="133"/>
      <c r="TZT52" s="133"/>
      <c r="TZU52" s="133"/>
      <c r="TZV52" s="133"/>
      <c r="TZW52" s="133"/>
      <c r="TZX52" s="133"/>
      <c r="TZY52" s="133"/>
      <c r="TZZ52" s="133"/>
      <c r="UAA52" s="133"/>
      <c r="UAB52" s="133"/>
      <c r="UAC52" s="133"/>
      <c r="UAD52" s="133"/>
      <c r="UAE52" s="133"/>
      <c r="UAF52" s="133"/>
      <c r="UAG52" s="133"/>
      <c r="UAH52" s="133"/>
      <c r="UAI52" s="133"/>
      <c r="UAJ52" s="133"/>
      <c r="UAK52" s="133"/>
      <c r="UAL52" s="133"/>
      <c r="UAM52" s="133"/>
      <c r="UAN52" s="133"/>
      <c r="UAO52" s="133"/>
      <c r="UAP52" s="133"/>
      <c r="UAQ52" s="133"/>
      <c r="UAR52" s="133"/>
      <c r="UAS52" s="133"/>
      <c r="UAT52" s="133"/>
      <c r="UAU52" s="133"/>
      <c r="UAV52" s="133"/>
      <c r="UAW52" s="133"/>
      <c r="UAX52" s="133"/>
      <c r="UAY52" s="133"/>
      <c r="UAZ52" s="133"/>
      <c r="UBA52" s="133"/>
      <c r="UBB52" s="133"/>
      <c r="UBC52" s="133"/>
      <c r="UBD52" s="133"/>
      <c r="UBE52" s="133"/>
      <c r="UBF52" s="133"/>
      <c r="UBG52" s="133"/>
      <c r="UBH52" s="133"/>
      <c r="UBI52" s="133"/>
      <c r="UBJ52" s="133"/>
      <c r="UBK52" s="133"/>
      <c r="UBL52" s="133"/>
      <c r="UBM52" s="133"/>
      <c r="UBN52" s="133"/>
      <c r="UBO52" s="133"/>
      <c r="UBP52" s="133"/>
      <c r="UBQ52" s="133"/>
      <c r="UBR52" s="133"/>
      <c r="UBS52" s="133"/>
      <c r="UBT52" s="133"/>
      <c r="UBU52" s="133"/>
      <c r="UBV52" s="133"/>
      <c r="UBW52" s="133"/>
      <c r="UBX52" s="133"/>
      <c r="UBY52" s="133"/>
      <c r="UBZ52" s="133"/>
      <c r="UCA52" s="133"/>
      <c r="UCB52" s="133"/>
      <c r="UCC52" s="133"/>
      <c r="UCD52" s="133"/>
      <c r="UCE52" s="133"/>
      <c r="UCF52" s="133"/>
      <c r="UCG52" s="133"/>
      <c r="UCH52" s="133"/>
      <c r="UCI52" s="133"/>
      <c r="UCJ52" s="133"/>
      <c r="UCK52" s="133"/>
      <c r="UCL52" s="133"/>
      <c r="UCM52" s="133"/>
      <c r="UCN52" s="133"/>
      <c r="UCO52" s="133"/>
      <c r="UCP52" s="133"/>
      <c r="UCQ52" s="133"/>
      <c r="UCR52" s="133"/>
      <c r="UCS52" s="133"/>
      <c r="UCT52" s="133"/>
      <c r="UCU52" s="133"/>
      <c r="UCV52" s="133"/>
      <c r="UCW52" s="133"/>
      <c r="UCX52" s="133"/>
      <c r="UCY52" s="133"/>
      <c r="UCZ52" s="133"/>
      <c r="UDA52" s="133"/>
      <c r="UDB52" s="133"/>
      <c r="UDC52" s="133"/>
      <c r="UDD52" s="133"/>
      <c r="UDE52" s="133"/>
      <c r="UDF52" s="133"/>
      <c r="UDG52" s="133"/>
      <c r="UDH52" s="133"/>
      <c r="UDI52" s="133"/>
      <c r="UDJ52" s="133"/>
      <c r="UDK52" s="133"/>
      <c r="UDL52" s="133"/>
      <c r="UDM52" s="133"/>
      <c r="UDN52" s="133"/>
      <c r="UDO52" s="133"/>
      <c r="UDP52" s="133"/>
      <c r="UDQ52" s="133"/>
      <c r="UDR52" s="133"/>
      <c r="UDS52" s="133"/>
      <c r="UDT52" s="133"/>
      <c r="UDU52" s="133"/>
      <c r="UDV52" s="133"/>
      <c r="UDW52" s="133"/>
      <c r="UDX52" s="133"/>
      <c r="UDY52" s="133"/>
      <c r="UDZ52" s="133"/>
      <c r="UEA52" s="133"/>
      <c r="UEB52" s="133"/>
      <c r="UEC52" s="133"/>
      <c r="UED52" s="133"/>
      <c r="UEE52" s="133"/>
      <c r="UEF52" s="133"/>
      <c r="UEG52" s="133"/>
      <c r="UEH52" s="133"/>
      <c r="UEI52" s="133"/>
      <c r="UEJ52" s="133"/>
      <c r="UEK52" s="133"/>
      <c r="UEL52" s="133"/>
      <c r="UEM52" s="133"/>
      <c r="UEN52" s="133"/>
      <c r="UEO52" s="133"/>
      <c r="UEP52" s="133"/>
      <c r="UEQ52" s="133"/>
      <c r="UER52" s="133"/>
      <c r="UES52" s="133"/>
      <c r="UET52" s="133"/>
      <c r="UEU52" s="133"/>
      <c r="UEV52" s="133"/>
      <c r="UEW52" s="133"/>
      <c r="UEX52" s="133"/>
      <c r="UEY52" s="133"/>
      <c r="UEZ52" s="133"/>
      <c r="UFA52" s="133"/>
      <c r="UFB52" s="133"/>
      <c r="UFC52" s="133"/>
      <c r="UFD52" s="133"/>
      <c r="UFE52" s="133"/>
      <c r="UFF52" s="133"/>
      <c r="UFG52" s="133"/>
      <c r="UFH52" s="133"/>
      <c r="UFI52" s="133"/>
      <c r="UFJ52" s="133"/>
      <c r="UFK52" s="133"/>
      <c r="UFL52" s="133"/>
      <c r="UFM52" s="133"/>
      <c r="UFN52" s="133"/>
      <c r="UFO52" s="133"/>
      <c r="UFP52" s="133"/>
      <c r="UFQ52" s="133"/>
      <c r="UFR52" s="133"/>
      <c r="UFS52" s="133"/>
      <c r="UFT52" s="133"/>
      <c r="UFU52" s="133"/>
      <c r="UFV52" s="133"/>
      <c r="UFW52" s="133"/>
      <c r="UFX52" s="133"/>
      <c r="UFY52" s="133"/>
      <c r="UFZ52" s="133"/>
      <c r="UGA52" s="133"/>
      <c r="UGB52" s="133"/>
      <c r="UGC52" s="133"/>
      <c r="UGD52" s="133"/>
      <c r="UGE52" s="133"/>
      <c r="UGF52" s="133"/>
      <c r="UGG52" s="133"/>
      <c r="UGH52" s="133"/>
      <c r="UGI52" s="133"/>
      <c r="UGJ52" s="133"/>
      <c r="UGK52" s="133"/>
      <c r="UGL52" s="133"/>
      <c r="UGM52" s="133"/>
      <c r="UGN52" s="133"/>
      <c r="UGO52" s="133"/>
      <c r="UGP52" s="133"/>
      <c r="UGQ52" s="133"/>
      <c r="UGR52" s="133"/>
      <c r="UGS52" s="133"/>
      <c r="UGT52" s="133"/>
      <c r="UGU52" s="133"/>
      <c r="UGV52" s="133"/>
      <c r="UGW52" s="133"/>
      <c r="UGX52" s="133"/>
      <c r="UGY52" s="133"/>
      <c r="UGZ52" s="133"/>
      <c r="UHA52" s="133"/>
      <c r="UHB52" s="133"/>
      <c r="UHC52" s="133"/>
      <c r="UHD52" s="133"/>
      <c r="UHE52" s="133"/>
      <c r="UHF52" s="133"/>
      <c r="UHG52" s="133"/>
      <c r="UHH52" s="133"/>
      <c r="UHI52" s="133"/>
      <c r="UHJ52" s="133"/>
      <c r="UHK52" s="133"/>
      <c r="UHL52" s="133"/>
      <c r="UHM52" s="133"/>
      <c r="UHN52" s="133"/>
      <c r="UHO52" s="133"/>
      <c r="UHP52" s="133"/>
      <c r="UHQ52" s="133"/>
      <c r="UHR52" s="133"/>
      <c r="UHS52" s="133"/>
      <c r="UHT52" s="133"/>
      <c r="UHU52" s="133"/>
      <c r="UHV52" s="133"/>
      <c r="UHW52" s="133"/>
      <c r="UHX52" s="133"/>
      <c r="UHY52" s="133"/>
      <c r="UHZ52" s="133"/>
      <c r="UIA52" s="133"/>
      <c r="UIB52" s="133"/>
      <c r="UIC52" s="133"/>
      <c r="UID52" s="133"/>
      <c r="UIE52" s="133"/>
      <c r="UIF52" s="133"/>
      <c r="UIG52" s="133"/>
      <c r="UIH52" s="133"/>
      <c r="UII52" s="133"/>
      <c r="UIJ52" s="133"/>
      <c r="UIK52" s="133"/>
      <c r="UIL52" s="133"/>
      <c r="UIM52" s="133"/>
      <c r="UIN52" s="133"/>
      <c r="UIO52" s="133"/>
      <c r="UIP52" s="133"/>
      <c r="UIQ52" s="133"/>
      <c r="UIR52" s="133"/>
      <c r="UIS52" s="133"/>
      <c r="UIT52" s="133"/>
      <c r="UIU52" s="133"/>
      <c r="UIV52" s="133"/>
      <c r="UIW52" s="133"/>
      <c r="UIX52" s="133"/>
      <c r="UIY52" s="133"/>
      <c r="UIZ52" s="133"/>
      <c r="UJA52" s="133"/>
      <c r="UJB52" s="133"/>
      <c r="UJC52" s="133"/>
      <c r="UJD52" s="133"/>
      <c r="UJE52" s="133"/>
      <c r="UJF52" s="133"/>
      <c r="UJG52" s="133"/>
      <c r="UJH52" s="133"/>
      <c r="UJI52" s="133"/>
      <c r="UJJ52" s="133"/>
      <c r="UJK52" s="133"/>
      <c r="UJL52" s="133"/>
      <c r="UJM52" s="133"/>
      <c r="UJN52" s="133"/>
      <c r="UJO52" s="133"/>
      <c r="UJP52" s="133"/>
      <c r="UJQ52" s="133"/>
      <c r="UJR52" s="133"/>
      <c r="UJS52" s="133"/>
      <c r="UJT52" s="133"/>
      <c r="UJU52" s="133"/>
      <c r="UJV52" s="133"/>
      <c r="UJW52" s="133"/>
      <c r="UJX52" s="133"/>
      <c r="UJY52" s="133"/>
      <c r="UJZ52" s="133"/>
      <c r="UKA52" s="133"/>
      <c r="UKB52" s="133"/>
      <c r="UKC52" s="133"/>
      <c r="UKD52" s="133"/>
      <c r="UKE52" s="133"/>
      <c r="UKF52" s="133"/>
      <c r="UKG52" s="133"/>
      <c r="UKH52" s="133"/>
      <c r="UKI52" s="133"/>
      <c r="UKJ52" s="133"/>
      <c r="UKK52" s="133"/>
      <c r="UKL52" s="133"/>
      <c r="UKM52" s="133"/>
      <c r="UKN52" s="133"/>
      <c r="UKO52" s="133"/>
      <c r="UKP52" s="133"/>
      <c r="UKQ52" s="133"/>
      <c r="UKR52" s="133"/>
      <c r="UKS52" s="133"/>
      <c r="UKT52" s="133"/>
      <c r="UKU52" s="133"/>
      <c r="UKV52" s="133"/>
      <c r="UKW52" s="133"/>
      <c r="UKX52" s="133"/>
      <c r="UKY52" s="133"/>
      <c r="UKZ52" s="133"/>
      <c r="ULA52" s="133"/>
      <c r="ULB52" s="133"/>
      <c r="ULC52" s="133"/>
      <c r="ULD52" s="133"/>
      <c r="ULE52" s="133"/>
      <c r="ULF52" s="133"/>
      <c r="ULG52" s="133"/>
      <c r="ULH52" s="133"/>
      <c r="ULI52" s="133"/>
      <c r="ULJ52" s="133"/>
      <c r="ULK52" s="133"/>
      <c r="ULL52" s="133"/>
      <c r="ULM52" s="133"/>
      <c r="ULN52" s="133"/>
      <c r="ULO52" s="133"/>
      <c r="ULP52" s="133"/>
      <c r="ULQ52" s="133"/>
      <c r="ULR52" s="133"/>
      <c r="ULS52" s="133"/>
      <c r="ULT52" s="133"/>
      <c r="ULU52" s="133"/>
      <c r="ULV52" s="133"/>
      <c r="ULW52" s="133"/>
      <c r="ULX52" s="133"/>
      <c r="ULY52" s="133"/>
      <c r="ULZ52" s="133"/>
      <c r="UMA52" s="133"/>
      <c r="UMB52" s="133"/>
      <c r="UMC52" s="133"/>
      <c r="UMD52" s="133"/>
      <c r="UME52" s="133"/>
      <c r="UMF52" s="133"/>
      <c r="UMG52" s="133"/>
      <c r="UMH52" s="133"/>
      <c r="UMI52" s="133"/>
      <c r="UMJ52" s="133"/>
      <c r="UMK52" s="133"/>
      <c r="UML52" s="133"/>
      <c r="UMM52" s="133"/>
      <c r="UMN52" s="133"/>
      <c r="UMO52" s="133"/>
      <c r="UMP52" s="133"/>
      <c r="UMQ52" s="133"/>
      <c r="UMR52" s="133"/>
      <c r="UMS52" s="133"/>
      <c r="UMT52" s="133"/>
      <c r="UMU52" s="133"/>
      <c r="UMV52" s="133"/>
      <c r="UMW52" s="133"/>
      <c r="UMX52" s="133"/>
      <c r="UMY52" s="133"/>
      <c r="UMZ52" s="133"/>
      <c r="UNA52" s="133"/>
      <c r="UNB52" s="133"/>
      <c r="UNC52" s="133"/>
      <c r="UND52" s="133"/>
      <c r="UNE52" s="133"/>
      <c r="UNF52" s="133"/>
      <c r="UNG52" s="133"/>
      <c r="UNH52" s="133"/>
      <c r="UNI52" s="133"/>
      <c r="UNJ52" s="133"/>
      <c r="UNK52" s="133"/>
      <c r="UNL52" s="133"/>
      <c r="UNM52" s="133"/>
      <c r="UNN52" s="133"/>
      <c r="UNO52" s="133"/>
      <c r="UNP52" s="133"/>
      <c r="UNQ52" s="133"/>
      <c r="UNR52" s="133"/>
      <c r="UNS52" s="133"/>
      <c r="UNT52" s="133"/>
      <c r="UNU52" s="133"/>
      <c r="UNV52" s="133"/>
      <c r="UNW52" s="133"/>
      <c r="UNX52" s="133"/>
      <c r="UNY52" s="133"/>
      <c r="UNZ52" s="133"/>
      <c r="UOA52" s="133"/>
      <c r="UOB52" s="133"/>
      <c r="UOC52" s="133"/>
      <c r="UOD52" s="133"/>
      <c r="UOE52" s="133"/>
      <c r="UOF52" s="133"/>
      <c r="UOG52" s="133"/>
      <c r="UOH52" s="133"/>
      <c r="UOI52" s="133"/>
      <c r="UOJ52" s="133"/>
      <c r="UOK52" s="133"/>
      <c r="UOL52" s="133"/>
      <c r="UOM52" s="133"/>
      <c r="UON52" s="133"/>
      <c r="UOO52" s="133"/>
      <c r="UOP52" s="133"/>
      <c r="UOQ52" s="133"/>
      <c r="UOR52" s="133"/>
      <c r="UOS52" s="133"/>
      <c r="UOT52" s="133"/>
      <c r="UOU52" s="133"/>
      <c r="UOV52" s="133"/>
      <c r="UOW52" s="133"/>
      <c r="UOX52" s="133"/>
      <c r="UOY52" s="133"/>
      <c r="UOZ52" s="133"/>
      <c r="UPA52" s="133"/>
      <c r="UPB52" s="133"/>
      <c r="UPC52" s="133"/>
      <c r="UPD52" s="133"/>
      <c r="UPE52" s="133"/>
      <c r="UPF52" s="133"/>
      <c r="UPG52" s="133"/>
      <c r="UPH52" s="133"/>
      <c r="UPI52" s="133"/>
      <c r="UPJ52" s="133"/>
      <c r="UPK52" s="133"/>
      <c r="UPL52" s="133"/>
      <c r="UPM52" s="133"/>
      <c r="UPN52" s="133"/>
      <c r="UPO52" s="133"/>
      <c r="UPP52" s="133"/>
      <c r="UPQ52" s="133"/>
      <c r="UPR52" s="133"/>
      <c r="UPS52" s="133"/>
      <c r="UPT52" s="133"/>
      <c r="UPU52" s="133"/>
      <c r="UPV52" s="133"/>
      <c r="UPW52" s="133"/>
      <c r="UPX52" s="133"/>
      <c r="UPY52" s="133"/>
      <c r="UPZ52" s="133"/>
      <c r="UQA52" s="133"/>
      <c r="UQB52" s="133"/>
      <c r="UQC52" s="133"/>
      <c r="UQD52" s="133"/>
      <c r="UQE52" s="133"/>
      <c r="UQF52" s="133"/>
      <c r="UQG52" s="133"/>
      <c r="UQH52" s="133"/>
      <c r="UQI52" s="133"/>
      <c r="UQJ52" s="133"/>
      <c r="UQK52" s="133"/>
      <c r="UQL52" s="133"/>
      <c r="UQM52" s="133"/>
      <c r="UQN52" s="133"/>
      <c r="UQO52" s="133"/>
      <c r="UQP52" s="133"/>
      <c r="UQQ52" s="133"/>
      <c r="UQR52" s="133"/>
      <c r="UQS52" s="133"/>
      <c r="UQT52" s="133"/>
      <c r="UQU52" s="133"/>
      <c r="UQV52" s="133"/>
      <c r="UQW52" s="133"/>
      <c r="UQX52" s="133"/>
      <c r="UQY52" s="133"/>
      <c r="UQZ52" s="133"/>
      <c r="URA52" s="133"/>
      <c r="URB52" s="133"/>
      <c r="URC52" s="133"/>
      <c r="URD52" s="133"/>
      <c r="URE52" s="133"/>
      <c r="URF52" s="133"/>
      <c r="URG52" s="133"/>
      <c r="URH52" s="133"/>
      <c r="URI52" s="133"/>
      <c r="URJ52" s="133"/>
      <c r="URK52" s="133"/>
      <c r="URL52" s="133"/>
      <c r="URM52" s="133"/>
      <c r="URN52" s="133"/>
      <c r="URO52" s="133"/>
      <c r="URP52" s="133"/>
      <c r="URQ52" s="133"/>
      <c r="URR52" s="133"/>
      <c r="URS52" s="133"/>
      <c r="URT52" s="133"/>
      <c r="URU52" s="133"/>
      <c r="URV52" s="133"/>
      <c r="URW52" s="133"/>
      <c r="URX52" s="133"/>
      <c r="URY52" s="133"/>
      <c r="URZ52" s="133"/>
      <c r="USA52" s="133"/>
      <c r="USB52" s="133"/>
      <c r="USC52" s="133"/>
      <c r="USD52" s="133"/>
      <c r="USE52" s="133"/>
      <c r="USF52" s="133"/>
      <c r="USG52" s="133"/>
      <c r="USH52" s="133"/>
      <c r="USI52" s="133"/>
      <c r="USJ52" s="133"/>
      <c r="USK52" s="133"/>
      <c r="USL52" s="133"/>
      <c r="USM52" s="133"/>
      <c r="USN52" s="133"/>
      <c r="USO52" s="133"/>
      <c r="USP52" s="133"/>
      <c r="USQ52" s="133"/>
      <c r="USR52" s="133"/>
      <c r="USS52" s="133"/>
      <c r="UST52" s="133"/>
      <c r="USU52" s="133"/>
      <c r="USV52" s="133"/>
      <c r="USW52" s="133"/>
      <c r="USX52" s="133"/>
      <c r="USY52" s="133"/>
      <c r="USZ52" s="133"/>
      <c r="UTA52" s="133"/>
      <c r="UTB52" s="133"/>
      <c r="UTC52" s="133"/>
      <c r="UTD52" s="133"/>
      <c r="UTE52" s="133"/>
      <c r="UTF52" s="133"/>
      <c r="UTG52" s="133"/>
      <c r="UTH52" s="133"/>
      <c r="UTI52" s="133"/>
      <c r="UTJ52" s="133"/>
      <c r="UTK52" s="133"/>
      <c r="UTL52" s="133"/>
      <c r="UTM52" s="133"/>
      <c r="UTN52" s="133"/>
      <c r="UTO52" s="133"/>
      <c r="UTP52" s="133"/>
      <c r="UTQ52" s="133"/>
      <c r="UTR52" s="133"/>
      <c r="UTS52" s="133"/>
      <c r="UTT52" s="133"/>
      <c r="UTU52" s="133"/>
      <c r="UTV52" s="133"/>
      <c r="UTW52" s="133"/>
      <c r="UTX52" s="133"/>
      <c r="UTY52" s="133"/>
      <c r="UTZ52" s="133"/>
      <c r="UUA52" s="133"/>
      <c r="UUB52" s="133"/>
      <c r="UUC52" s="133"/>
      <c r="UUD52" s="133"/>
      <c r="UUE52" s="133"/>
      <c r="UUF52" s="133"/>
      <c r="UUG52" s="133"/>
      <c r="UUH52" s="133"/>
      <c r="UUI52" s="133"/>
      <c r="UUJ52" s="133"/>
      <c r="UUK52" s="133"/>
      <c r="UUL52" s="133"/>
      <c r="UUM52" s="133"/>
      <c r="UUN52" s="133"/>
      <c r="UUO52" s="133"/>
      <c r="UUP52" s="133"/>
      <c r="UUQ52" s="133"/>
      <c r="UUR52" s="133"/>
      <c r="UUS52" s="133"/>
      <c r="UUT52" s="133"/>
      <c r="UUU52" s="133"/>
      <c r="UUV52" s="133"/>
      <c r="UUW52" s="133"/>
      <c r="UUX52" s="133"/>
      <c r="UUY52" s="133"/>
      <c r="UUZ52" s="133"/>
      <c r="UVA52" s="133"/>
      <c r="UVB52" s="133"/>
      <c r="UVC52" s="133"/>
      <c r="UVD52" s="133"/>
      <c r="UVE52" s="133"/>
      <c r="UVF52" s="133"/>
      <c r="UVG52" s="133"/>
      <c r="UVH52" s="133"/>
      <c r="UVI52" s="133"/>
      <c r="UVJ52" s="133"/>
      <c r="UVK52" s="133"/>
      <c r="UVL52" s="133"/>
      <c r="UVM52" s="133"/>
      <c r="UVN52" s="133"/>
      <c r="UVO52" s="133"/>
      <c r="UVP52" s="133"/>
      <c r="UVQ52" s="133"/>
      <c r="UVR52" s="133"/>
      <c r="UVS52" s="133"/>
      <c r="UVT52" s="133"/>
      <c r="UVU52" s="133"/>
      <c r="UVV52" s="133"/>
      <c r="UVW52" s="133"/>
      <c r="UVX52" s="133"/>
      <c r="UVY52" s="133"/>
      <c r="UVZ52" s="133"/>
      <c r="UWA52" s="133"/>
      <c r="UWB52" s="133"/>
      <c r="UWC52" s="133"/>
      <c r="UWD52" s="133"/>
      <c r="UWE52" s="133"/>
      <c r="UWF52" s="133"/>
      <c r="UWG52" s="133"/>
      <c r="UWH52" s="133"/>
      <c r="UWI52" s="133"/>
      <c r="UWJ52" s="133"/>
      <c r="UWK52" s="133"/>
      <c r="UWL52" s="133"/>
      <c r="UWM52" s="133"/>
      <c r="UWN52" s="133"/>
      <c r="UWO52" s="133"/>
      <c r="UWP52" s="133"/>
      <c r="UWQ52" s="133"/>
      <c r="UWR52" s="133"/>
      <c r="UWS52" s="133"/>
      <c r="UWT52" s="133"/>
      <c r="UWU52" s="133"/>
      <c r="UWV52" s="133"/>
      <c r="UWW52" s="133"/>
      <c r="UWX52" s="133"/>
      <c r="UWY52" s="133"/>
      <c r="UWZ52" s="133"/>
      <c r="UXA52" s="133"/>
      <c r="UXB52" s="133"/>
      <c r="UXC52" s="133"/>
      <c r="UXD52" s="133"/>
      <c r="UXE52" s="133"/>
      <c r="UXF52" s="133"/>
      <c r="UXG52" s="133"/>
      <c r="UXH52" s="133"/>
      <c r="UXI52" s="133"/>
      <c r="UXJ52" s="133"/>
      <c r="UXK52" s="133"/>
      <c r="UXL52" s="133"/>
      <c r="UXM52" s="133"/>
      <c r="UXN52" s="133"/>
      <c r="UXO52" s="133"/>
      <c r="UXP52" s="133"/>
      <c r="UXQ52" s="133"/>
      <c r="UXR52" s="133"/>
      <c r="UXS52" s="133"/>
      <c r="UXT52" s="133"/>
      <c r="UXU52" s="133"/>
      <c r="UXV52" s="133"/>
      <c r="UXW52" s="133"/>
      <c r="UXX52" s="133"/>
      <c r="UXY52" s="133"/>
      <c r="UXZ52" s="133"/>
      <c r="UYA52" s="133"/>
      <c r="UYB52" s="133"/>
      <c r="UYC52" s="133"/>
      <c r="UYD52" s="133"/>
      <c r="UYE52" s="133"/>
      <c r="UYF52" s="133"/>
      <c r="UYG52" s="133"/>
      <c r="UYH52" s="133"/>
      <c r="UYI52" s="133"/>
      <c r="UYJ52" s="133"/>
      <c r="UYK52" s="133"/>
      <c r="UYL52" s="133"/>
      <c r="UYM52" s="133"/>
      <c r="UYN52" s="133"/>
      <c r="UYO52" s="133"/>
      <c r="UYP52" s="133"/>
      <c r="UYQ52" s="133"/>
      <c r="UYR52" s="133"/>
      <c r="UYS52" s="133"/>
      <c r="UYT52" s="133"/>
      <c r="UYU52" s="133"/>
      <c r="UYV52" s="133"/>
      <c r="UYW52" s="133"/>
      <c r="UYX52" s="133"/>
      <c r="UYY52" s="133"/>
      <c r="UYZ52" s="133"/>
      <c r="UZA52" s="133"/>
      <c r="UZB52" s="133"/>
      <c r="UZC52" s="133"/>
      <c r="UZD52" s="133"/>
      <c r="UZE52" s="133"/>
      <c r="UZF52" s="133"/>
      <c r="UZG52" s="133"/>
      <c r="UZH52" s="133"/>
      <c r="UZI52" s="133"/>
      <c r="UZJ52" s="133"/>
      <c r="UZK52" s="133"/>
      <c r="UZL52" s="133"/>
      <c r="UZM52" s="133"/>
      <c r="UZN52" s="133"/>
      <c r="UZO52" s="133"/>
      <c r="UZP52" s="133"/>
      <c r="UZQ52" s="133"/>
      <c r="UZR52" s="133"/>
      <c r="UZS52" s="133"/>
      <c r="UZT52" s="133"/>
      <c r="UZU52" s="133"/>
      <c r="UZV52" s="133"/>
      <c r="UZW52" s="133"/>
      <c r="UZX52" s="133"/>
      <c r="UZY52" s="133"/>
      <c r="UZZ52" s="133"/>
      <c r="VAA52" s="133"/>
      <c r="VAB52" s="133"/>
      <c r="VAC52" s="133"/>
      <c r="VAD52" s="133"/>
      <c r="VAE52" s="133"/>
      <c r="VAF52" s="133"/>
      <c r="VAG52" s="133"/>
      <c r="VAH52" s="133"/>
      <c r="VAI52" s="133"/>
      <c r="VAJ52" s="133"/>
      <c r="VAK52" s="133"/>
      <c r="VAL52" s="133"/>
      <c r="VAM52" s="133"/>
      <c r="VAN52" s="133"/>
      <c r="VAO52" s="133"/>
      <c r="VAP52" s="133"/>
      <c r="VAQ52" s="133"/>
      <c r="VAR52" s="133"/>
      <c r="VAS52" s="133"/>
      <c r="VAT52" s="133"/>
      <c r="VAU52" s="133"/>
      <c r="VAV52" s="133"/>
      <c r="VAW52" s="133"/>
      <c r="VAX52" s="133"/>
      <c r="VAY52" s="133"/>
      <c r="VAZ52" s="133"/>
      <c r="VBA52" s="133"/>
      <c r="VBB52" s="133"/>
      <c r="VBC52" s="133"/>
      <c r="VBD52" s="133"/>
      <c r="VBE52" s="133"/>
      <c r="VBF52" s="133"/>
      <c r="VBG52" s="133"/>
      <c r="VBH52" s="133"/>
      <c r="VBI52" s="133"/>
      <c r="VBJ52" s="133"/>
      <c r="VBK52" s="133"/>
      <c r="VBL52" s="133"/>
      <c r="VBM52" s="133"/>
      <c r="VBN52" s="133"/>
      <c r="VBO52" s="133"/>
      <c r="VBP52" s="133"/>
      <c r="VBQ52" s="133"/>
      <c r="VBR52" s="133"/>
      <c r="VBS52" s="133"/>
      <c r="VBT52" s="133"/>
      <c r="VBU52" s="133"/>
      <c r="VBV52" s="133"/>
      <c r="VBW52" s="133"/>
      <c r="VBX52" s="133"/>
      <c r="VBY52" s="133"/>
      <c r="VBZ52" s="133"/>
      <c r="VCA52" s="133"/>
      <c r="VCB52" s="133"/>
      <c r="VCC52" s="133"/>
      <c r="VCD52" s="133"/>
      <c r="VCE52" s="133"/>
      <c r="VCF52" s="133"/>
      <c r="VCG52" s="133"/>
      <c r="VCH52" s="133"/>
      <c r="VCI52" s="133"/>
      <c r="VCJ52" s="133"/>
      <c r="VCK52" s="133"/>
      <c r="VCL52" s="133"/>
      <c r="VCM52" s="133"/>
      <c r="VCN52" s="133"/>
      <c r="VCO52" s="133"/>
      <c r="VCP52" s="133"/>
      <c r="VCQ52" s="133"/>
      <c r="VCR52" s="133"/>
      <c r="VCS52" s="133"/>
      <c r="VCT52" s="133"/>
      <c r="VCU52" s="133"/>
      <c r="VCV52" s="133"/>
      <c r="VCW52" s="133"/>
      <c r="VCX52" s="133"/>
      <c r="VCY52" s="133"/>
      <c r="VCZ52" s="133"/>
      <c r="VDA52" s="133"/>
      <c r="VDB52" s="133"/>
      <c r="VDC52" s="133"/>
      <c r="VDD52" s="133"/>
      <c r="VDE52" s="133"/>
      <c r="VDF52" s="133"/>
      <c r="VDG52" s="133"/>
      <c r="VDH52" s="133"/>
      <c r="VDI52" s="133"/>
      <c r="VDJ52" s="133"/>
      <c r="VDK52" s="133"/>
      <c r="VDL52" s="133"/>
      <c r="VDM52" s="133"/>
      <c r="VDN52" s="133"/>
      <c r="VDO52" s="133"/>
      <c r="VDP52" s="133"/>
      <c r="VDQ52" s="133"/>
      <c r="VDR52" s="133"/>
      <c r="VDS52" s="133"/>
      <c r="VDT52" s="133"/>
      <c r="VDU52" s="133"/>
      <c r="VDV52" s="133"/>
      <c r="VDW52" s="133"/>
      <c r="VDX52" s="133"/>
      <c r="VDY52" s="133"/>
      <c r="VDZ52" s="133"/>
      <c r="VEA52" s="133"/>
      <c r="VEB52" s="133"/>
      <c r="VEC52" s="133"/>
      <c r="VED52" s="133"/>
      <c r="VEE52" s="133"/>
      <c r="VEF52" s="133"/>
      <c r="VEG52" s="133"/>
      <c r="VEH52" s="133"/>
      <c r="VEI52" s="133"/>
      <c r="VEJ52" s="133"/>
      <c r="VEK52" s="133"/>
      <c r="VEL52" s="133"/>
      <c r="VEM52" s="133"/>
      <c r="VEN52" s="133"/>
      <c r="VEO52" s="133"/>
      <c r="VEP52" s="133"/>
      <c r="VEQ52" s="133"/>
      <c r="VER52" s="133"/>
      <c r="VES52" s="133"/>
      <c r="VET52" s="133"/>
      <c r="VEU52" s="133"/>
      <c r="VEV52" s="133"/>
      <c r="VEW52" s="133"/>
      <c r="VEX52" s="133"/>
      <c r="VEY52" s="133"/>
      <c r="VEZ52" s="133"/>
      <c r="VFA52" s="133"/>
      <c r="VFB52" s="133"/>
      <c r="VFC52" s="133"/>
      <c r="VFD52" s="133"/>
      <c r="VFE52" s="133"/>
      <c r="VFF52" s="133"/>
      <c r="VFG52" s="133"/>
      <c r="VFH52" s="133"/>
      <c r="VFI52" s="133"/>
      <c r="VFJ52" s="133"/>
      <c r="VFK52" s="133"/>
      <c r="VFL52" s="133"/>
      <c r="VFM52" s="133"/>
      <c r="VFN52" s="133"/>
      <c r="VFO52" s="133"/>
      <c r="VFP52" s="133"/>
      <c r="VFQ52" s="133"/>
      <c r="VFR52" s="133"/>
      <c r="VFS52" s="133"/>
      <c r="VFT52" s="133"/>
      <c r="VFU52" s="133"/>
      <c r="VFV52" s="133"/>
      <c r="VFW52" s="133"/>
      <c r="VFX52" s="133"/>
      <c r="VFY52" s="133"/>
      <c r="VFZ52" s="133"/>
      <c r="VGA52" s="133"/>
      <c r="VGB52" s="133"/>
      <c r="VGC52" s="133"/>
      <c r="VGD52" s="133"/>
      <c r="VGE52" s="133"/>
      <c r="VGF52" s="133"/>
      <c r="VGG52" s="133"/>
      <c r="VGH52" s="133"/>
      <c r="VGI52" s="133"/>
      <c r="VGJ52" s="133"/>
      <c r="VGK52" s="133"/>
      <c r="VGL52" s="133"/>
      <c r="VGM52" s="133"/>
      <c r="VGN52" s="133"/>
      <c r="VGO52" s="133"/>
      <c r="VGP52" s="133"/>
      <c r="VGQ52" s="133"/>
      <c r="VGR52" s="133"/>
      <c r="VGS52" s="133"/>
      <c r="VGT52" s="133"/>
      <c r="VGU52" s="133"/>
      <c r="VGV52" s="133"/>
      <c r="VGW52" s="133"/>
      <c r="VGX52" s="133"/>
      <c r="VGY52" s="133"/>
      <c r="VGZ52" s="133"/>
      <c r="VHA52" s="133"/>
      <c r="VHB52" s="133"/>
      <c r="VHC52" s="133"/>
      <c r="VHD52" s="133"/>
      <c r="VHE52" s="133"/>
      <c r="VHF52" s="133"/>
      <c r="VHG52" s="133"/>
      <c r="VHH52" s="133"/>
      <c r="VHI52" s="133"/>
      <c r="VHJ52" s="133"/>
      <c r="VHK52" s="133"/>
      <c r="VHL52" s="133"/>
      <c r="VHM52" s="133"/>
      <c r="VHN52" s="133"/>
      <c r="VHO52" s="133"/>
      <c r="VHP52" s="133"/>
      <c r="VHQ52" s="133"/>
      <c r="VHR52" s="133"/>
      <c r="VHS52" s="133"/>
      <c r="VHT52" s="133"/>
      <c r="VHU52" s="133"/>
      <c r="VHV52" s="133"/>
      <c r="VHW52" s="133"/>
      <c r="VHX52" s="133"/>
      <c r="VHY52" s="133"/>
      <c r="VHZ52" s="133"/>
      <c r="VIA52" s="133"/>
      <c r="VIB52" s="133"/>
      <c r="VIC52" s="133"/>
      <c r="VID52" s="133"/>
      <c r="VIE52" s="133"/>
      <c r="VIF52" s="133"/>
      <c r="VIG52" s="133"/>
      <c r="VIH52" s="133"/>
      <c r="VII52" s="133"/>
      <c r="VIJ52" s="133"/>
      <c r="VIK52" s="133"/>
      <c r="VIL52" s="133"/>
      <c r="VIM52" s="133"/>
      <c r="VIN52" s="133"/>
      <c r="VIO52" s="133"/>
      <c r="VIP52" s="133"/>
      <c r="VIQ52" s="133"/>
      <c r="VIR52" s="133"/>
      <c r="VIS52" s="133"/>
      <c r="VIT52" s="133"/>
      <c r="VIU52" s="133"/>
      <c r="VIV52" s="133"/>
      <c r="VIW52" s="133"/>
      <c r="VIX52" s="133"/>
      <c r="VIY52" s="133"/>
      <c r="VIZ52" s="133"/>
      <c r="VJA52" s="133"/>
      <c r="VJB52" s="133"/>
      <c r="VJC52" s="133"/>
      <c r="VJD52" s="133"/>
      <c r="VJE52" s="133"/>
      <c r="VJF52" s="133"/>
      <c r="VJG52" s="133"/>
      <c r="VJH52" s="133"/>
      <c r="VJI52" s="133"/>
      <c r="VJJ52" s="133"/>
      <c r="VJK52" s="133"/>
      <c r="VJL52" s="133"/>
      <c r="VJM52" s="133"/>
      <c r="VJN52" s="133"/>
      <c r="VJO52" s="133"/>
      <c r="VJP52" s="133"/>
      <c r="VJQ52" s="133"/>
      <c r="VJR52" s="133"/>
      <c r="VJS52" s="133"/>
      <c r="VJT52" s="133"/>
      <c r="VJU52" s="133"/>
      <c r="VJV52" s="133"/>
      <c r="VJW52" s="133"/>
      <c r="VJX52" s="133"/>
      <c r="VJY52" s="133"/>
      <c r="VJZ52" s="133"/>
      <c r="VKA52" s="133"/>
      <c r="VKB52" s="133"/>
      <c r="VKC52" s="133"/>
      <c r="VKD52" s="133"/>
      <c r="VKE52" s="133"/>
      <c r="VKF52" s="133"/>
      <c r="VKG52" s="133"/>
      <c r="VKH52" s="133"/>
      <c r="VKI52" s="133"/>
      <c r="VKJ52" s="133"/>
      <c r="VKK52" s="133"/>
      <c r="VKL52" s="133"/>
      <c r="VKM52" s="133"/>
      <c r="VKN52" s="133"/>
      <c r="VKO52" s="133"/>
      <c r="VKP52" s="133"/>
      <c r="VKQ52" s="133"/>
      <c r="VKR52" s="133"/>
      <c r="VKS52" s="133"/>
      <c r="VKT52" s="133"/>
      <c r="VKU52" s="133"/>
      <c r="VKV52" s="133"/>
      <c r="VKW52" s="133"/>
      <c r="VKX52" s="133"/>
      <c r="VKY52" s="133"/>
      <c r="VKZ52" s="133"/>
      <c r="VLA52" s="133"/>
      <c r="VLB52" s="133"/>
      <c r="VLC52" s="133"/>
      <c r="VLD52" s="133"/>
      <c r="VLE52" s="133"/>
      <c r="VLF52" s="133"/>
      <c r="VLG52" s="133"/>
      <c r="VLH52" s="133"/>
      <c r="VLI52" s="133"/>
      <c r="VLJ52" s="133"/>
      <c r="VLK52" s="133"/>
      <c r="VLL52" s="133"/>
      <c r="VLM52" s="133"/>
      <c r="VLN52" s="133"/>
      <c r="VLO52" s="133"/>
      <c r="VLP52" s="133"/>
      <c r="VLQ52" s="133"/>
      <c r="VLR52" s="133"/>
      <c r="VLS52" s="133"/>
      <c r="VLT52" s="133"/>
      <c r="VLU52" s="133"/>
      <c r="VLV52" s="133"/>
      <c r="VLW52" s="133"/>
      <c r="VLX52" s="133"/>
      <c r="VLY52" s="133"/>
      <c r="VLZ52" s="133"/>
      <c r="VMA52" s="133"/>
      <c r="VMB52" s="133"/>
      <c r="VMC52" s="133"/>
      <c r="VMD52" s="133"/>
      <c r="VME52" s="133"/>
      <c r="VMF52" s="133"/>
      <c r="VMG52" s="133"/>
      <c r="VMH52" s="133"/>
      <c r="VMI52" s="133"/>
      <c r="VMJ52" s="133"/>
      <c r="VMK52" s="133"/>
      <c r="VML52" s="133"/>
      <c r="VMM52" s="133"/>
      <c r="VMN52" s="133"/>
      <c r="VMO52" s="133"/>
      <c r="VMP52" s="133"/>
      <c r="VMQ52" s="133"/>
      <c r="VMR52" s="133"/>
      <c r="VMS52" s="133"/>
      <c r="VMT52" s="133"/>
      <c r="VMU52" s="133"/>
      <c r="VMV52" s="133"/>
      <c r="VMW52" s="133"/>
      <c r="VMX52" s="133"/>
      <c r="VMY52" s="133"/>
      <c r="VMZ52" s="133"/>
      <c r="VNA52" s="133"/>
      <c r="VNB52" s="133"/>
      <c r="VNC52" s="133"/>
      <c r="VND52" s="133"/>
      <c r="VNE52" s="133"/>
      <c r="VNF52" s="133"/>
      <c r="VNG52" s="133"/>
      <c r="VNH52" s="133"/>
      <c r="VNI52" s="133"/>
      <c r="VNJ52" s="133"/>
      <c r="VNK52" s="133"/>
      <c r="VNL52" s="133"/>
      <c r="VNM52" s="133"/>
      <c r="VNN52" s="133"/>
      <c r="VNO52" s="133"/>
      <c r="VNP52" s="133"/>
      <c r="VNQ52" s="133"/>
      <c r="VNR52" s="133"/>
      <c r="VNS52" s="133"/>
      <c r="VNT52" s="133"/>
      <c r="VNU52" s="133"/>
      <c r="VNV52" s="133"/>
      <c r="VNW52" s="133"/>
      <c r="VNX52" s="133"/>
      <c r="VNY52" s="133"/>
      <c r="VNZ52" s="133"/>
      <c r="VOA52" s="133"/>
      <c r="VOB52" s="133"/>
      <c r="VOC52" s="133"/>
      <c r="VOD52" s="133"/>
      <c r="VOE52" s="133"/>
      <c r="VOF52" s="133"/>
      <c r="VOG52" s="133"/>
      <c r="VOH52" s="133"/>
      <c r="VOI52" s="133"/>
      <c r="VOJ52" s="133"/>
      <c r="VOK52" s="133"/>
      <c r="VOL52" s="133"/>
      <c r="VOM52" s="133"/>
      <c r="VON52" s="133"/>
      <c r="VOO52" s="133"/>
      <c r="VOP52" s="133"/>
      <c r="VOQ52" s="133"/>
      <c r="VOR52" s="133"/>
      <c r="VOS52" s="133"/>
      <c r="VOT52" s="133"/>
      <c r="VOU52" s="133"/>
      <c r="VOV52" s="133"/>
      <c r="VOW52" s="133"/>
      <c r="VOX52" s="133"/>
      <c r="VOY52" s="133"/>
      <c r="VOZ52" s="133"/>
      <c r="VPA52" s="133"/>
      <c r="VPB52" s="133"/>
      <c r="VPC52" s="133"/>
      <c r="VPD52" s="133"/>
      <c r="VPE52" s="133"/>
      <c r="VPF52" s="133"/>
      <c r="VPG52" s="133"/>
      <c r="VPH52" s="133"/>
      <c r="VPI52" s="133"/>
      <c r="VPJ52" s="133"/>
      <c r="VPK52" s="133"/>
      <c r="VPL52" s="133"/>
      <c r="VPM52" s="133"/>
      <c r="VPN52" s="133"/>
      <c r="VPO52" s="133"/>
      <c r="VPP52" s="133"/>
      <c r="VPQ52" s="133"/>
      <c r="VPR52" s="133"/>
      <c r="VPS52" s="133"/>
      <c r="VPT52" s="133"/>
      <c r="VPU52" s="133"/>
      <c r="VPV52" s="133"/>
      <c r="VPW52" s="133"/>
      <c r="VPX52" s="133"/>
      <c r="VPY52" s="133"/>
      <c r="VPZ52" s="133"/>
      <c r="VQA52" s="133"/>
      <c r="VQB52" s="133"/>
      <c r="VQC52" s="133"/>
      <c r="VQD52" s="133"/>
      <c r="VQE52" s="133"/>
      <c r="VQF52" s="133"/>
      <c r="VQG52" s="133"/>
      <c r="VQH52" s="133"/>
      <c r="VQI52" s="133"/>
      <c r="VQJ52" s="133"/>
      <c r="VQK52" s="133"/>
      <c r="VQL52" s="133"/>
      <c r="VQM52" s="133"/>
      <c r="VQN52" s="133"/>
      <c r="VQO52" s="133"/>
      <c r="VQP52" s="133"/>
      <c r="VQQ52" s="133"/>
      <c r="VQR52" s="133"/>
      <c r="VQS52" s="133"/>
      <c r="VQT52" s="133"/>
      <c r="VQU52" s="133"/>
      <c r="VQV52" s="133"/>
      <c r="VQW52" s="133"/>
      <c r="VQX52" s="133"/>
      <c r="VQY52" s="133"/>
      <c r="VQZ52" s="133"/>
      <c r="VRA52" s="133"/>
      <c r="VRB52" s="133"/>
      <c r="VRC52" s="133"/>
      <c r="VRD52" s="133"/>
      <c r="VRE52" s="133"/>
      <c r="VRF52" s="133"/>
      <c r="VRG52" s="133"/>
      <c r="VRH52" s="133"/>
      <c r="VRI52" s="133"/>
      <c r="VRJ52" s="133"/>
      <c r="VRK52" s="133"/>
      <c r="VRL52" s="133"/>
      <c r="VRM52" s="133"/>
      <c r="VRN52" s="133"/>
      <c r="VRO52" s="133"/>
      <c r="VRP52" s="133"/>
      <c r="VRQ52" s="133"/>
      <c r="VRR52" s="133"/>
      <c r="VRS52" s="133"/>
      <c r="VRT52" s="133"/>
      <c r="VRU52" s="133"/>
      <c r="VRV52" s="133"/>
      <c r="VRW52" s="133"/>
      <c r="VRX52" s="133"/>
      <c r="VRY52" s="133"/>
      <c r="VRZ52" s="133"/>
      <c r="VSA52" s="133"/>
      <c r="VSB52" s="133"/>
      <c r="VSC52" s="133"/>
      <c r="VSD52" s="133"/>
      <c r="VSE52" s="133"/>
      <c r="VSF52" s="133"/>
      <c r="VSG52" s="133"/>
      <c r="VSH52" s="133"/>
      <c r="VSI52" s="133"/>
      <c r="VSJ52" s="133"/>
      <c r="VSK52" s="133"/>
      <c r="VSL52" s="133"/>
      <c r="VSM52" s="133"/>
      <c r="VSN52" s="133"/>
      <c r="VSO52" s="133"/>
      <c r="VSP52" s="133"/>
      <c r="VSQ52" s="133"/>
      <c r="VSR52" s="133"/>
      <c r="VSS52" s="133"/>
      <c r="VST52" s="133"/>
      <c r="VSU52" s="133"/>
      <c r="VSV52" s="133"/>
      <c r="VSW52" s="133"/>
      <c r="VSX52" s="133"/>
      <c r="VSY52" s="133"/>
      <c r="VSZ52" s="133"/>
      <c r="VTA52" s="133"/>
      <c r="VTB52" s="133"/>
      <c r="VTC52" s="133"/>
      <c r="VTD52" s="133"/>
      <c r="VTE52" s="133"/>
      <c r="VTF52" s="133"/>
      <c r="VTG52" s="133"/>
      <c r="VTH52" s="133"/>
      <c r="VTI52" s="133"/>
      <c r="VTJ52" s="133"/>
      <c r="VTK52" s="133"/>
      <c r="VTL52" s="133"/>
      <c r="VTM52" s="133"/>
      <c r="VTN52" s="133"/>
      <c r="VTO52" s="133"/>
      <c r="VTP52" s="133"/>
      <c r="VTQ52" s="133"/>
      <c r="VTR52" s="133"/>
      <c r="VTS52" s="133"/>
      <c r="VTT52" s="133"/>
      <c r="VTU52" s="133"/>
      <c r="VTV52" s="133"/>
      <c r="VTW52" s="133"/>
      <c r="VTX52" s="133"/>
      <c r="VTY52" s="133"/>
      <c r="VTZ52" s="133"/>
      <c r="VUA52" s="133"/>
      <c r="VUB52" s="133"/>
      <c r="VUC52" s="133"/>
      <c r="VUD52" s="133"/>
      <c r="VUE52" s="133"/>
      <c r="VUF52" s="133"/>
      <c r="VUG52" s="133"/>
      <c r="VUH52" s="133"/>
      <c r="VUI52" s="133"/>
      <c r="VUJ52" s="133"/>
      <c r="VUK52" s="133"/>
      <c r="VUL52" s="133"/>
      <c r="VUM52" s="133"/>
      <c r="VUN52" s="133"/>
      <c r="VUO52" s="133"/>
      <c r="VUP52" s="133"/>
      <c r="VUQ52" s="133"/>
      <c r="VUR52" s="133"/>
      <c r="VUS52" s="133"/>
      <c r="VUT52" s="133"/>
      <c r="VUU52" s="133"/>
      <c r="VUV52" s="133"/>
      <c r="VUW52" s="133"/>
      <c r="VUX52" s="133"/>
      <c r="VUY52" s="133"/>
      <c r="VUZ52" s="133"/>
      <c r="VVA52" s="133"/>
      <c r="VVB52" s="133"/>
      <c r="VVC52" s="133"/>
      <c r="VVD52" s="133"/>
      <c r="VVE52" s="133"/>
      <c r="VVF52" s="133"/>
      <c r="VVG52" s="133"/>
      <c r="VVH52" s="133"/>
      <c r="VVI52" s="133"/>
      <c r="VVJ52" s="133"/>
      <c r="VVK52" s="133"/>
      <c r="VVL52" s="133"/>
      <c r="VVM52" s="133"/>
      <c r="VVN52" s="133"/>
      <c r="VVO52" s="133"/>
      <c r="VVP52" s="133"/>
      <c r="VVQ52" s="133"/>
      <c r="VVR52" s="133"/>
      <c r="VVS52" s="133"/>
      <c r="VVT52" s="133"/>
      <c r="VVU52" s="133"/>
      <c r="VVV52" s="133"/>
      <c r="VVW52" s="133"/>
      <c r="VVX52" s="133"/>
      <c r="VVY52" s="133"/>
      <c r="VVZ52" s="133"/>
      <c r="VWA52" s="133"/>
      <c r="VWB52" s="133"/>
      <c r="VWC52" s="133"/>
      <c r="VWD52" s="133"/>
      <c r="VWE52" s="133"/>
      <c r="VWF52" s="133"/>
      <c r="VWG52" s="133"/>
      <c r="VWH52" s="133"/>
      <c r="VWI52" s="133"/>
      <c r="VWJ52" s="133"/>
      <c r="VWK52" s="133"/>
      <c r="VWL52" s="133"/>
      <c r="VWM52" s="133"/>
      <c r="VWN52" s="133"/>
      <c r="VWO52" s="133"/>
      <c r="VWP52" s="133"/>
      <c r="VWQ52" s="133"/>
      <c r="VWR52" s="133"/>
      <c r="VWS52" s="133"/>
      <c r="VWT52" s="133"/>
      <c r="VWU52" s="133"/>
      <c r="VWV52" s="133"/>
      <c r="VWW52" s="133"/>
      <c r="VWX52" s="133"/>
      <c r="VWY52" s="133"/>
      <c r="VWZ52" s="133"/>
      <c r="VXA52" s="133"/>
      <c r="VXB52" s="133"/>
      <c r="VXC52" s="133"/>
      <c r="VXD52" s="133"/>
      <c r="VXE52" s="133"/>
      <c r="VXF52" s="133"/>
      <c r="VXG52" s="133"/>
      <c r="VXH52" s="133"/>
      <c r="VXI52" s="133"/>
      <c r="VXJ52" s="133"/>
      <c r="VXK52" s="133"/>
      <c r="VXL52" s="133"/>
      <c r="VXM52" s="133"/>
      <c r="VXN52" s="133"/>
      <c r="VXO52" s="133"/>
      <c r="VXP52" s="133"/>
      <c r="VXQ52" s="133"/>
      <c r="VXR52" s="133"/>
      <c r="VXS52" s="133"/>
      <c r="VXT52" s="133"/>
      <c r="VXU52" s="133"/>
      <c r="VXV52" s="133"/>
      <c r="VXW52" s="133"/>
      <c r="VXX52" s="133"/>
      <c r="VXY52" s="133"/>
      <c r="VXZ52" s="133"/>
      <c r="VYA52" s="133"/>
      <c r="VYB52" s="133"/>
      <c r="VYC52" s="133"/>
      <c r="VYD52" s="133"/>
      <c r="VYE52" s="133"/>
      <c r="VYF52" s="133"/>
      <c r="VYG52" s="133"/>
      <c r="VYH52" s="133"/>
      <c r="VYI52" s="133"/>
      <c r="VYJ52" s="133"/>
      <c r="VYK52" s="133"/>
      <c r="VYL52" s="133"/>
      <c r="VYM52" s="133"/>
      <c r="VYN52" s="133"/>
      <c r="VYO52" s="133"/>
      <c r="VYP52" s="133"/>
      <c r="VYQ52" s="133"/>
      <c r="VYR52" s="133"/>
      <c r="VYS52" s="133"/>
      <c r="VYT52" s="133"/>
      <c r="VYU52" s="133"/>
      <c r="VYV52" s="133"/>
      <c r="VYW52" s="133"/>
      <c r="VYX52" s="133"/>
      <c r="VYY52" s="133"/>
      <c r="VYZ52" s="133"/>
      <c r="VZA52" s="133"/>
      <c r="VZB52" s="133"/>
      <c r="VZC52" s="133"/>
      <c r="VZD52" s="133"/>
      <c r="VZE52" s="133"/>
      <c r="VZF52" s="133"/>
      <c r="VZG52" s="133"/>
      <c r="VZH52" s="133"/>
      <c r="VZI52" s="133"/>
      <c r="VZJ52" s="133"/>
      <c r="VZK52" s="133"/>
      <c r="VZL52" s="133"/>
      <c r="VZM52" s="133"/>
      <c r="VZN52" s="133"/>
      <c r="VZO52" s="133"/>
      <c r="VZP52" s="133"/>
      <c r="VZQ52" s="133"/>
      <c r="VZR52" s="133"/>
      <c r="VZS52" s="133"/>
      <c r="VZT52" s="133"/>
      <c r="VZU52" s="133"/>
      <c r="VZV52" s="133"/>
      <c r="VZW52" s="133"/>
      <c r="VZX52" s="133"/>
      <c r="VZY52" s="133"/>
      <c r="VZZ52" s="133"/>
      <c r="WAA52" s="133"/>
      <c r="WAB52" s="133"/>
      <c r="WAC52" s="133"/>
      <c r="WAD52" s="133"/>
      <c r="WAE52" s="133"/>
      <c r="WAF52" s="133"/>
      <c r="WAG52" s="133"/>
      <c r="WAH52" s="133"/>
      <c r="WAI52" s="133"/>
      <c r="WAJ52" s="133"/>
      <c r="WAK52" s="133"/>
      <c r="WAL52" s="133"/>
      <c r="WAM52" s="133"/>
      <c r="WAN52" s="133"/>
      <c r="WAO52" s="133"/>
      <c r="WAP52" s="133"/>
      <c r="WAQ52" s="133"/>
      <c r="WAR52" s="133"/>
      <c r="WAS52" s="133"/>
      <c r="WAT52" s="133"/>
      <c r="WAU52" s="133"/>
      <c r="WAV52" s="133"/>
      <c r="WAW52" s="133"/>
      <c r="WAX52" s="133"/>
      <c r="WAY52" s="133"/>
      <c r="WAZ52" s="133"/>
      <c r="WBA52" s="133"/>
      <c r="WBB52" s="133"/>
      <c r="WBC52" s="133"/>
      <c r="WBD52" s="133"/>
      <c r="WBE52" s="133"/>
      <c r="WBF52" s="133"/>
      <c r="WBG52" s="133"/>
      <c r="WBH52" s="133"/>
      <c r="WBI52" s="133"/>
      <c r="WBJ52" s="133"/>
      <c r="WBK52" s="133"/>
      <c r="WBL52" s="133"/>
      <c r="WBM52" s="133"/>
      <c r="WBN52" s="133"/>
      <c r="WBO52" s="133"/>
      <c r="WBP52" s="133"/>
      <c r="WBQ52" s="133"/>
      <c r="WBR52" s="133"/>
      <c r="WBS52" s="133"/>
      <c r="WBT52" s="133"/>
      <c r="WBU52" s="133"/>
      <c r="WBV52" s="133"/>
      <c r="WBW52" s="133"/>
      <c r="WBX52" s="133"/>
      <c r="WBY52" s="133"/>
      <c r="WBZ52" s="133"/>
      <c r="WCA52" s="133"/>
      <c r="WCB52" s="133"/>
      <c r="WCC52" s="133"/>
      <c r="WCD52" s="133"/>
      <c r="WCE52" s="133"/>
      <c r="WCF52" s="133"/>
      <c r="WCG52" s="133"/>
      <c r="WCH52" s="133"/>
      <c r="WCI52" s="133"/>
      <c r="WCJ52" s="133"/>
      <c r="WCK52" s="133"/>
      <c r="WCL52" s="133"/>
      <c r="WCM52" s="133"/>
      <c r="WCN52" s="133"/>
      <c r="WCO52" s="133"/>
      <c r="WCP52" s="133"/>
      <c r="WCQ52" s="133"/>
      <c r="WCR52" s="133"/>
      <c r="WCS52" s="133"/>
      <c r="WCT52" s="133"/>
      <c r="WCU52" s="133"/>
      <c r="WCV52" s="133"/>
      <c r="WCW52" s="133"/>
      <c r="WCX52" s="133"/>
      <c r="WCY52" s="133"/>
      <c r="WCZ52" s="133"/>
      <c r="WDA52" s="133"/>
      <c r="WDB52" s="133"/>
      <c r="WDC52" s="133"/>
      <c r="WDD52" s="133"/>
      <c r="WDE52" s="133"/>
      <c r="WDF52" s="133"/>
      <c r="WDG52" s="133"/>
      <c r="WDH52" s="133"/>
      <c r="WDI52" s="133"/>
      <c r="WDJ52" s="133"/>
      <c r="WDK52" s="133"/>
      <c r="WDL52" s="133"/>
      <c r="WDM52" s="133"/>
      <c r="WDN52" s="133"/>
      <c r="WDO52" s="133"/>
      <c r="WDP52" s="133"/>
      <c r="WDQ52" s="133"/>
      <c r="WDR52" s="133"/>
      <c r="WDS52" s="133"/>
      <c r="WDT52" s="133"/>
      <c r="WDU52" s="133"/>
      <c r="WDV52" s="133"/>
      <c r="WDW52" s="133"/>
      <c r="WDX52" s="133"/>
      <c r="WDY52" s="133"/>
      <c r="WDZ52" s="133"/>
      <c r="WEA52" s="133"/>
      <c r="WEB52" s="133"/>
      <c r="WEC52" s="133"/>
      <c r="WED52" s="133"/>
      <c r="WEE52" s="133"/>
      <c r="WEF52" s="133"/>
      <c r="WEG52" s="133"/>
      <c r="WEH52" s="133"/>
      <c r="WEI52" s="133"/>
      <c r="WEJ52" s="133"/>
      <c r="WEK52" s="133"/>
      <c r="WEL52" s="133"/>
      <c r="WEM52" s="133"/>
      <c r="WEN52" s="133"/>
      <c r="WEO52" s="133"/>
      <c r="WEP52" s="133"/>
      <c r="WEQ52" s="133"/>
      <c r="WER52" s="133"/>
      <c r="WES52" s="133"/>
      <c r="WET52" s="133"/>
      <c r="WEU52" s="133"/>
      <c r="WEV52" s="133"/>
      <c r="WEW52" s="133"/>
      <c r="WEX52" s="133"/>
      <c r="WEY52" s="133"/>
      <c r="WEZ52" s="133"/>
      <c r="WFA52" s="133"/>
      <c r="WFB52" s="133"/>
      <c r="WFC52" s="133"/>
      <c r="WFD52" s="133"/>
      <c r="WFE52" s="133"/>
      <c r="WFF52" s="133"/>
      <c r="WFG52" s="133"/>
      <c r="WFH52" s="133"/>
      <c r="WFI52" s="133"/>
      <c r="WFJ52" s="133"/>
      <c r="WFK52" s="133"/>
      <c r="WFL52" s="133"/>
      <c r="WFM52" s="133"/>
      <c r="WFN52" s="133"/>
      <c r="WFO52" s="133"/>
      <c r="WFP52" s="133"/>
      <c r="WFQ52" s="133"/>
      <c r="WFR52" s="133"/>
      <c r="WFS52" s="133"/>
      <c r="WFT52" s="133"/>
      <c r="WFU52" s="133"/>
      <c r="WFV52" s="133"/>
      <c r="WFW52" s="133"/>
      <c r="WFX52" s="133"/>
      <c r="WFY52" s="133"/>
      <c r="WFZ52" s="133"/>
      <c r="WGA52" s="133"/>
      <c r="WGB52" s="133"/>
      <c r="WGC52" s="133"/>
      <c r="WGD52" s="133"/>
      <c r="WGE52" s="133"/>
      <c r="WGF52" s="133"/>
      <c r="WGG52" s="133"/>
      <c r="WGH52" s="133"/>
      <c r="WGI52" s="133"/>
      <c r="WGJ52" s="133"/>
      <c r="WGK52" s="133"/>
      <c r="WGL52" s="133"/>
      <c r="WGM52" s="133"/>
      <c r="WGN52" s="133"/>
      <c r="WGO52" s="133"/>
      <c r="WGP52" s="133"/>
      <c r="WGQ52" s="133"/>
      <c r="WGR52" s="133"/>
      <c r="WGS52" s="133"/>
      <c r="WGT52" s="133"/>
      <c r="WGU52" s="133"/>
      <c r="WGV52" s="133"/>
      <c r="WGW52" s="133"/>
      <c r="WGX52" s="133"/>
      <c r="WGY52" s="133"/>
      <c r="WGZ52" s="133"/>
      <c r="WHA52" s="133"/>
      <c r="WHB52" s="133"/>
      <c r="WHC52" s="133"/>
      <c r="WHD52" s="133"/>
      <c r="WHE52" s="133"/>
      <c r="WHF52" s="133"/>
      <c r="WHG52" s="133"/>
      <c r="WHH52" s="133"/>
      <c r="WHI52" s="133"/>
      <c r="WHJ52" s="133"/>
      <c r="WHK52" s="133"/>
      <c r="WHL52" s="133"/>
      <c r="WHM52" s="133"/>
      <c r="WHN52" s="133"/>
      <c r="WHO52" s="133"/>
      <c r="WHP52" s="133"/>
      <c r="WHQ52" s="133"/>
      <c r="WHR52" s="133"/>
      <c r="WHS52" s="133"/>
      <c r="WHT52" s="133"/>
      <c r="WHU52" s="133"/>
      <c r="WHV52" s="133"/>
      <c r="WHW52" s="133"/>
      <c r="WHX52" s="133"/>
      <c r="WHY52" s="133"/>
      <c r="WHZ52" s="133"/>
      <c r="WIA52" s="133"/>
      <c r="WIB52" s="133"/>
      <c r="WIC52" s="133"/>
      <c r="WID52" s="133"/>
      <c r="WIE52" s="133"/>
      <c r="WIF52" s="133"/>
      <c r="WIG52" s="133"/>
      <c r="WIH52" s="133"/>
      <c r="WII52" s="133"/>
      <c r="WIJ52" s="133"/>
      <c r="WIK52" s="133"/>
      <c r="WIL52" s="133"/>
      <c r="WIM52" s="133"/>
      <c r="WIN52" s="133"/>
      <c r="WIO52" s="133"/>
      <c r="WIP52" s="133"/>
      <c r="WIQ52" s="133"/>
      <c r="WIR52" s="133"/>
      <c r="WIS52" s="133"/>
      <c r="WIT52" s="133"/>
      <c r="WIU52" s="133"/>
      <c r="WIV52" s="133"/>
      <c r="WIW52" s="133"/>
      <c r="WIX52" s="133"/>
      <c r="WIY52" s="133"/>
      <c r="WIZ52" s="133"/>
      <c r="WJA52" s="133"/>
      <c r="WJB52" s="133"/>
      <c r="WJC52" s="133"/>
      <c r="WJD52" s="133"/>
      <c r="WJE52" s="133"/>
      <c r="WJF52" s="133"/>
      <c r="WJG52" s="133"/>
      <c r="WJH52" s="133"/>
      <c r="WJI52" s="133"/>
      <c r="WJJ52" s="133"/>
      <c r="WJK52" s="133"/>
      <c r="WJL52" s="133"/>
      <c r="WJM52" s="133"/>
      <c r="WJN52" s="133"/>
      <c r="WJO52" s="133"/>
      <c r="WJP52" s="133"/>
      <c r="WJQ52" s="133"/>
      <c r="WJR52" s="133"/>
      <c r="WJS52" s="133"/>
      <c r="WJT52" s="133"/>
      <c r="WJU52" s="133"/>
      <c r="WJV52" s="133"/>
      <c r="WJW52" s="133"/>
      <c r="WJX52" s="133"/>
      <c r="WJY52" s="133"/>
      <c r="WJZ52" s="133"/>
      <c r="WKA52" s="133"/>
      <c r="WKB52" s="133"/>
      <c r="WKC52" s="133"/>
      <c r="WKD52" s="133"/>
      <c r="WKE52" s="133"/>
      <c r="WKF52" s="133"/>
      <c r="WKG52" s="133"/>
      <c r="WKH52" s="133"/>
      <c r="WKI52" s="133"/>
      <c r="WKJ52" s="133"/>
      <c r="WKK52" s="133"/>
      <c r="WKL52" s="133"/>
      <c r="WKM52" s="133"/>
      <c r="WKN52" s="133"/>
      <c r="WKO52" s="133"/>
      <c r="WKP52" s="133"/>
      <c r="WKQ52" s="133"/>
      <c r="WKR52" s="133"/>
      <c r="WKS52" s="133"/>
      <c r="WKT52" s="133"/>
      <c r="WKU52" s="133"/>
      <c r="WKV52" s="133"/>
      <c r="WKW52" s="133"/>
      <c r="WKX52" s="133"/>
      <c r="WKY52" s="133"/>
      <c r="WKZ52" s="133"/>
      <c r="WLA52" s="133"/>
      <c r="WLB52" s="133"/>
      <c r="WLC52" s="133"/>
      <c r="WLD52" s="133"/>
      <c r="WLE52" s="133"/>
      <c r="WLF52" s="133"/>
      <c r="WLG52" s="133"/>
      <c r="WLH52" s="133"/>
      <c r="WLI52" s="133"/>
      <c r="WLJ52" s="133"/>
      <c r="WLK52" s="133"/>
      <c r="WLL52" s="133"/>
      <c r="WLM52" s="133"/>
      <c r="WLN52" s="133"/>
      <c r="WLO52" s="133"/>
      <c r="WLP52" s="133"/>
      <c r="WLQ52" s="133"/>
      <c r="WLR52" s="133"/>
      <c r="WLS52" s="133"/>
      <c r="WLT52" s="133"/>
      <c r="WLU52" s="133"/>
      <c r="WLV52" s="133"/>
      <c r="WLW52" s="133"/>
      <c r="WLX52" s="133"/>
      <c r="WLY52" s="133"/>
      <c r="WLZ52" s="133"/>
      <c r="WMA52" s="133"/>
      <c r="WMB52" s="133"/>
      <c r="WMC52" s="133"/>
      <c r="WMD52" s="133"/>
      <c r="WME52" s="133"/>
      <c r="WMF52" s="133"/>
      <c r="WMG52" s="133"/>
      <c r="WMH52" s="133"/>
      <c r="WMI52" s="133"/>
      <c r="WMJ52" s="133"/>
      <c r="WMK52" s="133"/>
      <c r="WML52" s="133"/>
      <c r="WMM52" s="133"/>
      <c r="WMN52" s="133"/>
      <c r="WMO52" s="133"/>
      <c r="WMP52" s="133"/>
      <c r="WMQ52" s="133"/>
      <c r="WMR52" s="133"/>
      <c r="WMS52" s="133"/>
      <c r="WMT52" s="133"/>
      <c r="WMU52" s="133"/>
      <c r="WMV52" s="133"/>
      <c r="WMW52" s="133"/>
      <c r="WMX52" s="133"/>
      <c r="WMY52" s="133"/>
      <c r="WMZ52" s="133"/>
      <c r="WNA52" s="133"/>
      <c r="WNB52" s="133"/>
      <c r="WNC52" s="133"/>
      <c r="WND52" s="133"/>
      <c r="WNE52" s="133"/>
      <c r="WNF52" s="133"/>
      <c r="WNG52" s="133"/>
      <c r="WNH52" s="133"/>
      <c r="WNI52" s="133"/>
      <c r="WNJ52" s="133"/>
      <c r="WNK52" s="133"/>
      <c r="WNL52" s="133"/>
      <c r="WNM52" s="133"/>
      <c r="WNN52" s="133"/>
      <c r="WNO52" s="133"/>
      <c r="WNP52" s="133"/>
      <c r="WNQ52" s="133"/>
      <c r="WNR52" s="133"/>
      <c r="WNS52" s="133"/>
      <c r="WNT52" s="133"/>
      <c r="WNU52" s="133"/>
      <c r="WNV52" s="133"/>
      <c r="WNW52" s="133"/>
      <c r="WNX52" s="133"/>
      <c r="WNY52" s="133"/>
      <c r="WNZ52" s="133"/>
      <c r="WOA52" s="133"/>
      <c r="WOB52" s="133"/>
      <c r="WOC52" s="133"/>
      <c r="WOD52" s="133"/>
      <c r="WOE52" s="133"/>
      <c r="WOF52" s="133"/>
      <c r="WOG52" s="133"/>
      <c r="WOH52" s="133"/>
      <c r="WOI52" s="133"/>
      <c r="WOJ52" s="133"/>
      <c r="WOK52" s="133"/>
      <c r="WOL52" s="133"/>
      <c r="WOM52" s="133"/>
      <c r="WON52" s="133"/>
      <c r="WOO52" s="133"/>
      <c r="WOP52" s="133"/>
      <c r="WOQ52" s="133"/>
      <c r="WOR52" s="133"/>
      <c r="WOS52" s="133"/>
      <c r="WOT52" s="133"/>
      <c r="WOU52" s="133"/>
      <c r="WOV52" s="133"/>
      <c r="WOW52" s="133"/>
      <c r="WOX52" s="133"/>
      <c r="WOY52" s="133"/>
      <c r="WOZ52" s="133"/>
      <c r="WPA52" s="133"/>
      <c r="WPB52" s="133"/>
      <c r="WPC52" s="133"/>
      <c r="WPD52" s="133"/>
      <c r="WPE52" s="133"/>
      <c r="WPF52" s="133"/>
      <c r="WPG52" s="133"/>
      <c r="WPH52" s="133"/>
      <c r="WPI52" s="133"/>
      <c r="WPJ52" s="133"/>
      <c r="WPK52" s="133"/>
      <c r="WPL52" s="133"/>
      <c r="WPM52" s="133"/>
      <c r="WPN52" s="133"/>
      <c r="WPO52" s="133"/>
      <c r="WPP52" s="133"/>
      <c r="WPQ52" s="133"/>
      <c r="WPR52" s="133"/>
      <c r="WPS52" s="133"/>
      <c r="WPT52" s="133"/>
      <c r="WPU52" s="133"/>
      <c r="WPV52" s="133"/>
      <c r="WPW52" s="133"/>
      <c r="WPX52" s="133"/>
      <c r="WPY52" s="133"/>
      <c r="WPZ52" s="133"/>
      <c r="WQA52" s="133"/>
      <c r="WQB52" s="133"/>
      <c r="WQC52" s="133"/>
      <c r="WQD52" s="133"/>
      <c r="WQE52" s="133"/>
      <c r="WQF52" s="133"/>
      <c r="WQG52" s="133"/>
      <c r="WQH52" s="133"/>
      <c r="WQI52" s="133"/>
      <c r="WQJ52" s="133"/>
      <c r="WQK52" s="133"/>
      <c r="WQL52" s="133"/>
      <c r="WQM52" s="133"/>
      <c r="WQN52" s="133"/>
      <c r="WQO52" s="133"/>
      <c r="WQP52" s="133"/>
      <c r="WQQ52" s="133"/>
      <c r="WQR52" s="133"/>
      <c r="WQS52" s="133"/>
      <c r="WQT52" s="133"/>
      <c r="WQU52" s="133"/>
      <c r="WQV52" s="133"/>
      <c r="WQW52" s="133"/>
      <c r="WQX52" s="133"/>
      <c r="WQY52" s="133"/>
      <c r="WQZ52" s="133"/>
      <c r="WRA52" s="133"/>
      <c r="WRB52" s="133"/>
      <c r="WRC52" s="133"/>
      <c r="WRD52" s="133"/>
      <c r="WRE52" s="133"/>
      <c r="WRF52" s="133"/>
      <c r="WRG52" s="133"/>
      <c r="WRH52" s="133"/>
      <c r="WRI52" s="133"/>
      <c r="WRJ52" s="133"/>
      <c r="WRK52" s="133"/>
      <c r="WRL52" s="133"/>
      <c r="WRM52" s="133"/>
      <c r="WRN52" s="133"/>
      <c r="WRO52" s="133"/>
      <c r="WRP52" s="133"/>
      <c r="WRQ52" s="133"/>
      <c r="WRR52" s="133"/>
      <c r="WRS52" s="133"/>
      <c r="WRT52" s="133"/>
      <c r="WRU52" s="133"/>
      <c r="WRV52" s="133"/>
      <c r="WRW52" s="133"/>
      <c r="WRX52" s="133"/>
      <c r="WRY52" s="133"/>
      <c r="WRZ52" s="133"/>
      <c r="WSA52" s="133"/>
      <c r="WSB52" s="133"/>
      <c r="WSC52" s="133"/>
      <c r="WSD52" s="133"/>
      <c r="WSE52" s="133"/>
      <c r="WSF52" s="133"/>
      <c r="WSG52" s="133"/>
      <c r="WSH52" s="133"/>
      <c r="WSI52" s="133"/>
      <c r="WSJ52" s="133"/>
      <c r="WSK52" s="133"/>
      <c r="WSL52" s="133"/>
      <c r="WSM52" s="133"/>
      <c r="WSN52" s="133"/>
      <c r="WSO52" s="133"/>
      <c r="WSP52" s="133"/>
      <c r="WSQ52" s="133"/>
      <c r="WSR52" s="133"/>
      <c r="WSS52" s="133"/>
      <c r="WST52" s="133"/>
      <c r="WSU52" s="133"/>
      <c r="WSV52" s="133"/>
      <c r="WSW52" s="133"/>
      <c r="WSX52" s="133"/>
      <c r="WSY52" s="133"/>
      <c r="WSZ52" s="133"/>
      <c r="WTA52" s="133"/>
      <c r="WTB52" s="133"/>
      <c r="WTC52" s="133"/>
      <c r="WTD52" s="133"/>
      <c r="WTE52" s="133"/>
      <c r="WTF52" s="133"/>
      <c r="WTG52" s="133"/>
      <c r="WTH52" s="133"/>
      <c r="WTI52" s="133"/>
      <c r="WTJ52" s="133"/>
      <c r="WTK52" s="133"/>
      <c r="WTL52" s="133"/>
      <c r="WTM52" s="133"/>
      <c r="WTN52" s="133"/>
      <c r="WTO52" s="133"/>
      <c r="WTP52" s="133"/>
      <c r="WTQ52" s="133"/>
      <c r="WTR52" s="133"/>
      <c r="WTS52" s="133"/>
      <c r="WTT52" s="133"/>
      <c r="WTU52" s="133"/>
      <c r="WTV52" s="133"/>
      <c r="WTW52" s="133"/>
      <c r="WTX52" s="133"/>
      <c r="WTY52" s="133"/>
      <c r="WTZ52" s="133"/>
      <c r="WUA52" s="133"/>
      <c r="WUB52" s="133"/>
      <c r="WUC52" s="133"/>
      <c r="WUD52" s="133"/>
      <c r="WUE52" s="133"/>
      <c r="WUF52" s="133"/>
      <c r="WUG52" s="133"/>
      <c r="WUH52" s="133"/>
      <c r="WUI52" s="133"/>
      <c r="WUJ52" s="133"/>
      <c r="WUK52" s="133"/>
      <c r="WUL52" s="133"/>
      <c r="WUM52" s="133"/>
      <c r="WUN52" s="133"/>
      <c r="WUO52" s="133"/>
      <c r="WUP52" s="133"/>
      <c r="WUQ52" s="133"/>
      <c r="WUR52" s="133"/>
      <c r="WUS52" s="133"/>
      <c r="WUT52" s="133"/>
      <c r="WUU52" s="133"/>
      <c r="WUV52" s="133"/>
      <c r="WUW52" s="133"/>
      <c r="WUX52" s="133"/>
      <c r="WUY52" s="133"/>
      <c r="WUZ52" s="133"/>
      <c r="WVA52" s="133"/>
      <c r="WVB52" s="133"/>
      <c r="WVC52" s="133"/>
      <c r="WVD52" s="133"/>
      <c r="WVE52" s="133"/>
      <c r="WVF52" s="133"/>
      <c r="WVG52" s="133"/>
      <c r="WVH52" s="133"/>
      <c r="WVI52" s="133"/>
      <c r="WVJ52" s="133"/>
      <c r="WVK52" s="133"/>
      <c r="WVL52" s="133"/>
      <c r="WVM52" s="133"/>
      <c r="WVN52" s="133"/>
      <c r="WVO52" s="133"/>
      <c r="WVP52" s="133"/>
      <c r="WVQ52" s="133"/>
      <c r="WVR52" s="133"/>
      <c r="WVS52" s="133"/>
      <c r="WVT52" s="133"/>
      <c r="WVU52" s="133"/>
      <c r="WVV52" s="133"/>
      <c r="WVW52" s="133"/>
      <c r="WVX52" s="133"/>
      <c r="WVY52" s="133"/>
      <c r="WVZ52" s="133"/>
      <c r="WWA52" s="133"/>
      <c r="WWB52" s="133"/>
      <c r="WWC52" s="133"/>
      <c r="WWD52" s="133"/>
      <c r="WWE52" s="133"/>
      <c r="WWF52" s="133"/>
      <c r="WWG52" s="133"/>
      <c r="WWH52" s="133"/>
      <c r="WWI52" s="133"/>
      <c r="WWJ52" s="133"/>
      <c r="WWK52" s="133"/>
      <c r="WWL52" s="133"/>
      <c r="WWM52" s="133"/>
      <c r="WWN52" s="133"/>
      <c r="WWO52" s="133"/>
      <c r="WWP52" s="133"/>
      <c r="WWQ52" s="133"/>
      <c r="WWR52" s="133"/>
      <c r="WWS52" s="133"/>
      <c r="WWT52" s="133"/>
      <c r="WWU52" s="133"/>
      <c r="WWV52" s="133"/>
      <c r="WWW52" s="133"/>
      <c r="WWX52" s="133"/>
      <c r="WWY52" s="133"/>
      <c r="WWZ52" s="133"/>
      <c r="WXA52" s="133"/>
      <c r="WXB52" s="133"/>
      <c r="WXC52" s="133"/>
      <c r="WXD52" s="133"/>
      <c r="WXE52" s="133"/>
      <c r="WXF52" s="133"/>
      <c r="WXG52" s="133"/>
      <c r="WXH52" s="133"/>
      <c r="WXI52" s="133"/>
      <c r="WXJ52" s="133"/>
      <c r="WXK52" s="133"/>
      <c r="WXL52" s="133"/>
      <c r="WXM52" s="133"/>
      <c r="WXN52" s="133"/>
      <c r="WXO52" s="133"/>
      <c r="WXP52" s="133"/>
      <c r="WXQ52" s="133"/>
      <c r="WXR52" s="133"/>
      <c r="WXS52" s="133"/>
      <c r="WXT52" s="133"/>
      <c r="WXU52" s="133"/>
      <c r="WXV52" s="133"/>
      <c r="WXW52" s="133"/>
      <c r="WXX52" s="133"/>
      <c r="WXY52" s="133"/>
      <c r="WXZ52" s="133"/>
      <c r="WYA52" s="133"/>
      <c r="WYB52" s="133"/>
      <c r="WYC52" s="133"/>
      <c r="WYD52" s="133"/>
      <c r="WYE52" s="133"/>
      <c r="WYF52" s="133"/>
      <c r="WYG52" s="133"/>
      <c r="WYH52" s="133"/>
      <c r="WYI52" s="133"/>
      <c r="WYJ52" s="133"/>
      <c r="WYK52" s="133"/>
      <c r="WYL52" s="133"/>
      <c r="WYM52" s="133"/>
      <c r="WYN52" s="133"/>
      <c r="WYO52" s="133"/>
      <c r="WYP52" s="133"/>
      <c r="WYQ52" s="133"/>
      <c r="WYR52" s="133"/>
      <c r="WYS52" s="133"/>
      <c r="WYT52" s="133"/>
      <c r="WYU52" s="133"/>
      <c r="WYV52" s="133"/>
      <c r="WYW52" s="133"/>
      <c r="WYX52" s="133"/>
      <c r="WYY52" s="133"/>
      <c r="WYZ52" s="133"/>
      <c r="WZA52" s="133"/>
      <c r="WZB52" s="133"/>
      <c r="WZC52" s="133"/>
      <c r="WZD52" s="133"/>
      <c r="WZE52" s="133"/>
      <c r="WZF52" s="133"/>
      <c r="WZG52" s="133"/>
      <c r="WZH52" s="133"/>
      <c r="WZI52" s="133"/>
      <c r="WZJ52" s="133"/>
      <c r="WZK52" s="133"/>
      <c r="WZL52" s="133"/>
      <c r="WZM52" s="133"/>
      <c r="WZN52" s="133"/>
      <c r="WZO52" s="133"/>
      <c r="WZP52" s="133"/>
      <c r="WZQ52" s="133"/>
      <c r="WZR52" s="133"/>
      <c r="WZS52" s="133"/>
      <c r="WZT52" s="133"/>
      <c r="WZU52" s="133"/>
      <c r="WZV52" s="133"/>
      <c r="WZW52" s="133"/>
      <c r="WZX52" s="133"/>
      <c r="WZY52" s="133"/>
      <c r="WZZ52" s="133"/>
      <c r="XAA52" s="133"/>
      <c r="XAB52" s="133"/>
      <c r="XAC52" s="133"/>
      <c r="XAD52" s="133"/>
      <c r="XAE52" s="133"/>
      <c r="XAF52" s="133"/>
      <c r="XAG52" s="133"/>
      <c r="XAH52" s="133"/>
      <c r="XAI52" s="133"/>
      <c r="XAJ52" s="133"/>
      <c r="XAK52" s="133"/>
      <c r="XAL52" s="133"/>
      <c r="XAM52" s="133"/>
      <c r="XAN52" s="133"/>
      <c r="XAO52" s="133"/>
      <c r="XAP52" s="133"/>
      <c r="XAQ52" s="133"/>
      <c r="XAR52" s="133"/>
      <c r="XAS52" s="133"/>
      <c r="XAT52" s="133"/>
      <c r="XAU52" s="133"/>
      <c r="XAV52" s="133"/>
      <c r="XAW52" s="133"/>
      <c r="XAX52" s="133"/>
      <c r="XAY52" s="133"/>
      <c r="XAZ52" s="133"/>
      <c r="XBA52" s="133"/>
      <c r="XBB52" s="133"/>
      <c r="XBC52" s="133"/>
      <c r="XBD52" s="133"/>
      <c r="XBE52" s="133"/>
      <c r="XBF52" s="133"/>
    </row>
    <row r="53" spans="1:16282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  <c r="AQK53"/>
      <c r="AQL53"/>
      <c r="AQM53"/>
      <c r="AQN53"/>
      <c r="AQO53"/>
      <c r="AQP53"/>
      <c r="AQQ53"/>
      <c r="AQR53"/>
      <c r="AQS53"/>
      <c r="AQT53"/>
      <c r="AQU53"/>
      <c r="AQV53"/>
      <c r="AQW53"/>
      <c r="AQX53"/>
      <c r="AQY53"/>
      <c r="AQZ53"/>
      <c r="ARA53"/>
      <c r="ARB53"/>
      <c r="ARC53"/>
      <c r="ARD53"/>
      <c r="ARE53"/>
      <c r="ARF53"/>
      <c r="ARG53"/>
      <c r="ARH53"/>
      <c r="ARI53"/>
      <c r="ARJ53"/>
      <c r="ARK53"/>
      <c r="ARL53"/>
      <c r="ARM53"/>
      <c r="ARN53"/>
      <c r="ARO53"/>
      <c r="ARP53"/>
      <c r="ARQ53"/>
      <c r="ARR53"/>
      <c r="ARS53"/>
      <c r="ART53"/>
      <c r="ARU53"/>
      <c r="ARV53"/>
      <c r="ARW53"/>
      <c r="ARX53"/>
      <c r="ARY53"/>
      <c r="ARZ53"/>
      <c r="ASA53"/>
      <c r="ASB53"/>
      <c r="ASC53"/>
      <c r="ASD53"/>
      <c r="ASE53"/>
      <c r="ASF53"/>
      <c r="ASG53"/>
      <c r="ASH53"/>
      <c r="ASI53"/>
      <c r="ASJ53"/>
      <c r="ASK53"/>
      <c r="ASL53"/>
      <c r="ASM53"/>
      <c r="ASN53"/>
      <c r="ASO53"/>
      <c r="ASP53"/>
      <c r="ASQ53"/>
      <c r="ASR53"/>
      <c r="ASS53"/>
      <c r="AST53"/>
      <c r="ASU53"/>
      <c r="ASV53"/>
      <c r="ASW53"/>
      <c r="ASX53"/>
      <c r="ASY53"/>
      <c r="ASZ53"/>
      <c r="ATA53"/>
      <c r="ATB53"/>
      <c r="ATC53"/>
      <c r="ATD53"/>
      <c r="ATE53"/>
      <c r="ATF53"/>
      <c r="ATG53"/>
      <c r="ATH53"/>
      <c r="ATI53"/>
      <c r="ATJ53"/>
      <c r="ATK53"/>
      <c r="ATL53"/>
      <c r="ATM53"/>
      <c r="ATN53"/>
      <c r="ATO53"/>
      <c r="ATP53"/>
      <c r="ATQ53"/>
      <c r="ATR53"/>
      <c r="ATS53"/>
      <c r="ATT53"/>
      <c r="ATU53"/>
      <c r="ATV53"/>
      <c r="ATW53"/>
      <c r="ATX53"/>
      <c r="ATY53"/>
      <c r="ATZ53"/>
      <c r="AUA53"/>
      <c r="AUB53"/>
      <c r="AUC53"/>
      <c r="AUD53"/>
      <c r="AUE53"/>
      <c r="AUF53"/>
      <c r="AUG53"/>
      <c r="AUH53"/>
      <c r="AUI53"/>
      <c r="AUJ53"/>
      <c r="AUK53"/>
      <c r="AUL53"/>
      <c r="AUM53"/>
      <c r="AUN53"/>
      <c r="AUO53"/>
      <c r="AUP53"/>
      <c r="AUQ53"/>
      <c r="AUR53"/>
      <c r="AUS53"/>
      <c r="AUT53"/>
      <c r="AUU53"/>
      <c r="AUV53"/>
      <c r="AUW53"/>
      <c r="AUX53"/>
      <c r="AUY53"/>
      <c r="AUZ53"/>
      <c r="AVA53"/>
      <c r="AVB53"/>
      <c r="AVC53"/>
      <c r="AVD53"/>
      <c r="AVE53"/>
      <c r="AVF53"/>
      <c r="AVG53"/>
      <c r="AVH53"/>
      <c r="AVI53"/>
      <c r="AVJ53"/>
      <c r="AVK53"/>
      <c r="AVL53"/>
      <c r="AVM53"/>
      <c r="AVN53"/>
      <c r="AVO53"/>
      <c r="AVP53"/>
      <c r="AVQ53"/>
      <c r="AVR53"/>
      <c r="AVS53"/>
      <c r="AVT53"/>
      <c r="AVU53"/>
      <c r="AVV53"/>
      <c r="AVW53"/>
      <c r="AVX53"/>
      <c r="AVY53"/>
      <c r="AVZ53"/>
      <c r="AWA53"/>
      <c r="AWB53"/>
      <c r="AWC53"/>
      <c r="AWD53"/>
      <c r="AWE53"/>
      <c r="AWF53"/>
      <c r="AWG53"/>
      <c r="AWH53"/>
      <c r="AWI53"/>
      <c r="AWJ53"/>
      <c r="AWK53"/>
      <c r="AWL53"/>
      <c r="AWM53"/>
      <c r="AWN53"/>
      <c r="AWO53"/>
      <c r="AWP53"/>
      <c r="AWQ53"/>
      <c r="AWR53"/>
      <c r="AWS53"/>
      <c r="AWT53"/>
      <c r="AWU53"/>
      <c r="AWV53"/>
      <c r="AWW53"/>
      <c r="AWX53"/>
      <c r="AWY53"/>
      <c r="AWZ53"/>
      <c r="AXA53"/>
      <c r="AXB53"/>
      <c r="AXC53"/>
      <c r="AXD53"/>
      <c r="AXE53"/>
      <c r="AXF53"/>
      <c r="AXG53"/>
      <c r="AXH53"/>
      <c r="AXI53"/>
      <c r="AXJ53"/>
      <c r="AXK53"/>
      <c r="AXL53"/>
      <c r="AXM53"/>
      <c r="AXN53"/>
      <c r="AXO53"/>
      <c r="AXP53"/>
      <c r="AXQ53"/>
      <c r="AXR53"/>
      <c r="AXS53"/>
      <c r="AXT53"/>
      <c r="AXU53"/>
      <c r="AXV53"/>
      <c r="AXW53"/>
      <c r="AXX53"/>
      <c r="AXY53"/>
      <c r="AXZ53"/>
      <c r="AYA53"/>
      <c r="AYB53"/>
      <c r="AYC53"/>
      <c r="AYD53"/>
      <c r="AYE53"/>
      <c r="AYF53"/>
      <c r="AYG53"/>
      <c r="AYH53"/>
      <c r="AYI53"/>
      <c r="AYJ53"/>
      <c r="AYK53"/>
      <c r="AYL53"/>
      <c r="AYM53"/>
      <c r="AYN53"/>
      <c r="AYO53"/>
      <c r="AYP53"/>
      <c r="AYQ53"/>
      <c r="AYR53"/>
      <c r="AYS53"/>
      <c r="AYT53"/>
      <c r="AYU53"/>
      <c r="AYV53"/>
      <c r="AYW53"/>
      <c r="AYX53"/>
      <c r="AYY53"/>
      <c r="AYZ53"/>
      <c r="AZA53"/>
      <c r="AZB53"/>
      <c r="AZC53"/>
      <c r="AZD53"/>
      <c r="AZE53"/>
      <c r="AZF53"/>
      <c r="AZG53"/>
      <c r="AZH53"/>
      <c r="AZI53"/>
      <c r="AZJ53"/>
      <c r="AZK53"/>
      <c r="AZL53"/>
      <c r="AZM53"/>
      <c r="AZN53"/>
      <c r="AZO53"/>
      <c r="AZP53"/>
      <c r="AZQ53"/>
      <c r="AZR53"/>
      <c r="AZS53"/>
      <c r="AZT53"/>
      <c r="AZU53"/>
      <c r="AZV53"/>
      <c r="AZW53"/>
      <c r="AZX53"/>
      <c r="AZY53"/>
      <c r="AZZ53"/>
      <c r="BAA53"/>
      <c r="BAB53"/>
      <c r="BAC53"/>
      <c r="BAD53"/>
      <c r="BAE53"/>
      <c r="BAF53"/>
      <c r="BAG53"/>
      <c r="BAH53"/>
      <c r="BAI53"/>
      <c r="BAJ53"/>
      <c r="BAK53"/>
      <c r="BAL53"/>
      <c r="BAM53"/>
      <c r="BAN53"/>
      <c r="BAO53"/>
      <c r="BAP53"/>
      <c r="BAQ53"/>
      <c r="BAR53"/>
      <c r="BAS53"/>
      <c r="BAT53"/>
      <c r="BAU53"/>
      <c r="BAV53"/>
      <c r="BAW53"/>
      <c r="BAX53"/>
      <c r="BAY53"/>
      <c r="BAZ53"/>
      <c r="BBA53"/>
      <c r="BBB53"/>
      <c r="BBC53"/>
      <c r="BBD53"/>
      <c r="BBE53"/>
      <c r="BBF53"/>
      <c r="BBG53"/>
      <c r="BBH53"/>
      <c r="BBI53"/>
      <c r="BBJ53"/>
      <c r="BBK53"/>
      <c r="BBL53"/>
      <c r="BBM53"/>
      <c r="BBN53"/>
      <c r="BBO53"/>
      <c r="BBP53"/>
      <c r="BBQ53"/>
      <c r="BBR53"/>
      <c r="BBS53"/>
      <c r="BBT53"/>
      <c r="BBU53"/>
      <c r="BBV53"/>
      <c r="BBW53"/>
      <c r="BBX53"/>
      <c r="BBY53"/>
      <c r="BBZ53"/>
      <c r="BCA53"/>
      <c r="BCB53"/>
      <c r="BCC53"/>
      <c r="BCD53"/>
      <c r="BCE53"/>
      <c r="BCF53"/>
      <c r="BCG53"/>
      <c r="BCH53"/>
      <c r="BCI53"/>
      <c r="BCJ53"/>
      <c r="BCK53"/>
      <c r="BCL53"/>
      <c r="BCM53"/>
      <c r="BCN53"/>
      <c r="BCO53"/>
      <c r="BCP53"/>
      <c r="BCQ53"/>
      <c r="BCR53"/>
      <c r="BCS53"/>
      <c r="BCT53"/>
      <c r="BCU53"/>
      <c r="BCV53"/>
      <c r="BCW53"/>
      <c r="BCX53"/>
      <c r="BCY53"/>
      <c r="BCZ53"/>
      <c r="BDA53"/>
      <c r="BDB53"/>
      <c r="BDC53"/>
      <c r="BDD53"/>
      <c r="BDE53"/>
      <c r="BDF53"/>
      <c r="BDG53"/>
      <c r="BDH53"/>
      <c r="BDI53"/>
      <c r="BDJ53"/>
      <c r="BDK53"/>
      <c r="BDL53"/>
      <c r="BDM53"/>
      <c r="BDN53"/>
      <c r="BDO53"/>
      <c r="BDP53"/>
      <c r="BDQ53"/>
      <c r="BDR53"/>
      <c r="BDS53"/>
      <c r="BDT53"/>
      <c r="BDU53"/>
      <c r="BDV53"/>
      <c r="BDW53"/>
      <c r="BDX53"/>
      <c r="BDY53"/>
      <c r="BDZ53"/>
      <c r="BEA53"/>
      <c r="BEB53"/>
      <c r="BEC53"/>
      <c r="BED53"/>
      <c r="BEE53"/>
      <c r="BEF53"/>
      <c r="BEG53"/>
      <c r="BEH53"/>
      <c r="BEI53"/>
      <c r="BEJ53"/>
      <c r="BEK53"/>
      <c r="BEL53"/>
      <c r="BEM53"/>
      <c r="BEN53"/>
      <c r="BEO53"/>
      <c r="BEP53"/>
      <c r="BEQ53"/>
      <c r="BER53"/>
      <c r="BES53"/>
      <c r="BET53"/>
      <c r="BEU53"/>
      <c r="BEV53"/>
      <c r="BEW53"/>
      <c r="BEX53"/>
      <c r="BEY53"/>
      <c r="BEZ53"/>
      <c r="BFA53"/>
      <c r="BFB53"/>
      <c r="BFC53"/>
      <c r="BFD53"/>
      <c r="BFE53"/>
      <c r="BFF53"/>
      <c r="BFG53"/>
      <c r="BFH53"/>
      <c r="BFI53"/>
      <c r="BFJ53"/>
      <c r="BFK53"/>
      <c r="BFL53"/>
      <c r="BFM53"/>
      <c r="BFN53"/>
      <c r="BFO53"/>
      <c r="BFP53"/>
      <c r="BFQ53"/>
      <c r="BFR53"/>
      <c r="BFS53"/>
      <c r="BFT53"/>
      <c r="BFU53"/>
      <c r="BFV53"/>
      <c r="BFW53"/>
      <c r="BFX53"/>
      <c r="BFY53"/>
      <c r="BFZ53"/>
      <c r="BGA53"/>
      <c r="BGB53"/>
      <c r="BGC53"/>
      <c r="BGD53"/>
      <c r="BGE53"/>
      <c r="BGF53"/>
      <c r="BGG53"/>
      <c r="BGH53"/>
      <c r="BGI53"/>
      <c r="BGJ53"/>
      <c r="BGK53"/>
      <c r="BGL53"/>
      <c r="BGM53"/>
      <c r="BGN53"/>
      <c r="BGO53"/>
      <c r="BGP53"/>
      <c r="BGQ53"/>
      <c r="BGR53"/>
      <c r="BGS53"/>
      <c r="BGT53"/>
      <c r="BGU53"/>
      <c r="BGV53"/>
      <c r="BGW53"/>
      <c r="BGX53"/>
      <c r="BGY53"/>
      <c r="BGZ53"/>
      <c r="BHA53"/>
      <c r="BHB53"/>
      <c r="BHC53"/>
      <c r="BHD53"/>
      <c r="BHE53"/>
      <c r="BHF53"/>
      <c r="BHG53"/>
      <c r="BHH53"/>
      <c r="BHI53"/>
      <c r="BHJ53"/>
      <c r="BHK53"/>
      <c r="BHL53"/>
      <c r="BHM53"/>
      <c r="BHN53"/>
      <c r="BHO53"/>
      <c r="BHP53"/>
      <c r="BHQ53"/>
      <c r="BHR53"/>
      <c r="BHS53"/>
      <c r="BHT53"/>
      <c r="BHU53"/>
      <c r="BHV53"/>
      <c r="BHW53"/>
      <c r="BHX53"/>
      <c r="BHY53"/>
      <c r="BHZ53"/>
      <c r="BIA53"/>
      <c r="BIB53"/>
      <c r="BIC53"/>
      <c r="BID53"/>
      <c r="BIE53"/>
      <c r="BIF53"/>
      <c r="BIG53"/>
      <c r="BIH53"/>
      <c r="BII53"/>
      <c r="BIJ53"/>
      <c r="BIK53"/>
      <c r="BIL53"/>
      <c r="BIM53"/>
      <c r="BIN53"/>
      <c r="BIO53"/>
      <c r="BIP53"/>
      <c r="BIQ53"/>
      <c r="BIR53"/>
      <c r="BIS53"/>
      <c r="BIT53"/>
      <c r="BIU53"/>
      <c r="BIV53"/>
      <c r="BIW53"/>
      <c r="BIX53"/>
      <c r="BIY53"/>
      <c r="BIZ53"/>
      <c r="BJA53"/>
      <c r="BJB53"/>
      <c r="BJC53"/>
      <c r="BJD53"/>
      <c r="BJE53"/>
      <c r="BJF53"/>
      <c r="BJG53"/>
      <c r="BJH53"/>
      <c r="BJI53"/>
      <c r="BJJ53"/>
      <c r="BJK53"/>
      <c r="BJL53"/>
      <c r="BJM53"/>
      <c r="BJN53"/>
      <c r="BJO53"/>
      <c r="BJP53"/>
      <c r="BJQ53"/>
      <c r="BJR53"/>
      <c r="BJS53"/>
      <c r="BJT53"/>
      <c r="BJU53"/>
      <c r="BJV53"/>
      <c r="BJW53"/>
      <c r="BJX53"/>
      <c r="BJY53"/>
      <c r="BJZ53"/>
      <c r="BKA53"/>
      <c r="BKB53"/>
      <c r="BKC53"/>
      <c r="BKD53"/>
      <c r="BKE53"/>
      <c r="BKF53"/>
      <c r="BKG53"/>
      <c r="BKH53"/>
      <c r="BKI53"/>
      <c r="BKJ53"/>
      <c r="BKK53"/>
      <c r="BKL53"/>
      <c r="BKM53"/>
      <c r="BKN53"/>
      <c r="BKO53"/>
      <c r="BKP53"/>
      <c r="BKQ53"/>
      <c r="BKR53"/>
      <c r="BKS53"/>
      <c r="BKT53"/>
      <c r="BKU53"/>
      <c r="BKV53"/>
      <c r="BKW53"/>
      <c r="BKX53"/>
      <c r="BKY53"/>
      <c r="BKZ53"/>
      <c r="BLA53"/>
      <c r="BLB53"/>
      <c r="BLC53"/>
      <c r="BLD53"/>
      <c r="BLE53"/>
      <c r="BLF53"/>
      <c r="BLG53"/>
      <c r="BLH53"/>
      <c r="BLI53"/>
      <c r="BLJ53"/>
      <c r="BLK53"/>
      <c r="BLL53"/>
      <c r="BLM53"/>
      <c r="BLN53"/>
      <c r="BLO53"/>
      <c r="BLP53"/>
      <c r="BLQ53"/>
      <c r="BLR53"/>
      <c r="BLS53"/>
      <c r="BLT53"/>
      <c r="BLU53"/>
      <c r="BLV53"/>
      <c r="BLW53"/>
      <c r="BLX53"/>
      <c r="BLY53"/>
      <c r="BLZ53"/>
      <c r="BMA53"/>
      <c r="BMB53"/>
      <c r="BMC53"/>
      <c r="BMD53"/>
      <c r="BME53"/>
      <c r="BMF53"/>
      <c r="BMG53"/>
      <c r="BMH53"/>
      <c r="BMI53"/>
      <c r="BMJ53"/>
      <c r="BMK53"/>
      <c r="BML53"/>
      <c r="BMM53"/>
      <c r="BMN53"/>
      <c r="BMO53"/>
      <c r="BMP53"/>
      <c r="BMQ53"/>
      <c r="BMR53"/>
      <c r="BMS53"/>
      <c r="BMT53"/>
      <c r="BMU53"/>
      <c r="BMV53"/>
      <c r="BMW53"/>
      <c r="BMX53"/>
      <c r="BMY53"/>
      <c r="BMZ53"/>
      <c r="BNA53"/>
      <c r="BNB53"/>
      <c r="BNC53"/>
      <c r="BND53"/>
      <c r="BNE53"/>
      <c r="BNF53"/>
      <c r="BNG53"/>
      <c r="BNH53"/>
      <c r="BNI53"/>
      <c r="BNJ53"/>
      <c r="BNK53"/>
      <c r="BNL53"/>
      <c r="BNM53"/>
      <c r="BNN53"/>
      <c r="BNO53"/>
      <c r="BNP53"/>
      <c r="BNQ53"/>
      <c r="BNR53"/>
      <c r="BNS53"/>
      <c r="BNT53"/>
      <c r="BNU53"/>
      <c r="BNV53"/>
      <c r="BNW53"/>
      <c r="BNX53"/>
      <c r="BNY53"/>
      <c r="BNZ53"/>
      <c r="BOA53"/>
      <c r="BOB53"/>
      <c r="BOC53"/>
      <c r="BOD53"/>
      <c r="BOE53"/>
      <c r="BOF53"/>
      <c r="BOG53"/>
      <c r="BOH53"/>
      <c r="BOI53"/>
      <c r="BOJ53"/>
      <c r="BOK53"/>
      <c r="BOL53"/>
      <c r="BOM53"/>
      <c r="BON53"/>
      <c r="BOO53"/>
      <c r="BOP53"/>
      <c r="BOQ53"/>
      <c r="BOR53"/>
      <c r="BOS53"/>
      <c r="BOT53"/>
      <c r="BOU53"/>
      <c r="BOV53"/>
      <c r="BOW53"/>
      <c r="BOX53"/>
      <c r="BOY53"/>
      <c r="BOZ53"/>
      <c r="BPA53"/>
      <c r="BPB53"/>
      <c r="BPC53"/>
      <c r="BPD53"/>
      <c r="BPE53"/>
      <c r="BPF53"/>
      <c r="BPG53"/>
      <c r="BPH53"/>
      <c r="BPI53"/>
      <c r="BPJ53"/>
      <c r="BPK53"/>
      <c r="BPL53"/>
      <c r="BPM53"/>
      <c r="BPN53"/>
      <c r="BPO53"/>
      <c r="BPP53"/>
      <c r="BPQ53"/>
      <c r="BPR53"/>
      <c r="BPS53"/>
      <c r="BPT53"/>
      <c r="BPU53"/>
      <c r="BPV53"/>
      <c r="BPW53"/>
      <c r="BPX53"/>
      <c r="BPY53"/>
      <c r="BPZ53"/>
      <c r="BQA53"/>
      <c r="BQB53"/>
      <c r="BQC53"/>
      <c r="BQD53"/>
      <c r="BQE53"/>
      <c r="BQF53"/>
      <c r="BQG53"/>
      <c r="BQH53"/>
      <c r="BQI53"/>
      <c r="BQJ53"/>
      <c r="BQK53"/>
      <c r="BQL53"/>
      <c r="BQM53"/>
      <c r="BQN53"/>
      <c r="BQO53"/>
      <c r="BQP53"/>
      <c r="BQQ53"/>
      <c r="BQR53"/>
      <c r="BQS53"/>
      <c r="BQT53"/>
      <c r="BQU53"/>
      <c r="BQV53"/>
      <c r="BQW53"/>
      <c r="BQX53"/>
      <c r="BQY53"/>
      <c r="BQZ53"/>
      <c r="BRA53"/>
      <c r="BRB53"/>
      <c r="BRC53"/>
      <c r="BRD53"/>
      <c r="BRE53"/>
      <c r="BRF53"/>
      <c r="BRG53"/>
      <c r="BRH53"/>
      <c r="BRI53"/>
      <c r="BRJ53"/>
      <c r="BRK53"/>
      <c r="BRL53"/>
      <c r="BRM53"/>
      <c r="BRN53"/>
      <c r="BRO53"/>
      <c r="BRP53"/>
      <c r="BRQ53"/>
      <c r="BRR53"/>
      <c r="BRS53"/>
      <c r="BRT53"/>
      <c r="BRU53"/>
      <c r="BRV53"/>
      <c r="BRW53"/>
      <c r="BRX53"/>
      <c r="BRY53"/>
      <c r="BRZ53"/>
      <c r="BSA53"/>
      <c r="BSB53"/>
      <c r="BSC53"/>
      <c r="BSD53"/>
      <c r="BSE53"/>
      <c r="BSF53"/>
      <c r="BSG53"/>
      <c r="BSH53"/>
      <c r="BSI53"/>
      <c r="BSJ53"/>
      <c r="BSK53"/>
      <c r="BSL53"/>
      <c r="BSM53"/>
      <c r="BSN53"/>
      <c r="BSO53"/>
      <c r="BSP53"/>
      <c r="BSQ53"/>
      <c r="BSR53"/>
      <c r="BSS53"/>
      <c r="BST53"/>
      <c r="BSU53"/>
      <c r="BSV53"/>
      <c r="BSW53"/>
      <c r="BSX53"/>
      <c r="BSY53"/>
      <c r="BSZ53"/>
      <c r="BTA53"/>
      <c r="BTB53"/>
      <c r="BTC53"/>
      <c r="BTD53"/>
      <c r="BTE53"/>
      <c r="BTF53"/>
      <c r="BTG53"/>
      <c r="BTH53"/>
      <c r="BTI53"/>
      <c r="BTJ53"/>
      <c r="BTK53"/>
      <c r="BTL53"/>
      <c r="BTM53"/>
      <c r="BTN53"/>
      <c r="BTO53"/>
      <c r="BTP53"/>
      <c r="BTQ53"/>
      <c r="BTR53"/>
      <c r="BTS53"/>
      <c r="BTT53"/>
      <c r="BTU53"/>
      <c r="BTV53"/>
      <c r="BTW53"/>
      <c r="BTX53"/>
      <c r="BTY53"/>
      <c r="BTZ53"/>
      <c r="BUA53"/>
      <c r="BUB53"/>
      <c r="BUC53"/>
      <c r="BUD53"/>
      <c r="BUE53"/>
      <c r="BUF53"/>
      <c r="BUG53"/>
      <c r="BUH53"/>
      <c r="BUI53"/>
      <c r="BUJ53"/>
      <c r="BUK53"/>
      <c r="BUL53"/>
      <c r="BUM53"/>
      <c r="BUN53"/>
      <c r="BUO53"/>
      <c r="BUP53"/>
      <c r="BUQ53"/>
      <c r="BUR53"/>
      <c r="BUS53"/>
      <c r="BUT53"/>
      <c r="BUU53"/>
      <c r="BUV53"/>
      <c r="BUW53"/>
      <c r="BUX53"/>
      <c r="BUY53"/>
      <c r="BUZ53"/>
      <c r="BVA53"/>
      <c r="BVB53"/>
      <c r="BVC53"/>
      <c r="BVD53"/>
      <c r="BVE53"/>
      <c r="BVF53"/>
      <c r="BVG53"/>
      <c r="BVH53"/>
      <c r="BVI53"/>
      <c r="BVJ53"/>
      <c r="BVK53"/>
      <c r="BVL53"/>
      <c r="BVM53"/>
      <c r="BVN53"/>
      <c r="BVO53"/>
      <c r="BVP53"/>
      <c r="BVQ53"/>
      <c r="BVR53"/>
      <c r="BVS53"/>
      <c r="BVT53"/>
      <c r="BVU53"/>
      <c r="BVV53"/>
      <c r="BVW53"/>
      <c r="BVX53"/>
      <c r="BVY53"/>
      <c r="BVZ53"/>
      <c r="BWA53"/>
      <c r="BWB53"/>
      <c r="BWC53"/>
      <c r="BWD53"/>
      <c r="BWE53"/>
      <c r="BWF53"/>
      <c r="BWG53"/>
      <c r="BWH53"/>
      <c r="BWI53"/>
      <c r="BWJ53"/>
      <c r="BWK53"/>
      <c r="BWL53"/>
      <c r="BWM53"/>
      <c r="BWN53"/>
      <c r="BWO53"/>
      <c r="BWP53"/>
      <c r="BWQ53"/>
      <c r="BWR53"/>
      <c r="BWS53"/>
      <c r="BWT53"/>
      <c r="BWU53"/>
      <c r="BWV53"/>
      <c r="BWW53"/>
      <c r="BWX53"/>
      <c r="BWY53"/>
      <c r="BWZ53"/>
      <c r="BXA53"/>
      <c r="BXB53"/>
      <c r="BXC53"/>
      <c r="BXD53"/>
      <c r="BXE53"/>
      <c r="BXF53"/>
      <c r="BXG53"/>
      <c r="BXH53"/>
      <c r="BXI53"/>
      <c r="BXJ53"/>
      <c r="BXK53"/>
      <c r="BXL53"/>
      <c r="BXM53"/>
      <c r="BXN53"/>
      <c r="BXO53"/>
      <c r="BXP53"/>
      <c r="BXQ53"/>
      <c r="BXR53"/>
      <c r="BXS53"/>
      <c r="BXT53"/>
      <c r="BXU53"/>
      <c r="BXV53"/>
      <c r="BXW53"/>
      <c r="BXX53"/>
      <c r="BXY53"/>
      <c r="BXZ53"/>
      <c r="BYA53"/>
      <c r="BYB53"/>
      <c r="BYC53"/>
      <c r="BYD53"/>
      <c r="BYE53"/>
      <c r="BYF53"/>
      <c r="BYG53"/>
      <c r="BYH53"/>
      <c r="BYI53"/>
      <c r="BYJ53"/>
      <c r="BYK53"/>
      <c r="BYL53"/>
      <c r="BYM53"/>
      <c r="BYN53"/>
      <c r="BYO53"/>
      <c r="BYP53"/>
      <c r="BYQ53"/>
      <c r="BYR53"/>
      <c r="BYS53"/>
      <c r="BYT53"/>
      <c r="BYU53"/>
      <c r="BYV53"/>
      <c r="BYW53"/>
      <c r="BYX53"/>
      <c r="BYY53"/>
      <c r="BYZ53"/>
      <c r="BZA53"/>
      <c r="BZB53"/>
      <c r="BZC53"/>
      <c r="BZD53"/>
      <c r="BZE53"/>
      <c r="BZF53"/>
      <c r="BZG53"/>
      <c r="BZH53"/>
      <c r="BZI53"/>
      <c r="BZJ53"/>
      <c r="BZK53"/>
      <c r="BZL53"/>
      <c r="BZM53"/>
      <c r="BZN53"/>
      <c r="BZO53"/>
      <c r="BZP53"/>
      <c r="BZQ53"/>
      <c r="BZR53"/>
      <c r="BZS53"/>
      <c r="BZT53"/>
      <c r="BZU53"/>
      <c r="BZV53"/>
      <c r="BZW53"/>
      <c r="BZX53"/>
      <c r="BZY53"/>
      <c r="BZZ53"/>
      <c r="CAA53"/>
      <c r="CAB53"/>
      <c r="CAC53"/>
      <c r="CAD53"/>
      <c r="CAE53"/>
      <c r="CAF53"/>
      <c r="CAG53"/>
      <c r="CAH53"/>
      <c r="CAI53"/>
      <c r="CAJ53"/>
      <c r="CAK53"/>
      <c r="CAL53"/>
      <c r="CAM53"/>
      <c r="CAN53"/>
      <c r="CAO53"/>
      <c r="CAP53"/>
      <c r="CAQ53"/>
      <c r="CAR53"/>
      <c r="CAS53"/>
      <c r="CAT53"/>
      <c r="CAU53"/>
      <c r="CAV53"/>
      <c r="CAW53"/>
      <c r="CAX53"/>
      <c r="CAY53"/>
      <c r="CAZ53"/>
      <c r="CBA53"/>
      <c r="CBB53"/>
      <c r="CBC53"/>
      <c r="CBD53"/>
      <c r="CBE53"/>
      <c r="CBF53"/>
      <c r="CBG53"/>
      <c r="CBH53"/>
      <c r="CBI53"/>
      <c r="CBJ53"/>
      <c r="CBK53"/>
      <c r="CBL53"/>
      <c r="CBM53"/>
      <c r="CBN53"/>
      <c r="CBO53"/>
      <c r="CBP53"/>
      <c r="CBQ53"/>
      <c r="CBR53"/>
      <c r="CBS53"/>
      <c r="CBT53"/>
      <c r="CBU53"/>
      <c r="CBV53"/>
      <c r="CBW53"/>
      <c r="CBX53"/>
      <c r="CBY53"/>
      <c r="CBZ53"/>
      <c r="CCA53"/>
      <c r="CCB53"/>
      <c r="CCC53"/>
      <c r="CCD53"/>
      <c r="CCE53"/>
      <c r="CCF53"/>
      <c r="CCG53"/>
      <c r="CCH53"/>
      <c r="CCI53"/>
      <c r="CCJ53"/>
      <c r="CCK53"/>
      <c r="CCL53"/>
      <c r="CCM53"/>
      <c r="CCN53"/>
      <c r="CCO53"/>
      <c r="CCP53"/>
      <c r="CCQ53"/>
      <c r="CCR53"/>
      <c r="CCS53"/>
      <c r="CCT53"/>
      <c r="CCU53"/>
      <c r="CCV53"/>
      <c r="CCW53"/>
      <c r="CCX53"/>
      <c r="CCY53"/>
      <c r="CCZ53"/>
      <c r="CDA53"/>
      <c r="CDB53"/>
      <c r="CDC53"/>
      <c r="CDD53"/>
      <c r="CDE53"/>
      <c r="CDF53"/>
      <c r="CDG53"/>
      <c r="CDH53"/>
      <c r="CDI53"/>
      <c r="CDJ53"/>
      <c r="CDK53"/>
      <c r="CDL53"/>
      <c r="CDM53"/>
      <c r="CDN53"/>
      <c r="CDO53"/>
      <c r="CDP53"/>
      <c r="CDQ53"/>
      <c r="CDR53"/>
      <c r="CDS53"/>
      <c r="CDT53"/>
      <c r="CDU53"/>
      <c r="CDV53"/>
      <c r="CDW53"/>
      <c r="CDX53"/>
      <c r="CDY53"/>
      <c r="CDZ53"/>
      <c r="CEA53"/>
      <c r="CEB53"/>
      <c r="CEC53"/>
      <c r="CED53"/>
      <c r="CEE53"/>
      <c r="CEF53"/>
      <c r="CEG53"/>
      <c r="CEH53"/>
      <c r="CEI53"/>
      <c r="CEJ53"/>
      <c r="CEK53"/>
      <c r="CEL53"/>
      <c r="CEM53"/>
      <c r="CEN53"/>
      <c r="CEO53"/>
      <c r="CEP53"/>
      <c r="CEQ53"/>
      <c r="CER53"/>
      <c r="CES53"/>
      <c r="CET53"/>
      <c r="CEU53"/>
      <c r="CEV53"/>
      <c r="CEW53"/>
      <c r="CEX53"/>
      <c r="CEY53"/>
      <c r="CEZ53"/>
      <c r="CFA53"/>
      <c r="CFB53"/>
      <c r="CFC53"/>
      <c r="CFD53"/>
      <c r="CFE53"/>
      <c r="CFF53"/>
      <c r="CFG53"/>
      <c r="CFH53"/>
      <c r="CFI53"/>
      <c r="CFJ53"/>
      <c r="CFK53"/>
      <c r="CFL53"/>
      <c r="CFM53"/>
      <c r="CFN53"/>
      <c r="CFO53"/>
      <c r="CFP53"/>
      <c r="CFQ53"/>
      <c r="CFR53"/>
      <c r="CFS53"/>
      <c r="CFT53"/>
      <c r="CFU53"/>
      <c r="CFV53"/>
      <c r="CFW53"/>
      <c r="CFX53"/>
      <c r="CFY53"/>
      <c r="CFZ53"/>
      <c r="CGA53"/>
      <c r="CGB53"/>
      <c r="CGC53"/>
      <c r="CGD53"/>
      <c r="CGE53"/>
      <c r="CGF53"/>
      <c r="CGG53"/>
      <c r="CGH53"/>
      <c r="CGI53"/>
      <c r="CGJ53"/>
      <c r="CGK53"/>
      <c r="CGL53"/>
      <c r="CGM53"/>
      <c r="CGN53"/>
      <c r="CGO53"/>
      <c r="CGP53"/>
      <c r="CGQ53"/>
      <c r="CGR53"/>
      <c r="CGS53"/>
      <c r="CGT53"/>
      <c r="CGU53"/>
      <c r="CGV53"/>
      <c r="CGW53"/>
      <c r="CGX53"/>
      <c r="CGY53"/>
      <c r="CGZ53"/>
      <c r="CHA53"/>
      <c r="CHB53"/>
      <c r="CHC53"/>
      <c r="CHD53"/>
      <c r="CHE53"/>
      <c r="CHF53"/>
      <c r="CHG53"/>
      <c r="CHH53"/>
      <c r="CHI53"/>
      <c r="CHJ53"/>
      <c r="CHK53"/>
      <c r="CHL53"/>
      <c r="CHM53"/>
      <c r="CHN53"/>
      <c r="CHO53"/>
      <c r="CHP53"/>
      <c r="CHQ53"/>
      <c r="CHR53"/>
      <c r="CHS53"/>
      <c r="CHT53"/>
      <c r="CHU53"/>
      <c r="CHV53"/>
      <c r="CHW53"/>
      <c r="CHX53"/>
      <c r="CHY53"/>
      <c r="CHZ53"/>
      <c r="CIA53"/>
      <c r="CIB53"/>
      <c r="CIC53"/>
      <c r="CID53"/>
      <c r="CIE53"/>
      <c r="CIF53"/>
      <c r="CIG53"/>
      <c r="CIH53"/>
      <c r="CII53"/>
      <c r="CIJ53"/>
      <c r="CIK53"/>
      <c r="CIL53"/>
      <c r="CIM53"/>
      <c r="CIN53"/>
      <c r="CIO53"/>
      <c r="CIP53"/>
      <c r="CIQ53"/>
      <c r="CIR53"/>
      <c r="CIS53"/>
      <c r="CIT53"/>
      <c r="CIU53"/>
      <c r="CIV53"/>
      <c r="CIW53"/>
      <c r="CIX53"/>
      <c r="CIY53"/>
      <c r="CIZ53"/>
      <c r="CJA53"/>
      <c r="CJB53"/>
      <c r="CJC53"/>
      <c r="CJD53"/>
      <c r="CJE53"/>
      <c r="CJF53"/>
      <c r="CJG53"/>
      <c r="CJH53"/>
      <c r="CJI53"/>
      <c r="CJJ53"/>
      <c r="CJK53"/>
      <c r="CJL53"/>
      <c r="CJM53"/>
      <c r="CJN53"/>
      <c r="CJO53"/>
      <c r="CJP53"/>
      <c r="CJQ53"/>
      <c r="CJR53"/>
      <c r="CJS53"/>
      <c r="CJT53"/>
      <c r="CJU53"/>
      <c r="CJV53"/>
      <c r="CJW53"/>
      <c r="CJX53"/>
      <c r="CJY53"/>
      <c r="CJZ53"/>
      <c r="CKA53"/>
      <c r="CKB53"/>
      <c r="CKC53"/>
      <c r="CKD53"/>
      <c r="CKE53"/>
      <c r="CKF53"/>
      <c r="CKG53"/>
      <c r="CKH53"/>
      <c r="CKI53"/>
      <c r="CKJ53"/>
      <c r="CKK53"/>
      <c r="CKL53"/>
      <c r="CKM53"/>
      <c r="CKN53"/>
      <c r="CKO53"/>
      <c r="CKP53"/>
      <c r="CKQ53"/>
      <c r="CKR53"/>
      <c r="CKS53"/>
      <c r="CKT53"/>
      <c r="CKU53"/>
      <c r="CKV53"/>
      <c r="CKW53"/>
      <c r="CKX53"/>
      <c r="CKY53"/>
      <c r="CKZ53"/>
      <c r="CLA53"/>
      <c r="CLB53"/>
      <c r="CLC53"/>
      <c r="CLD53"/>
      <c r="CLE53"/>
      <c r="CLF53"/>
      <c r="CLG53"/>
      <c r="CLH53"/>
      <c r="CLI53"/>
      <c r="CLJ53"/>
      <c r="CLK53"/>
      <c r="CLL53"/>
      <c r="CLM53"/>
      <c r="CLN53"/>
      <c r="CLO53"/>
      <c r="CLP53"/>
      <c r="CLQ53"/>
      <c r="CLR53"/>
      <c r="CLS53"/>
      <c r="CLT53"/>
      <c r="CLU53"/>
      <c r="CLV53"/>
      <c r="CLW53"/>
      <c r="CLX53"/>
      <c r="CLY53"/>
      <c r="CLZ53"/>
      <c r="CMA53"/>
      <c r="CMB53"/>
      <c r="CMC53"/>
      <c r="CMD53"/>
      <c r="CME53"/>
      <c r="CMF53"/>
      <c r="CMG53"/>
      <c r="CMH53"/>
      <c r="CMI53"/>
      <c r="CMJ53"/>
      <c r="CMK53"/>
      <c r="CML53"/>
      <c r="CMM53"/>
      <c r="CMN53"/>
      <c r="CMO53"/>
      <c r="CMP53"/>
      <c r="CMQ53"/>
      <c r="CMR53"/>
      <c r="CMS53"/>
      <c r="CMT53"/>
      <c r="CMU53"/>
      <c r="CMV53"/>
      <c r="CMW53"/>
      <c r="CMX53"/>
      <c r="CMY53"/>
      <c r="CMZ53"/>
      <c r="CNA53"/>
      <c r="CNB53"/>
      <c r="CNC53"/>
      <c r="CND53"/>
      <c r="CNE53"/>
      <c r="CNF53"/>
      <c r="CNG53"/>
      <c r="CNH53"/>
      <c r="CNI53"/>
      <c r="CNJ53"/>
      <c r="CNK53"/>
      <c r="CNL53"/>
      <c r="CNM53"/>
      <c r="CNN53"/>
      <c r="CNO53"/>
      <c r="CNP53"/>
      <c r="CNQ53"/>
      <c r="CNR53"/>
      <c r="CNS53"/>
      <c r="CNT53"/>
      <c r="CNU53"/>
      <c r="CNV53"/>
      <c r="CNW53"/>
      <c r="CNX53"/>
      <c r="CNY53"/>
      <c r="CNZ53"/>
      <c r="COA53"/>
      <c r="COB53"/>
      <c r="COC53"/>
      <c r="COD53"/>
      <c r="COE53"/>
      <c r="COF53"/>
      <c r="COG53"/>
      <c r="COH53"/>
      <c r="COI53"/>
      <c r="COJ53"/>
      <c r="COK53"/>
      <c r="COL53"/>
      <c r="COM53"/>
      <c r="CON53"/>
      <c r="COO53"/>
      <c r="COP53"/>
      <c r="COQ53"/>
      <c r="COR53"/>
      <c r="COS53"/>
      <c r="COT53"/>
      <c r="COU53"/>
      <c r="COV53"/>
      <c r="COW53"/>
      <c r="COX53"/>
      <c r="COY53"/>
      <c r="COZ53"/>
      <c r="CPA53"/>
      <c r="CPB53"/>
      <c r="CPC53"/>
      <c r="CPD53"/>
      <c r="CPE53"/>
      <c r="CPF53"/>
      <c r="CPG53"/>
      <c r="CPH53"/>
      <c r="CPI53"/>
      <c r="CPJ53"/>
      <c r="CPK53"/>
      <c r="CPL53"/>
      <c r="CPM53"/>
      <c r="CPN53"/>
      <c r="CPO53"/>
      <c r="CPP53"/>
      <c r="CPQ53"/>
      <c r="CPR53"/>
      <c r="CPS53"/>
      <c r="CPT53"/>
      <c r="CPU53"/>
      <c r="CPV53"/>
      <c r="CPW53"/>
      <c r="CPX53"/>
      <c r="CPY53"/>
      <c r="CPZ53"/>
      <c r="CQA53"/>
      <c r="CQB53"/>
      <c r="CQC53"/>
      <c r="CQD53"/>
      <c r="CQE53"/>
      <c r="CQF53"/>
      <c r="CQG53"/>
      <c r="CQH53"/>
      <c r="CQI53"/>
      <c r="CQJ53"/>
      <c r="CQK53"/>
      <c r="CQL53"/>
      <c r="CQM53"/>
      <c r="CQN53"/>
      <c r="CQO53"/>
      <c r="CQP53"/>
      <c r="CQQ53"/>
      <c r="CQR53"/>
      <c r="CQS53"/>
      <c r="CQT53"/>
      <c r="CQU53"/>
      <c r="CQV53"/>
      <c r="CQW53"/>
      <c r="CQX53"/>
      <c r="CQY53"/>
      <c r="CQZ53"/>
      <c r="CRA53"/>
      <c r="CRB53"/>
      <c r="CRC53"/>
      <c r="CRD53"/>
      <c r="CRE53"/>
      <c r="CRF53"/>
      <c r="CRG53"/>
      <c r="CRH53"/>
      <c r="CRI53"/>
      <c r="CRJ53"/>
      <c r="CRK53"/>
      <c r="CRL53"/>
      <c r="CRM53"/>
      <c r="CRN53"/>
      <c r="CRO53"/>
      <c r="CRP53"/>
      <c r="CRQ53"/>
      <c r="CRR53"/>
      <c r="CRS53"/>
      <c r="CRT53"/>
      <c r="CRU53"/>
      <c r="CRV53"/>
      <c r="CRW53"/>
      <c r="CRX53"/>
      <c r="CRY53"/>
      <c r="CRZ53"/>
      <c r="CSA53"/>
      <c r="CSB53"/>
      <c r="CSC53"/>
      <c r="CSD53"/>
      <c r="CSE53"/>
      <c r="CSF53"/>
      <c r="CSG53"/>
      <c r="CSH53"/>
      <c r="CSI53"/>
      <c r="CSJ53"/>
      <c r="CSK53"/>
      <c r="CSL53"/>
      <c r="CSM53"/>
      <c r="CSN53"/>
      <c r="CSO53"/>
      <c r="CSP53"/>
      <c r="CSQ53"/>
      <c r="CSR53"/>
      <c r="CSS53"/>
      <c r="CST53"/>
      <c r="CSU53"/>
      <c r="CSV53"/>
      <c r="CSW53"/>
      <c r="CSX53"/>
      <c r="CSY53"/>
      <c r="CSZ53"/>
      <c r="CTA53"/>
      <c r="CTB53"/>
      <c r="CTC53"/>
      <c r="CTD53"/>
      <c r="CTE53"/>
      <c r="CTF53"/>
      <c r="CTG53"/>
      <c r="CTH53"/>
      <c r="CTI53"/>
      <c r="CTJ53"/>
      <c r="CTK53"/>
      <c r="CTL53"/>
      <c r="CTM53"/>
      <c r="CTN53"/>
      <c r="CTO53"/>
      <c r="CTP53"/>
      <c r="CTQ53"/>
      <c r="CTR53"/>
      <c r="CTS53"/>
      <c r="CTT53"/>
      <c r="CTU53"/>
      <c r="CTV53"/>
      <c r="CTW53"/>
      <c r="CTX53"/>
      <c r="CTY53"/>
      <c r="CTZ53"/>
      <c r="CUA53"/>
      <c r="CUB53"/>
      <c r="CUC53"/>
      <c r="CUD53"/>
      <c r="CUE53"/>
      <c r="CUF53"/>
      <c r="CUG53"/>
      <c r="CUH53"/>
      <c r="CUI53"/>
      <c r="CUJ53"/>
      <c r="CUK53"/>
      <c r="CUL53"/>
      <c r="CUM53"/>
      <c r="CUN53"/>
      <c r="CUO53"/>
      <c r="CUP53"/>
      <c r="CUQ53"/>
      <c r="CUR53"/>
      <c r="CUS53"/>
      <c r="CUT53"/>
      <c r="CUU53"/>
      <c r="CUV53"/>
      <c r="CUW53"/>
      <c r="CUX53"/>
      <c r="CUY53"/>
      <c r="CUZ53"/>
      <c r="CVA53"/>
      <c r="CVB53"/>
      <c r="CVC53"/>
      <c r="CVD53"/>
      <c r="CVE53"/>
      <c r="CVF53"/>
      <c r="CVG53"/>
      <c r="CVH53"/>
      <c r="CVI53"/>
      <c r="CVJ53"/>
      <c r="CVK53"/>
      <c r="CVL53"/>
      <c r="CVM53"/>
      <c r="CVN53"/>
      <c r="CVO53"/>
      <c r="CVP53"/>
      <c r="CVQ53"/>
      <c r="CVR53"/>
      <c r="CVS53"/>
      <c r="CVT53"/>
      <c r="CVU53"/>
      <c r="CVV53"/>
      <c r="CVW53"/>
      <c r="CVX53"/>
      <c r="CVY53"/>
      <c r="CVZ53"/>
      <c r="CWA53"/>
      <c r="CWB53"/>
      <c r="CWC53"/>
      <c r="CWD53"/>
      <c r="CWE53"/>
      <c r="CWF53"/>
      <c r="CWG53"/>
      <c r="CWH53"/>
      <c r="CWI53"/>
      <c r="CWJ53"/>
      <c r="CWK53"/>
      <c r="CWL53"/>
      <c r="CWM53"/>
      <c r="CWN53"/>
      <c r="CWO53"/>
      <c r="CWP53"/>
      <c r="CWQ53"/>
      <c r="CWR53"/>
      <c r="CWS53"/>
      <c r="CWT53"/>
      <c r="CWU53"/>
      <c r="CWV53"/>
      <c r="CWW53"/>
      <c r="CWX53"/>
      <c r="CWY53"/>
      <c r="CWZ53"/>
      <c r="CXA53"/>
      <c r="CXB53"/>
      <c r="CXC53"/>
      <c r="CXD53"/>
      <c r="CXE53"/>
      <c r="CXF53"/>
      <c r="CXG53"/>
      <c r="CXH53"/>
      <c r="CXI53"/>
      <c r="CXJ53"/>
      <c r="CXK53"/>
      <c r="CXL53"/>
      <c r="CXM53"/>
      <c r="CXN53"/>
      <c r="CXO53"/>
      <c r="CXP53"/>
      <c r="CXQ53"/>
      <c r="CXR53"/>
      <c r="CXS53"/>
      <c r="CXT53"/>
      <c r="CXU53"/>
      <c r="CXV53"/>
      <c r="CXW53"/>
      <c r="CXX53"/>
      <c r="CXY53"/>
      <c r="CXZ53"/>
      <c r="CYA53"/>
      <c r="CYB53"/>
      <c r="CYC53"/>
      <c r="CYD53"/>
      <c r="CYE53"/>
      <c r="CYF53"/>
      <c r="CYG53"/>
      <c r="CYH53"/>
      <c r="CYI53"/>
      <c r="CYJ53"/>
      <c r="CYK53"/>
      <c r="CYL53"/>
      <c r="CYM53"/>
      <c r="CYN53"/>
      <c r="CYO53"/>
      <c r="CYP53"/>
      <c r="CYQ53"/>
      <c r="CYR53"/>
      <c r="CYS53"/>
      <c r="CYT53"/>
      <c r="CYU53"/>
      <c r="CYV53"/>
      <c r="CYW53"/>
      <c r="CYX53"/>
      <c r="CYY53"/>
      <c r="CYZ53"/>
      <c r="CZA53"/>
      <c r="CZB53"/>
      <c r="CZC53"/>
      <c r="CZD53"/>
      <c r="CZE53"/>
      <c r="CZF53"/>
      <c r="CZG53"/>
      <c r="CZH53"/>
      <c r="CZI53"/>
      <c r="CZJ53"/>
      <c r="CZK53"/>
      <c r="CZL53"/>
      <c r="CZM53"/>
      <c r="CZN53"/>
      <c r="CZO53"/>
      <c r="CZP53"/>
      <c r="CZQ53"/>
      <c r="CZR53"/>
      <c r="CZS53"/>
      <c r="CZT53"/>
      <c r="CZU53"/>
      <c r="CZV53"/>
      <c r="CZW53"/>
      <c r="CZX53"/>
      <c r="CZY53"/>
      <c r="CZZ53"/>
      <c r="DAA53"/>
      <c r="DAB53"/>
      <c r="DAC53"/>
      <c r="DAD53"/>
      <c r="DAE53"/>
      <c r="DAF53"/>
      <c r="DAG53"/>
      <c r="DAH53"/>
      <c r="DAI53"/>
      <c r="DAJ53"/>
      <c r="DAK53"/>
      <c r="DAL53"/>
      <c r="DAM53"/>
      <c r="DAN53"/>
      <c r="DAO53"/>
      <c r="DAP53"/>
      <c r="DAQ53"/>
      <c r="DAR53"/>
      <c r="DAS53"/>
      <c r="DAT53"/>
      <c r="DAU53"/>
      <c r="DAV53"/>
      <c r="DAW53"/>
      <c r="DAX53"/>
      <c r="DAY53"/>
      <c r="DAZ53"/>
      <c r="DBA53"/>
      <c r="DBB53"/>
      <c r="DBC53"/>
      <c r="DBD53"/>
      <c r="DBE53"/>
      <c r="DBF53"/>
      <c r="DBG53"/>
      <c r="DBH53"/>
      <c r="DBI53"/>
      <c r="DBJ53"/>
      <c r="DBK53"/>
      <c r="DBL53"/>
      <c r="DBM53"/>
      <c r="DBN53"/>
      <c r="DBO53"/>
      <c r="DBP53"/>
      <c r="DBQ53"/>
      <c r="DBR53"/>
      <c r="DBS53"/>
      <c r="DBT53"/>
      <c r="DBU53"/>
      <c r="DBV53"/>
      <c r="DBW53"/>
      <c r="DBX53"/>
      <c r="DBY53"/>
      <c r="DBZ53"/>
      <c r="DCA53"/>
      <c r="DCB53"/>
      <c r="DCC53"/>
      <c r="DCD53"/>
      <c r="DCE53"/>
      <c r="DCF53"/>
      <c r="DCG53"/>
      <c r="DCH53"/>
      <c r="DCI53"/>
      <c r="DCJ53"/>
      <c r="DCK53"/>
      <c r="DCL53"/>
      <c r="DCM53"/>
      <c r="DCN53"/>
      <c r="DCO53"/>
      <c r="DCP53"/>
      <c r="DCQ53"/>
      <c r="DCR53"/>
      <c r="DCS53"/>
      <c r="DCT53"/>
      <c r="DCU53"/>
      <c r="DCV53"/>
      <c r="DCW53"/>
      <c r="DCX53"/>
      <c r="DCY53"/>
      <c r="DCZ53"/>
      <c r="DDA53"/>
      <c r="DDB53"/>
      <c r="DDC53"/>
      <c r="DDD53"/>
      <c r="DDE53"/>
      <c r="DDF53"/>
      <c r="DDG53"/>
      <c r="DDH53"/>
      <c r="DDI53"/>
      <c r="DDJ53"/>
      <c r="DDK53"/>
      <c r="DDL53"/>
      <c r="DDM53"/>
      <c r="DDN53"/>
      <c r="DDO53"/>
      <c r="DDP53"/>
      <c r="DDQ53"/>
      <c r="DDR53"/>
      <c r="DDS53"/>
      <c r="DDT53"/>
      <c r="DDU53"/>
      <c r="DDV53"/>
      <c r="DDW53"/>
      <c r="DDX53"/>
      <c r="DDY53"/>
      <c r="DDZ53"/>
      <c r="DEA53"/>
      <c r="DEB53"/>
      <c r="DEC53"/>
      <c r="DED53"/>
      <c r="DEE53"/>
      <c r="DEF53"/>
      <c r="DEG53"/>
      <c r="DEH53"/>
      <c r="DEI53"/>
      <c r="DEJ53"/>
      <c r="DEK53"/>
      <c r="DEL53"/>
      <c r="DEM53"/>
      <c r="DEN53"/>
      <c r="DEO53"/>
      <c r="DEP53"/>
      <c r="DEQ53"/>
      <c r="DER53"/>
      <c r="DES53"/>
      <c r="DET53"/>
      <c r="DEU53"/>
      <c r="DEV53"/>
      <c r="DEW53"/>
      <c r="DEX53"/>
      <c r="DEY53"/>
      <c r="DEZ53"/>
      <c r="DFA53"/>
      <c r="DFB53"/>
      <c r="DFC53"/>
      <c r="DFD53"/>
      <c r="DFE53"/>
      <c r="DFF53"/>
      <c r="DFG53"/>
      <c r="DFH53"/>
      <c r="DFI53"/>
      <c r="DFJ53"/>
      <c r="DFK53"/>
      <c r="DFL53"/>
      <c r="DFM53"/>
      <c r="DFN53"/>
      <c r="DFO53"/>
      <c r="DFP53"/>
      <c r="DFQ53"/>
      <c r="DFR53"/>
      <c r="DFS53"/>
      <c r="DFT53"/>
      <c r="DFU53"/>
      <c r="DFV53"/>
      <c r="DFW53"/>
      <c r="DFX53"/>
      <c r="DFY53"/>
      <c r="DFZ53"/>
      <c r="DGA53"/>
      <c r="DGB53"/>
      <c r="DGC53"/>
      <c r="DGD53"/>
      <c r="DGE53"/>
      <c r="DGF53"/>
      <c r="DGG53"/>
      <c r="DGH53"/>
      <c r="DGI53"/>
      <c r="DGJ53"/>
      <c r="DGK53"/>
      <c r="DGL53"/>
      <c r="DGM53"/>
      <c r="DGN53"/>
      <c r="DGO53"/>
      <c r="DGP53"/>
      <c r="DGQ53"/>
      <c r="DGR53"/>
      <c r="DGS53"/>
      <c r="DGT53"/>
      <c r="DGU53"/>
      <c r="DGV53"/>
      <c r="DGW53"/>
      <c r="DGX53"/>
      <c r="DGY53"/>
      <c r="DGZ53"/>
      <c r="DHA53"/>
      <c r="DHB53"/>
      <c r="DHC53"/>
      <c r="DHD53"/>
      <c r="DHE53"/>
      <c r="DHF53"/>
      <c r="DHG53"/>
      <c r="DHH53"/>
      <c r="DHI53"/>
      <c r="DHJ53"/>
      <c r="DHK53"/>
      <c r="DHL53"/>
      <c r="DHM53"/>
      <c r="DHN53"/>
      <c r="DHO53"/>
      <c r="DHP53"/>
      <c r="DHQ53"/>
      <c r="DHR53"/>
      <c r="DHS53"/>
      <c r="DHT53"/>
      <c r="DHU53"/>
      <c r="DHV53"/>
      <c r="DHW53"/>
      <c r="DHX53"/>
      <c r="DHY53"/>
      <c r="DHZ53"/>
      <c r="DIA53"/>
      <c r="DIB53"/>
      <c r="DIC53"/>
      <c r="DID53"/>
      <c r="DIE53"/>
      <c r="DIF53"/>
      <c r="DIG53"/>
      <c r="DIH53"/>
      <c r="DII53"/>
      <c r="DIJ53"/>
      <c r="DIK53"/>
      <c r="DIL53"/>
      <c r="DIM53"/>
      <c r="DIN53"/>
      <c r="DIO53"/>
      <c r="DIP53"/>
      <c r="DIQ53"/>
      <c r="DIR53"/>
      <c r="DIS53"/>
      <c r="DIT53"/>
      <c r="DIU53"/>
      <c r="DIV53"/>
      <c r="DIW53"/>
      <c r="DIX53"/>
      <c r="DIY53"/>
      <c r="DIZ53"/>
      <c r="DJA53"/>
      <c r="DJB53"/>
      <c r="DJC53"/>
      <c r="DJD53"/>
      <c r="DJE53"/>
      <c r="DJF53"/>
      <c r="DJG53"/>
      <c r="DJH53"/>
      <c r="DJI53"/>
      <c r="DJJ53"/>
      <c r="DJK53"/>
      <c r="DJL53"/>
      <c r="DJM53"/>
      <c r="DJN53"/>
      <c r="DJO53"/>
      <c r="DJP53"/>
      <c r="DJQ53"/>
      <c r="DJR53"/>
      <c r="DJS53"/>
      <c r="DJT53"/>
      <c r="DJU53"/>
      <c r="DJV53"/>
      <c r="DJW53"/>
      <c r="DJX53"/>
      <c r="DJY53"/>
      <c r="DJZ53"/>
      <c r="DKA53"/>
      <c r="DKB53"/>
      <c r="DKC53"/>
      <c r="DKD53"/>
      <c r="DKE53"/>
      <c r="DKF53"/>
      <c r="DKG53"/>
      <c r="DKH53"/>
      <c r="DKI53"/>
      <c r="DKJ53"/>
      <c r="DKK53"/>
      <c r="DKL53"/>
      <c r="DKM53"/>
      <c r="DKN53"/>
      <c r="DKO53"/>
      <c r="DKP53"/>
      <c r="DKQ53"/>
      <c r="DKR53"/>
      <c r="DKS53"/>
      <c r="DKT53"/>
      <c r="DKU53"/>
      <c r="DKV53"/>
      <c r="DKW53"/>
      <c r="DKX53"/>
      <c r="DKY53"/>
      <c r="DKZ53"/>
      <c r="DLA53"/>
      <c r="DLB53"/>
      <c r="DLC53"/>
      <c r="DLD53"/>
      <c r="DLE53"/>
      <c r="DLF53"/>
      <c r="DLG53"/>
      <c r="DLH53"/>
      <c r="DLI53"/>
      <c r="DLJ53"/>
      <c r="DLK53"/>
      <c r="DLL53"/>
      <c r="DLM53"/>
      <c r="DLN53"/>
      <c r="DLO53"/>
      <c r="DLP53"/>
      <c r="DLQ53"/>
      <c r="DLR53"/>
      <c r="DLS53"/>
      <c r="DLT53"/>
      <c r="DLU53"/>
      <c r="DLV53"/>
      <c r="DLW53"/>
      <c r="DLX53"/>
      <c r="DLY53"/>
      <c r="DLZ53"/>
      <c r="DMA53"/>
      <c r="DMB53"/>
      <c r="DMC53"/>
      <c r="DMD53"/>
      <c r="DME53"/>
      <c r="DMF53"/>
      <c r="DMG53"/>
      <c r="DMH53"/>
      <c r="DMI53"/>
      <c r="DMJ53"/>
      <c r="DMK53"/>
      <c r="DML53"/>
      <c r="DMM53"/>
      <c r="DMN53"/>
      <c r="DMO53"/>
      <c r="DMP53"/>
      <c r="DMQ53"/>
      <c r="DMR53"/>
      <c r="DMS53"/>
      <c r="DMT53"/>
      <c r="DMU53"/>
      <c r="DMV53"/>
      <c r="DMW53"/>
      <c r="DMX53"/>
      <c r="DMY53"/>
      <c r="DMZ53"/>
      <c r="DNA53"/>
      <c r="DNB53"/>
      <c r="DNC53"/>
      <c r="DND53"/>
      <c r="DNE53"/>
      <c r="DNF53"/>
      <c r="DNG53"/>
      <c r="DNH53"/>
      <c r="DNI53"/>
      <c r="DNJ53"/>
      <c r="DNK53"/>
      <c r="DNL53"/>
      <c r="DNM53"/>
      <c r="DNN53"/>
      <c r="DNO53"/>
      <c r="DNP53"/>
      <c r="DNQ53"/>
      <c r="DNR53"/>
      <c r="DNS53"/>
      <c r="DNT53"/>
      <c r="DNU53"/>
      <c r="DNV53"/>
      <c r="DNW53"/>
      <c r="DNX53"/>
      <c r="DNY53"/>
      <c r="DNZ53"/>
      <c r="DOA53"/>
      <c r="DOB53"/>
      <c r="DOC53"/>
      <c r="DOD53"/>
      <c r="DOE53"/>
      <c r="DOF53"/>
      <c r="DOG53"/>
      <c r="DOH53"/>
      <c r="DOI53"/>
      <c r="DOJ53"/>
      <c r="DOK53"/>
      <c r="DOL53"/>
      <c r="DOM53"/>
      <c r="DON53"/>
      <c r="DOO53"/>
      <c r="DOP53"/>
      <c r="DOQ53"/>
      <c r="DOR53"/>
      <c r="DOS53"/>
      <c r="DOT53"/>
      <c r="DOU53"/>
      <c r="DOV53"/>
      <c r="DOW53"/>
      <c r="DOX53"/>
      <c r="DOY53"/>
      <c r="DOZ53"/>
      <c r="DPA53"/>
      <c r="DPB53"/>
      <c r="DPC53"/>
      <c r="DPD53"/>
      <c r="DPE53"/>
      <c r="DPF53"/>
      <c r="DPG53"/>
      <c r="DPH53"/>
      <c r="DPI53"/>
      <c r="DPJ53"/>
      <c r="DPK53"/>
      <c r="DPL53"/>
      <c r="DPM53"/>
      <c r="DPN53"/>
      <c r="DPO53"/>
      <c r="DPP53"/>
      <c r="DPQ53"/>
      <c r="DPR53"/>
      <c r="DPS53"/>
      <c r="DPT53"/>
      <c r="DPU53"/>
      <c r="DPV53"/>
      <c r="DPW53"/>
      <c r="DPX53"/>
      <c r="DPY53"/>
      <c r="DPZ53"/>
      <c r="DQA53"/>
      <c r="DQB53"/>
      <c r="DQC53"/>
      <c r="DQD53"/>
      <c r="DQE53"/>
      <c r="DQF53"/>
      <c r="DQG53"/>
      <c r="DQH53"/>
      <c r="DQI53"/>
      <c r="DQJ53"/>
      <c r="DQK53"/>
      <c r="DQL53"/>
      <c r="DQM53"/>
      <c r="DQN53"/>
      <c r="DQO53"/>
      <c r="DQP53"/>
      <c r="DQQ53"/>
      <c r="DQR53"/>
      <c r="DQS53"/>
      <c r="DQT53"/>
      <c r="DQU53"/>
      <c r="DQV53"/>
      <c r="DQW53"/>
      <c r="DQX53"/>
      <c r="DQY53"/>
      <c r="DQZ53"/>
      <c r="DRA53"/>
      <c r="DRB53"/>
      <c r="DRC53"/>
      <c r="DRD53"/>
      <c r="DRE53"/>
      <c r="DRF53"/>
      <c r="DRG53"/>
      <c r="DRH53"/>
      <c r="DRI53"/>
      <c r="DRJ53"/>
      <c r="DRK53"/>
      <c r="DRL53"/>
      <c r="DRM53"/>
      <c r="DRN53"/>
      <c r="DRO53"/>
      <c r="DRP53"/>
      <c r="DRQ53"/>
      <c r="DRR53"/>
      <c r="DRS53"/>
      <c r="DRT53"/>
      <c r="DRU53"/>
      <c r="DRV53"/>
      <c r="DRW53"/>
      <c r="DRX53"/>
      <c r="DRY53"/>
      <c r="DRZ53"/>
      <c r="DSA53"/>
      <c r="DSB53"/>
      <c r="DSC53"/>
      <c r="DSD53"/>
      <c r="DSE53"/>
      <c r="DSF53"/>
      <c r="DSG53"/>
      <c r="DSH53"/>
      <c r="DSI53"/>
      <c r="DSJ53"/>
      <c r="DSK53"/>
      <c r="DSL53"/>
      <c r="DSM53"/>
      <c r="DSN53"/>
      <c r="DSO53"/>
      <c r="DSP53"/>
      <c r="DSQ53"/>
      <c r="DSR53"/>
      <c r="DSS53"/>
      <c r="DST53"/>
      <c r="DSU53"/>
      <c r="DSV53"/>
      <c r="DSW53"/>
      <c r="DSX53"/>
      <c r="DSY53"/>
      <c r="DSZ53"/>
      <c r="DTA53"/>
      <c r="DTB53"/>
      <c r="DTC53"/>
      <c r="DTD53"/>
      <c r="DTE53"/>
      <c r="DTF53"/>
      <c r="DTG53"/>
      <c r="DTH53"/>
      <c r="DTI53"/>
      <c r="DTJ53"/>
      <c r="DTK53"/>
      <c r="DTL53"/>
      <c r="DTM53"/>
      <c r="DTN53"/>
      <c r="DTO53"/>
      <c r="DTP53"/>
      <c r="DTQ53"/>
      <c r="DTR53"/>
      <c r="DTS53"/>
      <c r="DTT53"/>
      <c r="DTU53"/>
      <c r="DTV53"/>
      <c r="DTW53"/>
      <c r="DTX53"/>
      <c r="DTY53"/>
      <c r="DTZ53"/>
      <c r="DUA53"/>
      <c r="DUB53"/>
      <c r="DUC53"/>
      <c r="DUD53"/>
      <c r="DUE53"/>
      <c r="DUF53"/>
      <c r="DUG53"/>
      <c r="DUH53"/>
      <c r="DUI53"/>
      <c r="DUJ53"/>
      <c r="DUK53"/>
      <c r="DUL53"/>
      <c r="DUM53"/>
      <c r="DUN53"/>
      <c r="DUO53"/>
      <c r="DUP53"/>
      <c r="DUQ53"/>
      <c r="DUR53"/>
      <c r="DUS53"/>
      <c r="DUT53"/>
      <c r="DUU53"/>
      <c r="DUV53"/>
      <c r="DUW53"/>
      <c r="DUX53"/>
      <c r="DUY53"/>
      <c r="DUZ53"/>
      <c r="DVA53"/>
      <c r="DVB53"/>
      <c r="DVC53"/>
      <c r="DVD53"/>
      <c r="DVE53"/>
      <c r="DVF53"/>
      <c r="DVG53"/>
      <c r="DVH53"/>
      <c r="DVI53"/>
      <c r="DVJ53"/>
      <c r="DVK53"/>
      <c r="DVL53"/>
      <c r="DVM53"/>
      <c r="DVN53"/>
      <c r="DVO53"/>
      <c r="DVP53"/>
      <c r="DVQ53"/>
      <c r="DVR53"/>
      <c r="DVS53"/>
      <c r="DVT53"/>
      <c r="DVU53"/>
      <c r="DVV53"/>
      <c r="DVW53"/>
      <c r="DVX53"/>
      <c r="DVY53"/>
      <c r="DVZ53"/>
      <c r="DWA53"/>
      <c r="DWB53"/>
      <c r="DWC53"/>
      <c r="DWD53"/>
      <c r="DWE53"/>
      <c r="DWF53"/>
      <c r="DWG53"/>
      <c r="DWH53"/>
      <c r="DWI53"/>
      <c r="DWJ53"/>
      <c r="DWK53"/>
      <c r="DWL53"/>
      <c r="DWM53"/>
      <c r="DWN53"/>
      <c r="DWO53"/>
      <c r="DWP53"/>
      <c r="DWQ53"/>
      <c r="DWR53"/>
      <c r="DWS53"/>
      <c r="DWT53"/>
      <c r="DWU53"/>
      <c r="DWV53"/>
      <c r="DWW53"/>
      <c r="DWX53"/>
      <c r="DWY53"/>
      <c r="DWZ53"/>
      <c r="DXA53"/>
      <c r="DXB53"/>
      <c r="DXC53"/>
      <c r="DXD53"/>
      <c r="DXE53"/>
      <c r="DXF53"/>
      <c r="DXG53"/>
      <c r="DXH53"/>
      <c r="DXI53"/>
      <c r="DXJ53"/>
      <c r="DXK53"/>
      <c r="DXL53"/>
      <c r="DXM53"/>
      <c r="DXN53"/>
      <c r="DXO53"/>
      <c r="DXP53"/>
      <c r="DXQ53"/>
      <c r="DXR53"/>
      <c r="DXS53"/>
      <c r="DXT53"/>
      <c r="DXU53"/>
      <c r="DXV53"/>
      <c r="DXW53"/>
      <c r="DXX53"/>
      <c r="DXY53"/>
      <c r="DXZ53"/>
      <c r="DYA53"/>
      <c r="DYB53"/>
      <c r="DYC53"/>
      <c r="DYD53"/>
      <c r="DYE53"/>
      <c r="DYF53"/>
      <c r="DYG53"/>
      <c r="DYH53"/>
      <c r="DYI53"/>
      <c r="DYJ53"/>
      <c r="DYK53"/>
      <c r="DYL53"/>
      <c r="DYM53"/>
      <c r="DYN53"/>
      <c r="DYO53"/>
      <c r="DYP53"/>
      <c r="DYQ53"/>
      <c r="DYR53"/>
      <c r="DYS53"/>
      <c r="DYT53"/>
      <c r="DYU53"/>
      <c r="DYV53"/>
      <c r="DYW53"/>
      <c r="DYX53"/>
      <c r="DYY53"/>
      <c r="DYZ53"/>
      <c r="DZA53"/>
      <c r="DZB53"/>
      <c r="DZC53"/>
      <c r="DZD53"/>
      <c r="DZE53"/>
      <c r="DZF53"/>
      <c r="DZG53"/>
      <c r="DZH53"/>
      <c r="DZI53"/>
      <c r="DZJ53"/>
      <c r="DZK53"/>
      <c r="DZL53"/>
      <c r="DZM53"/>
      <c r="DZN53"/>
      <c r="DZO53"/>
      <c r="DZP53"/>
      <c r="DZQ53"/>
      <c r="DZR53"/>
      <c r="DZS53"/>
      <c r="DZT53"/>
      <c r="DZU53"/>
      <c r="DZV53"/>
      <c r="DZW53"/>
      <c r="DZX53"/>
      <c r="DZY53"/>
      <c r="DZZ53"/>
      <c r="EAA53"/>
      <c r="EAB53"/>
      <c r="EAC53"/>
      <c r="EAD53"/>
      <c r="EAE53"/>
      <c r="EAF53"/>
      <c r="EAG53"/>
      <c r="EAH53"/>
      <c r="EAI53"/>
      <c r="EAJ53"/>
      <c r="EAK53"/>
      <c r="EAL53"/>
      <c r="EAM53"/>
      <c r="EAN53"/>
      <c r="EAO53"/>
      <c r="EAP53"/>
      <c r="EAQ53"/>
      <c r="EAR53"/>
      <c r="EAS53"/>
      <c r="EAT53"/>
      <c r="EAU53"/>
      <c r="EAV53"/>
      <c r="EAW53"/>
      <c r="EAX53"/>
      <c r="EAY53"/>
      <c r="EAZ53"/>
      <c r="EBA53"/>
      <c r="EBB53"/>
      <c r="EBC53"/>
      <c r="EBD53"/>
      <c r="EBE53"/>
      <c r="EBF53"/>
      <c r="EBG53"/>
      <c r="EBH53"/>
      <c r="EBI53"/>
      <c r="EBJ53"/>
      <c r="EBK53"/>
      <c r="EBL53"/>
      <c r="EBM53"/>
      <c r="EBN53"/>
      <c r="EBO53"/>
      <c r="EBP53"/>
      <c r="EBQ53"/>
      <c r="EBR53"/>
      <c r="EBS53"/>
      <c r="EBT53"/>
      <c r="EBU53"/>
      <c r="EBV53"/>
      <c r="EBW53"/>
      <c r="EBX53"/>
      <c r="EBY53"/>
      <c r="EBZ53"/>
      <c r="ECA53"/>
      <c r="ECB53"/>
      <c r="ECC53"/>
      <c r="ECD53"/>
      <c r="ECE53"/>
      <c r="ECF53"/>
      <c r="ECG53"/>
      <c r="ECH53"/>
      <c r="ECI53"/>
      <c r="ECJ53"/>
      <c r="ECK53"/>
      <c r="ECL53"/>
      <c r="ECM53"/>
      <c r="ECN53"/>
      <c r="ECO53"/>
      <c r="ECP53"/>
      <c r="ECQ53"/>
      <c r="ECR53"/>
      <c r="ECS53"/>
      <c r="ECT53"/>
      <c r="ECU53"/>
      <c r="ECV53"/>
      <c r="ECW53"/>
      <c r="ECX53"/>
      <c r="ECY53"/>
      <c r="ECZ53"/>
      <c r="EDA53"/>
      <c r="EDB53"/>
      <c r="EDC53"/>
      <c r="EDD53"/>
      <c r="EDE53"/>
      <c r="EDF53"/>
      <c r="EDG53"/>
      <c r="EDH53"/>
      <c r="EDI53"/>
      <c r="EDJ53"/>
      <c r="EDK53"/>
      <c r="EDL53"/>
      <c r="EDM53"/>
      <c r="EDN53"/>
      <c r="EDO53"/>
      <c r="EDP53"/>
      <c r="EDQ53"/>
      <c r="EDR53"/>
      <c r="EDS53"/>
      <c r="EDT53"/>
      <c r="EDU53"/>
      <c r="EDV53"/>
      <c r="EDW53"/>
      <c r="EDX53"/>
      <c r="EDY53"/>
      <c r="EDZ53"/>
      <c r="EEA53"/>
      <c r="EEB53"/>
      <c r="EEC53"/>
      <c r="EED53"/>
      <c r="EEE53"/>
      <c r="EEF53"/>
      <c r="EEG53"/>
      <c r="EEH53"/>
      <c r="EEI53"/>
      <c r="EEJ53"/>
      <c r="EEK53"/>
      <c r="EEL53"/>
      <c r="EEM53"/>
      <c r="EEN53"/>
      <c r="EEO53"/>
      <c r="EEP53"/>
      <c r="EEQ53"/>
      <c r="EER53"/>
      <c r="EES53"/>
      <c r="EET53"/>
      <c r="EEU53"/>
      <c r="EEV53"/>
      <c r="EEW53"/>
      <c r="EEX53"/>
      <c r="EEY53"/>
      <c r="EEZ53"/>
      <c r="EFA53"/>
      <c r="EFB53"/>
      <c r="EFC53"/>
      <c r="EFD53"/>
      <c r="EFE53"/>
      <c r="EFF53"/>
      <c r="EFG53"/>
      <c r="EFH53"/>
      <c r="EFI53"/>
      <c r="EFJ53"/>
      <c r="EFK53"/>
      <c r="EFL53"/>
      <c r="EFM53"/>
      <c r="EFN53"/>
      <c r="EFO53"/>
      <c r="EFP53"/>
      <c r="EFQ53"/>
      <c r="EFR53"/>
      <c r="EFS53"/>
      <c r="EFT53"/>
      <c r="EFU53"/>
      <c r="EFV53"/>
      <c r="EFW53"/>
      <c r="EFX53"/>
      <c r="EFY53"/>
      <c r="EFZ53"/>
      <c r="EGA53"/>
      <c r="EGB53"/>
      <c r="EGC53"/>
      <c r="EGD53"/>
      <c r="EGE53"/>
      <c r="EGF53"/>
      <c r="EGG53"/>
      <c r="EGH53"/>
      <c r="EGI53"/>
      <c r="EGJ53"/>
      <c r="EGK53"/>
      <c r="EGL53"/>
      <c r="EGM53"/>
      <c r="EGN53"/>
      <c r="EGO53"/>
      <c r="EGP53"/>
      <c r="EGQ53"/>
      <c r="EGR53"/>
      <c r="EGS53"/>
      <c r="EGT53"/>
      <c r="EGU53"/>
      <c r="EGV53"/>
      <c r="EGW53"/>
      <c r="EGX53"/>
      <c r="EGY53"/>
      <c r="EGZ53"/>
      <c r="EHA53"/>
      <c r="EHB53"/>
      <c r="EHC53"/>
      <c r="EHD53"/>
      <c r="EHE53"/>
      <c r="EHF53"/>
      <c r="EHG53"/>
      <c r="EHH53"/>
      <c r="EHI53"/>
      <c r="EHJ53"/>
      <c r="EHK53"/>
      <c r="EHL53"/>
      <c r="EHM53"/>
      <c r="EHN53"/>
      <c r="EHO53"/>
      <c r="EHP53"/>
      <c r="EHQ53"/>
      <c r="EHR53"/>
      <c r="EHS53"/>
      <c r="EHT53"/>
      <c r="EHU53"/>
      <c r="EHV53"/>
      <c r="EHW53"/>
      <c r="EHX53"/>
      <c r="EHY53"/>
      <c r="EHZ53"/>
      <c r="EIA53"/>
      <c r="EIB53"/>
      <c r="EIC53"/>
      <c r="EID53"/>
      <c r="EIE53"/>
      <c r="EIF53"/>
      <c r="EIG53"/>
      <c r="EIH53"/>
      <c r="EII53"/>
      <c r="EIJ53"/>
      <c r="EIK53"/>
      <c r="EIL53"/>
      <c r="EIM53"/>
      <c r="EIN53"/>
      <c r="EIO53"/>
      <c r="EIP53"/>
      <c r="EIQ53"/>
      <c r="EIR53"/>
      <c r="EIS53"/>
      <c r="EIT53"/>
      <c r="EIU53"/>
      <c r="EIV53"/>
      <c r="EIW53"/>
      <c r="EIX53"/>
      <c r="EIY53"/>
      <c r="EIZ53"/>
      <c r="EJA53"/>
      <c r="EJB53"/>
      <c r="EJC53"/>
      <c r="EJD53"/>
      <c r="EJE53"/>
      <c r="EJF53"/>
      <c r="EJG53"/>
      <c r="EJH53"/>
      <c r="EJI53"/>
      <c r="EJJ53"/>
      <c r="EJK53"/>
      <c r="EJL53"/>
      <c r="EJM53"/>
      <c r="EJN53"/>
      <c r="EJO53"/>
      <c r="EJP53"/>
      <c r="EJQ53"/>
      <c r="EJR53"/>
      <c r="EJS53"/>
      <c r="EJT53"/>
      <c r="EJU53"/>
      <c r="EJV53"/>
      <c r="EJW53"/>
      <c r="EJX53"/>
      <c r="EJY53"/>
      <c r="EJZ53"/>
      <c r="EKA53"/>
      <c r="EKB53"/>
      <c r="EKC53"/>
      <c r="EKD53"/>
      <c r="EKE53"/>
      <c r="EKF53"/>
      <c r="EKG53"/>
      <c r="EKH53"/>
      <c r="EKI53"/>
      <c r="EKJ53"/>
      <c r="EKK53"/>
      <c r="EKL53"/>
      <c r="EKM53"/>
      <c r="EKN53"/>
      <c r="EKO53"/>
      <c r="EKP53"/>
      <c r="EKQ53"/>
      <c r="EKR53"/>
      <c r="EKS53"/>
      <c r="EKT53"/>
      <c r="EKU53"/>
      <c r="EKV53"/>
      <c r="EKW53"/>
      <c r="EKX53"/>
      <c r="EKY53"/>
      <c r="EKZ53"/>
      <c r="ELA53"/>
      <c r="ELB53"/>
      <c r="ELC53"/>
      <c r="ELD53"/>
      <c r="ELE53"/>
      <c r="ELF53"/>
      <c r="ELG53"/>
      <c r="ELH53"/>
      <c r="ELI53"/>
      <c r="ELJ53"/>
      <c r="ELK53"/>
      <c r="ELL53"/>
      <c r="ELM53"/>
      <c r="ELN53"/>
      <c r="ELO53"/>
      <c r="ELP53"/>
      <c r="ELQ53"/>
      <c r="ELR53"/>
      <c r="ELS53"/>
      <c r="ELT53"/>
      <c r="ELU53"/>
      <c r="ELV53"/>
      <c r="ELW53"/>
      <c r="ELX53"/>
      <c r="ELY53"/>
      <c r="ELZ53"/>
      <c r="EMA53"/>
      <c r="EMB53"/>
      <c r="EMC53"/>
      <c r="EMD53"/>
      <c r="EME53"/>
      <c r="EMF53"/>
      <c r="EMG53"/>
      <c r="EMH53"/>
      <c r="EMI53"/>
      <c r="EMJ53"/>
      <c r="EMK53"/>
      <c r="EML53"/>
      <c r="EMM53"/>
      <c r="EMN53"/>
      <c r="EMO53"/>
      <c r="EMP53"/>
      <c r="EMQ53"/>
      <c r="EMR53"/>
      <c r="EMS53"/>
      <c r="EMT53"/>
      <c r="EMU53"/>
      <c r="EMV53"/>
      <c r="EMW53"/>
      <c r="EMX53"/>
      <c r="EMY53"/>
      <c r="EMZ53"/>
      <c r="ENA53"/>
      <c r="ENB53"/>
      <c r="ENC53"/>
      <c r="END53"/>
      <c r="ENE53"/>
      <c r="ENF53"/>
      <c r="ENG53"/>
      <c r="ENH53"/>
      <c r="ENI53"/>
      <c r="ENJ53"/>
      <c r="ENK53"/>
      <c r="ENL53"/>
      <c r="ENM53"/>
      <c r="ENN53"/>
      <c r="ENO53"/>
      <c r="ENP53"/>
      <c r="ENQ53"/>
      <c r="ENR53"/>
      <c r="ENS53"/>
      <c r="ENT53"/>
      <c r="ENU53"/>
      <c r="ENV53"/>
      <c r="ENW53"/>
      <c r="ENX53"/>
      <c r="ENY53"/>
      <c r="ENZ53"/>
      <c r="EOA53"/>
      <c r="EOB53"/>
      <c r="EOC53"/>
      <c r="EOD53"/>
      <c r="EOE53"/>
      <c r="EOF53"/>
      <c r="EOG53"/>
      <c r="EOH53"/>
      <c r="EOI53"/>
      <c r="EOJ53"/>
      <c r="EOK53"/>
      <c r="EOL53"/>
      <c r="EOM53"/>
      <c r="EON53"/>
      <c r="EOO53"/>
      <c r="EOP53"/>
      <c r="EOQ53"/>
      <c r="EOR53"/>
      <c r="EOS53"/>
      <c r="EOT53"/>
      <c r="EOU53"/>
      <c r="EOV53"/>
      <c r="EOW53"/>
      <c r="EOX53"/>
      <c r="EOY53"/>
      <c r="EOZ53"/>
      <c r="EPA53"/>
      <c r="EPB53"/>
      <c r="EPC53"/>
      <c r="EPD53"/>
      <c r="EPE53"/>
      <c r="EPF53"/>
      <c r="EPG53"/>
      <c r="EPH53"/>
      <c r="EPI53"/>
      <c r="EPJ53"/>
      <c r="EPK53"/>
      <c r="EPL53"/>
      <c r="EPM53"/>
      <c r="EPN53"/>
      <c r="EPO53"/>
      <c r="EPP53"/>
      <c r="EPQ53"/>
      <c r="EPR53"/>
      <c r="EPS53"/>
      <c r="EPT53"/>
      <c r="EPU53"/>
      <c r="EPV53"/>
      <c r="EPW53"/>
      <c r="EPX53"/>
      <c r="EPY53"/>
      <c r="EPZ53"/>
      <c r="EQA53"/>
      <c r="EQB53"/>
      <c r="EQC53"/>
      <c r="EQD53"/>
      <c r="EQE53"/>
      <c r="EQF53"/>
      <c r="EQG53"/>
      <c r="EQH53"/>
      <c r="EQI53"/>
      <c r="EQJ53"/>
      <c r="EQK53"/>
      <c r="EQL53"/>
      <c r="EQM53"/>
      <c r="EQN53"/>
      <c r="EQO53"/>
      <c r="EQP53"/>
      <c r="EQQ53"/>
      <c r="EQR53"/>
      <c r="EQS53"/>
      <c r="EQT53"/>
      <c r="EQU53"/>
      <c r="EQV53"/>
      <c r="EQW53"/>
      <c r="EQX53"/>
      <c r="EQY53"/>
      <c r="EQZ53"/>
      <c r="ERA53"/>
      <c r="ERB53"/>
      <c r="ERC53"/>
      <c r="ERD53"/>
      <c r="ERE53"/>
      <c r="ERF53"/>
      <c r="ERG53"/>
      <c r="ERH53"/>
      <c r="ERI53"/>
      <c r="ERJ53"/>
      <c r="ERK53"/>
      <c r="ERL53"/>
      <c r="ERM53"/>
      <c r="ERN53"/>
      <c r="ERO53"/>
      <c r="ERP53"/>
      <c r="ERQ53"/>
      <c r="ERR53"/>
      <c r="ERS53"/>
      <c r="ERT53"/>
      <c r="ERU53"/>
      <c r="ERV53"/>
      <c r="ERW53"/>
      <c r="ERX53"/>
      <c r="ERY53"/>
      <c r="ERZ53"/>
      <c r="ESA53"/>
      <c r="ESB53"/>
      <c r="ESC53"/>
      <c r="ESD53"/>
      <c r="ESE53"/>
      <c r="ESF53"/>
      <c r="ESG53"/>
      <c r="ESH53"/>
      <c r="ESI53"/>
      <c r="ESJ53"/>
      <c r="ESK53"/>
      <c r="ESL53"/>
      <c r="ESM53"/>
      <c r="ESN53"/>
      <c r="ESO53"/>
      <c r="ESP53"/>
      <c r="ESQ53"/>
      <c r="ESR53"/>
      <c r="ESS53"/>
      <c r="EST53"/>
      <c r="ESU53"/>
      <c r="ESV53"/>
      <c r="ESW53"/>
      <c r="ESX53"/>
      <c r="ESY53"/>
      <c r="ESZ53"/>
      <c r="ETA53"/>
      <c r="ETB53"/>
      <c r="ETC53"/>
      <c r="ETD53"/>
      <c r="ETE53"/>
      <c r="ETF53"/>
      <c r="ETG53"/>
      <c r="ETH53"/>
      <c r="ETI53"/>
      <c r="ETJ53"/>
      <c r="ETK53"/>
      <c r="ETL53"/>
      <c r="ETM53"/>
      <c r="ETN53"/>
      <c r="ETO53"/>
      <c r="ETP53"/>
      <c r="ETQ53"/>
      <c r="ETR53"/>
      <c r="ETS53"/>
      <c r="ETT53"/>
      <c r="ETU53"/>
      <c r="ETV53"/>
      <c r="ETW53"/>
      <c r="ETX53"/>
      <c r="ETY53"/>
      <c r="ETZ53"/>
      <c r="EUA53"/>
      <c r="EUB53"/>
      <c r="EUC53"/>
      <c r="EUD53"/>
      <c r="EUE53"/>
      <c r="EUF53"/>
      <c r="EUG53"/>
      <c r="EUH53"/>
      <c r="EUI53"/>
      <c r="EUJ53"/>
      <c r="EUK53"/>
      <c r="EUL53"/>
      <c r="EUM53"/>
      <c r="EUN53"/>
      <c r="EUO53"/>
      <c r="EUP53"/>
      <c r="EUQ53"/>
      <c r="EUR53"/>
      <c r="EUS53"/>
      <c r="EUT53"/>
      <c r="EUU53"/>
      <c r="EUV53"/>
      <c r="EUW53"/>
      <c r="EUX53"/>
      <c r="EUY53"/>
      <c r="EUZ53"/>
      <c r="EVA53"/>
      <c r="EVB53"/>
      <c r="EVC53"/>
      <c r="EVD53"/>
      <c r="EVE53"/>
      <c r="EVF53"/>
      <c r="EVG53"/>
      <c r="EVH53"/>
      <c r="EVI53"/>
      <c r="EVJ53"/>
      <c r="EVK53"/>
      <c r="EVL53"/>
      <c r="EVM53"/>
      <c r="EVN53"/>
      <c r="EVO53"/>
      <c r="EVP53"/>
      <c r="EVQ53"/>
      <c r="EVR53"/>
      <c r="EVS53"/>
      <c r="EVT53"/>
      <c r="EVU53"/>
      <c r="EVV53"/>
      <c r="EVW53"/>
      <c r="EVX53"/>
      <c r="EVY53"/>
      <c r="EVZ53"/>
      <c r="EWA53"/>
      <c r="EWB53"/>
      <c r="EWC53"/>
      <c r="EWD53"/>
      <c r="EWE53"/>
      <c r="EWF53"/>
      <c r="EWG53"/>
      <c r="EWH53"/>
      <c r="EWI53"/>
      <c r="EWJ53"/>
      <c r="EWK53"/>
      <c r="EWL53"/>
      <c r="EWM53"/>
      <c r="EWN53"/>
      <c r="EWO53"/>
      <c r="EWP53"/>
      <c r="EWQ53"/>
      <c r="EWR53"/>
      <c r="EWS53"/>
      <c r="EWT53"/>
      <c r="EWU53"/>
      <c r="EWV53"/>
      <c r="EWW53"/>
      <c r="EWX53"/>
      <c r="EWY53"/>
      <c r="EWZ53"/>
      <c r="EXA53"/>
      <c r="EXB53"/>
      <c r="EXC53"/>
      <c r="EXD53"/>
      <c r="EXE53"/>
      <c r="EXF53"/>
      <c r="EXG53"/>
      <c r="EXH53"/>
      <c r="EXI53"/>
      <c r="EXJ53"/>
      <c r="EXK53"/>
      <c r="EXL53"/>
      <c r="EXM53"/>
      <c r="EXN53"/>
      <c r="EXO53"/>
      <c r="EXP53"/>
      <c r="EXQ53"/>
      <c r="EXR53"/>
      <c r="EXS53"/>
      <c r="EXT53"/>
      <c r="EXU53"/>
      <c r="EXV53"/>
      <c r="EXW53"/>
      <c r="EXX53"/>
      <c r="EXY53"/>
      <c r="EXZ53"/>
      <c r="EYA53"/>
      <c r="EYB53"/>
      <c r="EYC53"/>
      <c r="EYD53"/>
      <c r="EYE53"/>
      <c r="EYF53"/>
      <c r="EYG53"/>
      <c r="EYH53"/>
      <c r="EYI53"/>
      <c r="EYJ53"/>
      <c r="EYK53"/>
      <c r="EYL53"/>
      <c r="EYM53"/>
      <c r="EYN53"/>
      <c r="EYO53"/>
      <c r="EYP53"/>
      <c r="EYQ53"/>
      <c r="EYR53"/>
      <c r="EYS53"/>
      <c r="EYT53"/>
      <c r="EYU53"/>
      <c r="EYV53"/>
      <c r="EYW53"/>
      <c r="EYX53"/>
      <c r="EYY53"/>
      <c r="EYZ53"/>
      <c r="EZA53"/>
      <c r="EZB53"/>
      <c r="EZC53"/>
      <c r="EZD53"/>
      <c r="EZE53"/>
      <c r="EZF53"/>
      <c r="EZG53"/>
      <c r="EZH53"/>
      <c r="EZI53"/>
      <c r="EZJ53"/>
      <c r="EZK53"/>
      <c r="EZL53"/>
      <c r="EZM53"/>
      <c r="EZN53"/>
      <c r="EZO53"/>
      <c r="EZP53"/>
      <c r="EZQ53"/>
      <c r="EZR53"/>
      <c r="EZS53"/>
      <c r="EZT53"/>
      <c r="EZU53"/>
      <c r="EZV53"/>
      <c r="EZW53"/>
      <c r="EZX53"/>
      <c r="EZY53"/>
      <c r="EZZ53"/>
      <c r="FAA53"/>
      <c r="FAB53"/>
      <c r="FAC53"/>
      <c r="FAD53"/>
      <c r="FAE53"/>
      <c r="FAF53"/>
      <c r="FAG53"/>
      <c r="FAH53"/>
      <c r="FAI53"/>
      <c r="FAJ53"/>
      <c r="FAK53"/>
      <c r="FAL53"/>
      <c r="FAM53"/>
      <c r="FAN53"/>
      <c r="FAO53"/>
      <c r="FAP53"/>
      <c r="FAQ53"/>
      <c r="FAR53"/>
      <c r="FAS53"/>
      <c r="FAT53"/>
      <c r="FAU53"/>
      <c r="FAV53"/>
      <c r="FAW53"/>
      <c r="FAX53"/>
      <c r="FAY53"/>
      <c r="FAZ53"/>
      <c r="FBA53"/>
      <c r="FBB53"/>
      <c r="FBC53"/>
      <c r="FBD53"/>
      <c r="FBE53"/>
      <c r="FBF53"/>
      <c r="FBG53"/>
      <c r="FBH53"/>
      <c r="FBI53"/>
      <c r="FBJ53"/>
      <c r="FBK53"/>
      <c r="FBL53"/>
      <c r="FBM53"/>
      <c r="FBN53"/>
      <c r="FBO53"/>
      <c r="FBP53"/>
      <c r="FBQ53"/>
      <c r="FBR53"/>
      <c r="FBS53"/>
      <c r="FBT53"/>
      <c r="FBU53"/>
      <c r="FBV53"/>
      <c r="FBW53"/>
      <c r="FBX53"/>
      <c r="FBY53"/>
      <c r="FBZ53"/>
      <c r="FCA53"/>
      <c r="FCB53"/>
      <c r="FCC53"/>
      <c r="FCD53"/>
      <c r="FCE53"/>
      <c r="FCF53"/>
      <c r="FCG53"/>
      <c r="FCH53"/>
      <c r="FCI53"/>
      <c r="FCJ53"/>
      <c r="FCK53"/>
      <c r="FCL53"/>
      <c r="FCM53"/>
      <c r="FCN53"/>
      <c r="FCO53"/>
      <c r="FCP53"/>
      <c r="FCQ53"/>
      <c r="FCR53"/>
      <c r="FCS53"/>
      <c r="FCT53"/>
      <c r="FCU53"/>
      <c r="FCV53"/>
      <c r="FCW53"/>
      <c r="FCX53"/>
      <c r="FCY53"/>
      <c r="FCZ53"/>
      <c r="FDA53"/>
      <c r="FDB53"/>
      <c r="FDC53"/>
      <c r="FDD53"/>
      <c r="FDE53"/>
      <c r="FDF53"/>
      <c r="FDG53"/>
      <c r="FDH53"/>
      <c r="FDI53"/>
      <c r="FDJ53"/>
      <c r="FDK53"/>
      <c r="FDL53"/>
      <c r="FDM53"/>
      <c r="FDN53"/>
      <c r="FDO53"/>
      <c r="FDP53"/>
      <c r="FDQ53"/>
      <c r="FDR53"/>
      <c r="FDS53"/>
      <c r="FDT53"/>
      <c r="FDU53"/>
      <c r="FDV53"/>
      <c r="FDW53"/>
      <c r="FDX53"/>
      <c r="FDY53"/>
      <c r="FDZ53"/>
      <c r="FEA53"/>
      <c r="FEB53"/>
      <c r="FEC53"/>
      <c r="FED53"/>
      <c r="FEE53"/>
      <c r="FEF53"/>
      <c r="FEG53"/>
      <c r="FEH53"/>
      <c r="FEI53"/>
      <c r="FEJ53"/>
      <c r="FEK53"/>
      <c r="FEL53"/>
      <c r="FEM53"/>
      <c r="FEN53"/>
      <c r="FEO53"/>
      <c r="FEP53"/>
      <c r="FEQ53"/>
      <c r="FER53"/>
      <c r="FES53"/>
      <c r="FET53"/>
      <c r="FEU53"/>
      <c r="FEV53"/>
      <c r="FEW53"/>
      <c r="FEX53"/>
      <c r="FEY53"/>
      <c r="FEZ53"/>
      <c r="FFA53"/>
      <c r="FFB53"/>
      <c r="FFC53"/>
      <c r="FFD53"/>
      <c r="FFE53"/>
      <c r="FFF53"/>
      <c r="FFG53"/>
      <c r="FFH53"/>
      <c r="FFI53"/>
      <c r="FFJ53"/>
      <c r="FFK53"/>
      <c r="FFL53"/>
      <c r="FFM53"/>
      <c r="FFN53"/>
      <c r="FFO53"/>
      <c r="FFP53"/>
      <c r="FFQ53"/>
      <c r="FFR53"/>
      <c r="FFS53"/>
      <c r="FFT53"/>
      <c r="FFU53"/>
      <c r="FFV53"/>
      <c r="FFW53"/>
      <c r="FFX53"/>
      <c r="FFY53"/>
      <c r="FFZ53"/>
      <c r="FGA53"/>
      <c r="FGB53"/>
      <c r="FGC53"/>
      <c r="FGD53"/>
      <c r="FGE53"/>
      <c r="FGF53"/>
      <c r="FGG53"/>
      <c r="FGH53"/>
      <c r="FGI53"/>
      <c r="FGJ53"/>
      <c r="FGK53"/>
      <c r="FGL53"/>
      <c r="FGM53"/>
      <c r="FGN53"/>
      <c r="FGO53"/>
      <c r="FGP53"/>
      <c r="FGQ53"/>
      <c r="FGR53"/>
      <c r="FGS53"/>
      <c r="FGT53"/>
      <c r="FGU53"/>
      <c r="FGV53"/>
      <c r="FGW53"/>
      <c r="FGX53"/>
      <c r="FGY53"/>
      <c r="FGZ53"/>
      <c r="FHA53"/>
      <c r="FHB53"/>
      <c r="FHC53"/>
      <c r="FHD53"/>
      <c r="FHE53"/>
      <c r="FHF53"/>
      <c r="FHG53"/>
      <c r="FHH53"/>
      <c r="FHI53"/>
      <c r="FHJ53"/>
      <c r="FHK53"/>
      <c r="FHL53"/>
      <c r="FHM53"/>
      <c r="FHN53"/>
      <c r="FHO53"/>
      <c r="FHP53"/>
      <c r="FHQ53"/>
      <c r="FHR53"/>
      <c r="FHS53"/>
      <c r="FHT53"/>
      <c r="FHU53"/>
      <c r="FHV53"/>
      <c r="FHW53"/>
      <c r="FHX53"/>
      <c r="FHY53"/>
      <c r="FHZ53"/>
      <c r="FIA53"/>
      <c r="FIB53"/>
      <c r="FIC53"/>
      <c r="FID53"/>
      <c r="FIE53"/>
      <c r="FIF53"/>
      <c r="FIG53"/>
      <c r="FIH53"/>
      <c r="FII53"/>
      <c r="FIJ53"/>
      <c r="FIK53"/>
      <c r="FIL53"/>
      <c r="FIM53"/>
      <c r="FIN53"/>
      <c r="FIO53"/>
      <c r="FIP53"/>
      <c r="FIQ53"/>
      <c r="FIR53"/>
      <c r="FIS53"/>
      <c r="FIT53"/>
      <c r="FIU53"/>
      <c r="FIV53"/>
      <c r="FIW53"/>
      <c r="FIX53"/>
      <c r="FIY53"/>
      <c r="FIZ53"/>
      <c r="FJA53"/>
      <c r="FJB53"/>
      <c r="FJC53"/>
      <c r="FJD53"/>
      <c r="FJE53"/>
      <c r="FJF53"/>
      <c r="FJG53"/>
      <c r="FJH53"/>
      <c r="FJI53"/>
      <c r="FJJ53"/>
      <c r="FJK53"/>
      <c r="FJL53"/>
      <c r="FJM53"/>
      <c r="FJN53"/>
      <c r="FJO53"/>
      <c r="FJP53"/>
      <c r="FJQ53"/>
      <c r="FJR53"/>
      <c r="FJS53"/>
      <c r="FJT53"/>
      <c r="FJU53"/>
      <c r="FJV53"/>
      <c r="FJW53"/>
      <c r="FJX53"/>
      <c r="FJY53"/>
      <c r="FJZ53"/>
      <c r="FKA53"/>
      <c r="FKB53"/>
      <c r="FKC53"/>
      <c r="FKD53"/>
      <c r="FKE53"/>
      <c r="FKF53"/>
      <c r="FKG53"/>
      <c r="FKH53"/>
      <c r="FKI53"/>
      <c r="FKJ53"/>
      <c r="FKK53"/>
      <c r="FKL53"/>
      <c r="FKM53"/>
      <c r="FKN53"/>
      <c r="FKO53"/>
      <c r="FKP53"/>
      <c r="FKQ53"/>
      <c r="FKR53"/>
      <c r="FKS53"/>
      <c r="FKT53"/>
      <c r="FKU53"/>
      <c r="FKV53"/>
      <c r="FKW53"/>
      <c r="FKX53"/>
      <c r="FKY53"/>
      <c r="FKZ53"/>
      <c r="FLA53"/>
      <c r="FLB53"/>
      <c r="FLC53"/>
      <c r="FLD53"/>
      <c r="FLE53"/>
      <c r="FLF53"/>
      <c r="FLG53"/>
      <c r="FLH53"/>
      <c r="FLI53"/>
      <c r="FLJ53"/>
      <c r="FLK53"/>
      <c r="FLL53"/>
      <c r="FLM53"/>
      <c r="FLN53"/>
      <c r="FLO53"/>
      <c r="FLP53"/>
      <c r="FLQ53"/>
      <c r="FLR53"/>
      <c r="FLS53"/>
      <c r="FLT53"/>
      <c r="FLU53"/>
      <c r="FLV53"/>
      <c r="FLW53"/>
      <c r="FLX53"/>
      <c r="FLY53"/>
      <c r="FLZ53"/>
      <c r="FMA53"/>
      <c r="FMB53"/>
      <c r="FMC53"/>
      <c r="FMD53"/>
      <c r="FME53"/>
      <c r="FMF53"/>
      <c r="FMG53"/>
      <c r="FMH53"/>
      <c r="FMI53"/>
      <c r="FMJ53"/>
      <c r="FMK53"/>
      <c r="FML53"/>
      <c r="FMM53"/>
      <c r="FMN53"/>
      <c r="FMO53"/>
      <c r="FMP53"/>
      <c r="FMQ53"/>
      <c r="FMR53"/>
      <c r="FMS53"/>
      <c r="FMT53"/>
      <c r="FMU53"/>
      <c r="FMV53"/>
      <c r="FMW53"/>
      <c r="FMX53"/>
      <c r="FMY53"/>
      <c r="FMZ53"/>
      <c r="FNA53"/>
      <c r="FNB53"/>
      <c r="FNC53"/>
      <c r="FND53"/>
      <c r="FNE53"/>
      <c r="FNF53"/>
      <c r="FNG53"/>
      <c r="FNH53"/>
      <c r="FNI53"/>
      <c r="FNJ53"/>
      <c r="FNK53"/>
      <c r="FNL53"/>
      <c r="FNM53"/>
      <c r="FNN53"/>
      <c r="FNO53"/>
      <c r="FNP53"/>
      <c r="FNQ53"/>
      <c r="FNR53"/>
      <c r="FNS53"/>
      <c r="FNT53"/>
      <c r="FNU53"/>
      <c r="FNV53"/>
      <c r="FNW53"/>
      <c r="FNX53"/>
      <c r="FNY53"/>
      <c r="FNZ53"/>
      <c r="FOA53"/>
      <c r="FOB53"/>
      <c r="FOC53"/>
      <c r="FOD53"/>
      <c r="FOE53"/>
      <c r="FOF53"/>
      <c r="FOG53"/>
      <c r="FOH53"/>
      <c r="FOI53"/>
      <c r="FOJ53"/>
      <c r="FOK53"/>
      <c r="FOL53"/>
      <c r="FOM53"/>
      <c r="FON53"/>
      <c r="FOO53"/>
      <c r="FOP53"/>
      <c r="FOQ53"/>
      <c r="FOR53"/>
      <c r="FOS53"/>
      <c r="FOT53"/>
      <c r="FOU53"/>
      <c r="FOV53"/>
      <c r="FOW53"/>
      <c r="FOX53"/>
      <c r="FOY53"/>
      <c r="FOZ53"/>
      <c r="FPA53"/>
      <c r="FPB53"/>
      <c r="FPC53"/>
      <c r="FPD53"/>
      <c r="FPE53"/>
      <c r="FPF53"/>
      <c r="FPG53"/>
      <c r="FPH53"/>
      <c r="FPI53"/>
      <c r="FPJ53"/>
      <c r="FPK53"/>
      <c r="FPL53"/>
      <c r="FPM53"/>
      <c r="FPN53"/>
      <c r="FPO53"/>
      <c r="FPP53"/>
      <c r="FPQ53"/>
      <c r="FPR53"/>
      <c r="FPS53"/>
      <c r="FPT53"/>
      <c r="FPU53"/>
      <c r="FPV53"/>
      <c r="FPW53"/>
      <c r="FPX53"/>
      <c r="FPY53"/>
      <c r="FPZ53"/>
      <c r="FQA53"/>
      <c r="FQB53"/>
      <c r="FQC53"/>
      <c r="FQD53"/>
      <c r="FQE53"/>
      <c r="FQF53"/>
      <c r="FQG53"/>
      <c r="FQH53"/>
      <c r="FQI53"/>
      <c r="FQJ53"/>
      <c r="FQK53"/>
      <c r="FQL53"/>
      <c r="FQM53"/>
      <c r="FQN53"/>
      <c r="FQO53"/>
      <c r="FQP53"/>
      <c r="FQQ53"/>
      <c r="FQR53"/>
      <c r="FQS53"/>
      <c r="FQT53"/>
      <c r="FQU53"/>
      <c r="FQV53"/>
      <c r="FQW53"/>
      <c r="FQX53"/>
      <c r="FQY53"/>
      <c r="FQZ53"/>
      <c r="FRA53"/>
      <c r="FRB53"/>
      <c r="FRC53"/>
      <c r="FRD53"/>
      <c r="FRE53"/>
      <c r="FRF53"/>
      <c r="FRG53"/>
      <c r="FRH53"/>
      <c r="FRI53"/>
      <c r="FRJ53"/>
      <c r="FRK53"/>
      <c r="FRL53"/>
      <c r="FRM53"/>
      <c r="FRN53"/>
      <c r="FRO53"/>
      <c r="FRP53"/>
      <c r="FRQ53"/>
      <c r="FRR53"/>
      <c r="FRS53"/>
      <c r="FRT53"/>
      <c r="FRU53"/>
      <c r="FRV53"/>
      <c r="FRW53"/>
      <c r="FRX53"/>
      <c r="FRY53"/>
      <c r="FRZ53"/>
      <c r="FSA53"/>
      <c r="FSB53"/>
      <c r="FSC53"/>
      <c r="FSD53"/>
      <c r="FSE53"/>
      <c r="FSF53"/>
      <c r="FSG53"/>
      <c r="FSH53"/>
      <c r="FSI53"/>
      <c r="FSJ53"/>
      <c r="FSK53"/>
      <c r="FSL53"/>
      <c r="FSM53"/>
      <c r="FSN53"/>
      <c r="FSO53"/>
      <c r="FSP53"/>
      <c r="FSQ53"/>
      <c r="FSR53"/>
      <c r="FSS53"/>
      <c r="FST53"/>
      <c r="FSU53"/>
      <c r="FSV53"/>
      <c r="FSW53"/>
      <c r="FSX53"/>
      <c r="FSY53"/>
      <c r="FSZ53"/>
      <c r="FTA53"/>
      <c r="FTB53"/>
      <c r="FTC53"/>
      <c r="FTD53"/>
      <c r="FTE53"/>
      <c r="FTF53"/>
      <c r="FTG53"/>
      <c r="FTH53"/>
      <c r="FTI53"/>
      <c r="FTJ53"/>
      <c r="FTK53"/>
      <c r="FTL53"/>
      <c r="FTM53"/>
      <c r="FTN53"/>
      <c r="FTO53"/>
      <c r="FTP53"/>
      <c r="FTQ53"/>
      <c r="FTR53"/>
      <c r="FTS53"/>
      <c r="FTT53"/>
      <c r="FTU53"/>
      <c r="FTV53"/>
      <c r="FTW53"/>
      <c r="FTX53"/>
      <c r="FTY53"/>
      <c r="FTZ53"/>
      <c r="FUA53"/>
      <c r="FUB53"/>
      <c r="FUC53"/>
      <c r="FUD53"/>
      <c r="FUE53"/>
      <c r="FUF53"/>
      <c r="FUG53"/>
      <c r="FUH53"/>
      <c r="FUI53"/>
      <c r="FUJ53"/>
      <c r="FUK53"/>
      <c r="FUL53"/>
      <c r="FUM53"/>
      <c r="FUN53"/>
      <c r="FUO53"/>
      <c r="FUP53"/>
      <c r="FUQ53"/>
      <c r="FUR53"/>
      <c r="FUS53"/>
      <c r="FUT53"/>
      <c r="FUU53"/>
      <c r="FUV53"/>
      <c r="FUW53"/>
      <c r="FUX53"/>
      <c r="FUY53"/>
      <c r="FUZ53"/>
      <c r="FVA53"/>
      <c r="FVB53"/>
      <c r="FVC53"/>
      <c r="FVD53"/>
      <c r="FVE53"/>
      <c r="FVF53"/>
      <c r="FVG53"/>
      <c r="FVH53"/>
      <c r="FVI53"/>
      <c r="FVJ53"/>
      <c r="FVK53"/>
      <c r="FVL53"/>
      <c r="FVM53"/>
      <c r="FVN53"/>
      <c r="FVO53"/>
      <c r="FVP53"/>
      <c r="FVQ53"/>
      <c r="FVR53"/>
      <c r="FVS53"/>
      <c r="FVT53"/>
      <c r="FVU53"/>
      <c r="FVV53"/>
      <c r="FVW53"/>
      <c r="FVX53"/>
      <c r="FVY53"/>
      <c r="FVZ53"/>
      <c r="FWA53"/>
      <c r="FWB53"/>
      <c r="FWC53"/>
      <c r="FWD53"/>
      <c r="FWE53"/>
      <c r="FWF53"/>
      <c r="FWG53"/>
      <c r="FWH53"/>
      <c r="FWI53"/>
      <c r="FWJ53"/>
      <c r="FWK53"/>
      <c r="FWL53"/>
      <c r="FWM53"/>
      <c r="FWN53"/>
      <c r="FWO53"/>
      <c r="FWP53"/>
      <c r="FWQ53"/>
      <c r="FWR53"/>
      <c r="FWS53"/>
      <c r="FWT53"/>
      <c r="FWU53"/>
      <c r="FWV53"/>
      <c r="FWW53"/>
      <c r="FWX53"/>
      <c r="FWY53"/>
      <c r="FWZ53"/>
      <c r="FXA53"/>
      <c r="FXB53"/>
      <c r="FXC53"/>
      <c r="FXD53"/>
      <c r="FXE53"/>
      <c r="FXF53"/>
      <c r="FXG53"/>
      <c r="FXH53"/>
      <c r="FXI53"/>
      <c r="FXJ53"/>
      <c r="FXK53"/>
      <c r="FXL53"/>
      <c r="FXM53"/>
      <c r="FXN53"/>
      <c r="FXO53"/>
      <c r="FXP53"/>
      <c r="FXQ53"/>
      <c r="FXR53"/>
      <c r="FXS53"/>
      <c r="FXT53"/>
      <c r="FXU53"/>
      <c r="FXV53"/>
      <c r="FXW53"/>
      <c r="FXX53"/>
      <c r="FXY53"/>
      <c r="FXZ53"/>
      <c r="FYA53"/>
      <c r="FYB53"/>
      <c r="FYC53"/>
      <c r="FYD53"/>
      <c r="FYE53"/>
      <c r="FYF53"/>
      <c r="FYG53"/>
      <c r="FYH53"/>
      <c r="FYI53"/>
      <c r="FYJ53"/>
      <c r="FYK53"/>
      <c r="FYL53"/>
      <c r="FYM53"/>
      <c r="FYN53"/>
      <c r="FYO53"/>
      <c r="FYP53"/>
      <c r="FYQ53"/>
      <c r="FYR53"/>
      <c r="FYS53"/>
      <c r="FYT53"/>
      <c r="FYU53"/>
      <c r="FYV53"/>
      <c r="FYW53"/>
      <c r="FYX53"/>
      <c r="FYY53"/>
      <c r="FYZ53"/>
      <c r="FZA53"/>
      <c r="FZB53"/>
      <c r="FZC53"/>
      <c r="FZD53"/>
      <c r="FZE53"/>
      <c r="FZF53"/>
      <c r="FZG53"/>
      <c r="FZH53"/>
      <c r="FZI53"/>
      <c r="FZJ53"/>
      <c r="FZK53"/>
      <c r="FZL53"/>
      <c r="FZM53"/>
      <c r="FZN53"/>
      <c r="FZO53"/>
      <c r="FZP53"/>
      <c r="FZQ53"/>
      <c r="FZR53"/>
      <c r="FZS53"/>
      <c r="FZT53"/>
      <c r="FZU53"/>
      <c r="FZV53"/>
      <c r="FZW53"/>
      <c r="FZX53"/>
      <c r="FZY53"/>
      <c r="FZZ53"/>
      <c r="GAA53"/>
      <c r="GAB53"/>
      <c r="GAC53"/>
      <c r="GAD53"/>
      <c r="GAE53"/>
      <c r="GAF53"/>
      <c r="GAG53"/>
      <c r="GAH53"/>
      <c r="GAI53"/>
      <c r="GAJ53"/>
      <c r="GAK53"/>
      <c r="GAL53"/>
      <c r="GAM53"/>
      <c r="GAN53"/>
      <c r="GAO53"/>
      <c r="GAP53"/>
      <c r="GAQ53"/>
      <c r="GAR53"/>
      <c r="GAS53"/>
      <c r="GAT53"/>
      <c r="GAU53"/>
      <c r="GAV53"/>
      <c r="GAW53"/>
      <c r="GAX53"/>
      <c r="GAY53"/>
      <c r="GAZ53"/>
      <c r="GBA53"/>
      <c r="GBB53"/>
      <c r="GBC53"/>
      <c r="GBD53"/>
      <c r="GBE53"/>
      <c r="GBF53"/>
      <c r="GBG53"/>
      <c r="GBH53"/>
      <c r="GBI53"/>
      <c r="GBJ53"/>
      <c r="GBK53"/>
      <c r="GBL53"/>
      <c r="GBM53"/>
      <c r="GBN53"/>
      <c r="GBO53"/>
      <c r="GBP53"/>
      <c r="GBQ53"/>
      <c r="GBR53"/>
      <c r="GBS53"/>
      <c r="GBT53"/>
      <c r="GBU53"/>
      <c r="GBV53"/>
      <c r="GBW53"/>
      <c r="GBX53"/>
      <c r="GBY53"/>
      <c r="GBZ53"/>
      <c r="GCA53"/>
      <c r="GCB53"/>
      <c r="GCC53"/>
      <c r="GCD53"/>
      <c r="GCE53"/>
      <c r="GCF53"/>
      <c r="GCG53"/>
      <c r="GCH53"/>
      <c r="GCI53"/>
      <c r="GCJ53"/>
      <c r="GCK53"/>
      <c r="GCL53"/>
      <c r="GCM53"/>
      <c r="GCN53"/>
      <c r="GCO53"/>
      <c r="GCP53"/>
      <c r="GCQ53"/>
      <c r="GCR53"/>
      <c r="GCS53"/>
      <c r="GCT53"/>
      <c r="GCU53"/>
      <c r="GCV53"/>
      <c r="GCW53"/>
      <c r="GCX53"/>
      <c r="GCY53"/>
      <c r="GCZ53"/>
      <c r="GDA53"/>
      <c r="GDB53"/>
      <c r="GDC53"/>
      <c r="GDD53"/>
      <c r="GDE53"/>
      <c r="GDF53"/>
      <c r="GDG53"/>
      <c r="GDH53"/>
      <c r="GDI53"/>
      <c r="GDJ53"/>
      <c r="GDK53"/>
      <c r="GDL53"/>
      <c r="GDM53"/>
      <c r="GDN53"/>
      <c r="GDO53"/>
      <c r="GDP53"/>
      <c r="GDQ53"/>
      <c r="GDR53"/>
      <c r="GDS53"/>
      <c r="GDT53"/>
      <c r="GDU53"/>
      <c r="GDV53"/>
      <c r="GDW53"/>
      <c r="GDX53"/>
      <c r="GDY53"/>
      <c r="GDZ53"/>
      <c r="GEA53"/>
      <c r="GEB53"/>
      <c r="GEC53"/>
      <c r="GED53"/>
      <c r="GEE53"/>
      <c r="GEF53"/>
      <c r="GEG53"/>
      <c r="GEH53"/>
      <c r="GEI53"/>
      <c r="GEJ53"/>
      <c r="GEK53"/>
      <c r="GEL53"/>
      <c r="GEM53"/>
      <c r="GEN53"/>
      <c r="GEO53"/>
      <c r="GEP53"/>
      <c r="GEQ53"/>
      <c r="GER53"/>
      <c r="GES53"/>
      <c r="GET53"/>
      <c r="GEU53"/>
      <c r="GEV53"/>
      <c r="GEW53"/>
      <c r="GEX53"/>
      <c r="GEY53"/>
      <c r="GEZ53"/>
      <c r="GFA53"/>
      <c r="GFB53"/>
      <c r="GFC53"/>
      <c r="GFD53"/>
      <c r="GFE53"/>
      <c r="GFF53"/>
      <c r="GFG53"/>
      <c r="GFH53"/>
      <c r="GFI53"/>
      <c r="GFJ53"/>
      <c r="GFK53"/>
      <c r="GFL53"/>
      <c r="GFM53"/>
      <c r="GFN53"/>
      <c r="GFO53"/>
      <c r="GFP53"/>
      <c r="GFQ53"/>
      <c r="GFR53"/>
      <c r="GFS53"/>
      <c r="GFT53"/>
      <c r="GFU53"/>
      <c r="GFV53"/>
      <c r="GFW53"/>
      <c r="GFX53"/>
      <c r="GFY53"/>
      <c r="GFZ53"/>
      <c r="GGA53"/>
      <c r="GGB53"/>
      <c r="GGC53"/>
      <c r="GGD53"/>
      <c r="GGE53"/>
      <c r="GGF53"/>
      <c r="GGG53"/>
      <c r="GGH53"/>
      <c r="GGI53"/>
      <c r="GGJ53"/>
      <c r="GGK53"/>
      <c r="GGL53"/>
      <c r="GGM53"/>
      <c r="GGN53"/>
      <c r="GGO53"/>
      <c r="GGP53"/>
      <c r="GGQ53"/>
      <c r="GGR53"/>
      <c r="GGS53"/>
      <c r="GGT53"/>
      <c r="GGU53"/>
      <c r="GGV53"/>
      <c r="GGW53"/>
      <c r="GGX53"/>
      <c r="GGY53"/>
      <c r="GGZ53"/>
      <c r="GHA53"/>
      <c r="GHB53"/>
      <c r="GHC53"/>
      <c r="GHD53"/>
      <c r="GHE53"/>
      <c r="GHF53"/>
      <c r="GHG53"/>
      <c r="GHH53"/>
      <c r="GHI53"/>
      <c r="GHJ53"/>
      <c r="GHK53"/>
      <c r="GHL53"/>
      <c r="GHM53"/>
      <c r="GHN53"/>
      <c r="GHO53"/>
      <c r="GHP53"/>
      <c r="GHQ53"/>
      <c r="GHR53"/>
      <c r="GHS53"/>
      <c r="GHT53"/>
      <c r="GHU53"/>
      <c r="GHV53"/>
      <c r="GHW53"/>
      <c r="GHX53"/>
      <c r="GHY53"/>
      <c r="GHZ53"/>
      <c r="GIA53"/>
      <c r="GIB53"/>
      <c r="GIC53"/>
      <c r="GID53"/>
      <c r="GIE53"/>
      <c r="GIF53"/>
      <c r="GIG53"/>
      <c r="GIH53"/>
      <c r="GII53"/>
      <c r="GIJ53"/>
      <c r="GIK53"/>
      <c r="GIL53"/>
      <c r="GIM53"/>
      <c r="GIN53"/>
      <c r="GIO53"/>
      <c r="GIP53"/>
      <c r="GIQ53"/>
      <c r="GIR53"/>
      <c r="GIS53"/>
      <c r="GIT53"/>
      <c r="GIU53"/>
      <c r="GIV53"/>
      <c r="GIW53"/>
      <c r="GIX53"/>
      <c r="GIY53"/>
      <c r="GIZ53"/>
      <c r="GJA53"/>
      <c r="GJB53"/>
      <c r="GJC53"/>
      <c r="GJD53"/>
      <c r="GJE53"/>
      <c r="GJF53"/>
      <c r="GJG53"/>
      <c r="GJH53"/>
      <c r="GJI53"/>
      <c r="GJJ53"/>
      <c r="GJK53"/>
      <c r="GJL53"/>
      <c r="GJM53"/>
      <c r="GJN53"/>
      <c r="GJO53"/>
      <c r="GJP53"/>
      <c r="GJQ53"/>
      <c r="GJR53"/>
      <c r="GJS53"/>
      <c r="GJT53"/>
      <c r="GJU53"/>
      <c r="GJV53"/>
      <c r="GJW53"/>
      <c r="GJX53"/>
      <c r="GJY53"/>
      <c r="GJZ53"/>
      <c r="GKA53"/>
      <c r="GKB53"/>
      <c r="GKC53"/>
      <c r="GKD53"/>
      <c r="GKE53"/>
      <c r="GKF53"/>
      <c r="GKG53"/>
      <c r="GKH53"/>
      <c r="GKI53"/>
      <c r="GKJ53"/>
      <c r="GKK53"/>
      <c r="GKL53"/>
      <c r="GKM53"/>
      <c r="GKN53"/>
      <c r="GKO53"/>
      <c r="GKP53"/>
      <c r="GKQ53"/>
      <c r="GKR53"/>
      <c r="GKS53"/>
      <c r="GKT53"/>
      <c r="GKU53"/>
      <c r="GKV53"/>
      <c r="GKW53"/>
      <c r="GKX53"/>
      <c r="GKY53"/>
      <c r="GKZ53"/>
      <c r="GLA53"/>
      <c r="GLB53"/>
      <c r="GLC53"/>
      <c r="GLD53"/>
      <c r="GLE53"/>
      <c r="GLF53"/>
      <c r="GLG53"/>
      <c r="GLH53"/>
      <c r="GLI53"/>
      <c r="GLJ53"/>
      <c r="GLK53"/>
      <c r="GLL53"/>
      <c r="GLM53"/>
      <c r="GLN53"/>
      <c r="GLO53"/>
      <c r="GLP53"/>
      <c r="GLQ53"/>
      <c r="GLR53"/>
      <c r="GLS53"/>
      <c r="GLT53"/>
      <c r="GLU53"/>
      <c r="GLV53"/>
      <c r="GLW53"/>
      <c r="GLX53"/>
      <c r="GLY53"/>
      <c r="GLZ53"/>
      <c r="GMA53"/>
      <c r="GMB53"/>
      <c r="GMC53"/>
      <c r="GMD53"/>
      <c r="GME53"/>
      <c r="GMF53"/>
      <c r="GMG53"/>
      <c r="GMH53"/>
      <c r="GMI53"/>
      <c r="GMJ53"/>
      <c r="GMK53"/>
      <c r="GML53"/>
      <c r="GMM53"/>
      <c r="GMN53"/>
      <c r="GMO53"/>
      <c r="GMP53"/>
      <c r="GMQ53"/>
      <c r="GMR53"/>
      <c r="GMS53"/>
      <c r="GMT53"/>
      <c r="GMU53"/>
      <c r="GMV53"/>
      <c r="GMW53"/>
      <c r="GMX53"/>
      <c r="GMY53"/>
      <c r="GMZ53"/>
      <c r="GNA53"/>
      <c r="GNB53"/>
      <c r="GNC53"/>
      <c r="GND53"/>
      <c r="GNE53"/>
      <c r="GNF53"/>
      <c r="GNG53"/>
      <c r="GNH53"/>
      <c r="GNI53"/>
      <c r="GNJ53"/>
      <c r="GNK53"/>
      <c r="GNL53"/>
      <c r="GNM53"/>
      <c r="GNN53"/>
      <c r="GNO53"/>
      <c r="GNP53"/>
      <c r="GNQ53"/>
      <c r="GNR53"/>
      <c r="GNS53"/>
      <c r="GNT53"/>
      <c r="GNU53"/>
      <c r="GNV53"/>
      <c r="GNW53"/>
      <c r="GNX53"/>
      <c r="GNY53"/>
      <c r="GNZ53"/>
      <c r="GOA53"/>
      <c r="GOB53"/>
      <c r="GOC53"/>
      <c r="GOD53"/>
      <c r="GOE53"/>
      <c r="GOF53"/>
      <c r="GOG53"/>
      <c r="GOH53"/>
      <c r="GOI53"/>
      <c r="GOJ53"/>
      <c r="GOK53"/>
      <c r="GOL53"/>
      <c r="GOM53"/>
      <c r="GON53"/>
      <c r="GOO53"/>
      <c r="GOP53"/>
      <c r="GOQ53"/>
      <c r="GOR53"/>
      <c r="GOS53"/>
      <c r="GOT53"/>
      <c r="GOU53"/>
      <c r="GOV53"/>
      <c r="GOW53"/>
      <c r="GOX53"/>
      <c r="GOY53"/>
      <c r="GOZ53"/>
      <c r="GPA53"/>
      <c r="GPB53"/>
      <c r="GPC53"/>
      <c r="GPD53"/>
      <c r="GPE53"/>
      <c r="GPF53"/>
      <c r="GPG53"/>
      <c r="GPH53"/>
      <c r="GPI53"/>
      <c r="GPJ53"/>
      <c r="GPK53"/>
      <c r="GPL53"/>
      <c r="GPM53"/>
      <c r="GPN53"/>
      <c r="GPO53"/>
      <c r="GPP53"/>
      <c r="GPQ53"/>
      <c r="GPR53"/>
      <c r="GPS53"/>
      <c r="GPT53"/>
      <c r="GPU53"/>
      <c r="GPV53"/>
      <c r="GPW53"/>
      <c r="GPX53"/>
      <c r="GPY53"/>
      <c r="GPZ53"/>
      <c r="GQA53"/>
      <c r="GQB53"/>
      <c r="GQC53"/>
      <c r="GQD53"/>
      <c r="GQE53"/>
      <c r="GQF53"/>
      <c r="GQG53"/>
      <c r="GQH53"/>
      <c r="GQI53"/>
      <c r="GQJ53"/>
      <c r="GQK53"/>
      <c r="GQL53"/>
      <c r="GQM53"/>
      <c r="GQN53"/>
      <c r="GQO53"/>
      <c r="GQP53"/>
      <c r="GQQ53"/>
      <c r="GQR53"/>
      <c r="GQS53"/>
      <c r="GQT53"/>
      <c r="GQU53"/>
      <c r="GQV53"/>
      <c r="GQW53"/>
      <c r="GQX53"/>
      <c r="GQY53"/>
      <c r="GQZ53"/>
      <c r="GRA53"/>
      <c r="GRB53"/>
      <c r="GRC53"/>
      <c r="GRD53"/>
      <c r="GRE53"/>
      <c r="GRF53"/>
      <c r="GRG53"/>
      <c r="GRH53"/>
      <c r="GRI53"/>
      <c r="GRJ53"/>
      <c r="GRK53"/>
      <c r="GRL53"/>
      <c r="GRM53"/>
      <c r="GRN53"/>
      <c r="GRO53"/>
      <c r="GRP53"/>
      <c r="GRQ53"/>
      <c r="GRR53"/>
      <c r="GRS53"/>
      <c r="GRT53"/>
      <c r="GRU53"/>
      <c r="GRV53"/>
      <c r="GRW53"/>
      <c r="GRX53"/>
      <c r="GRY53"/>
      <c r="GRZ53"/>
      <c r="GSA53"/>
      <c r="GSB53"/>
      <c r="GSC53"/>
      <c r="GSD53"/>
      <c r="GSE53"/>
      <c r="GSF53"/>
      <c r="GSG53"/>
      <c r="GSH53"/>
      <c r="GSI53"/>
      <c r="GSJ53"/>
      <c r="GSK53"/>
      <c r="GSL53"/>
      <c r="GSM53"/>
      <c r="GSN53"/>
      <c r="GSO53"/>
      <c r="GSP53"/>
      <c r="GSQ53"/>
      <c r="GSR53"/>
      <c r="GSS53"/>
      <c r="GST53"/>
      <c r="GSU53"/>
      <c r="GSV53"/>
      <c r="GSW53"/>
      <c r="GSX53"/>
      <c r="GSY53"/>
      <c r="GSZ53"/>
      <c r="GTA53"/>
      <c r="GTB53"/>
      <c r="GTC53"/>
      <c r="GTD53"/>
      <c r="GTE53"/>
      <c r="GTF53"/>
      <c r="GTG53"/>
      <c r="GTH53"/>
      <c r="GTI53"/>
      <c r="GTJ53"/>
      <c r="GTK53"/>
      <c r="GTL53"/>
      <c r="GTM53"/>
      <c r="GTN53"/>
      <c r="GTO53"/>
      <c r="GTP53"/>
      <c r="GTQ53"/>
      <c r="GTR53"/>
      <c r="GTS53"/>
      <c r="GTT53"/>
      <c r="GTU53"/>
      <c r="GTV53"/>
      <c r="GTW53"/>
      <c r="GTX53"/>
      <c r="GTY53"/>
      <c r="GTZ53"/>
      <c r="GUA53"/>
      <c r="GUB53"/>
      <c r="GUC53"/>
      <c r="GUD53"/>
      <c r="GUE53"/>
      <c r="GUF53"/>
      <c r="GUG53"/>
      <c r="GUH53"/>
      <c r="GUI53"/>
      <c r="GUJ53"/>
      <c r="GUK53"/>
      <c r="GUL53"/>
      <c r="GUM53"/>
      <c r="GUN53"/>
      <c r="GUO53"/>
      <c r="GUP53"/>
      <c r="GUQ53"/>
      <c r="GUR53"/>
      <c r="GUS53"/>
      <c r="GUT53"/>
      <c r="GUU53"/>
      <c r="GUV53"/>
      <c r="GUW53"/>
      <c r="GUX53"/>
      <c r="GUY53"/>
      <c r="GUZ53"/>
      <c r="GVA53"/>
      <c r="GVB53"/>
      <c r="GVC53"/>
      <c r="GVD53"/>
      <c r="GVE53"/>
      <c r="GVF53"/>
      <c r="GVG53"/>
      <c r="GVH53"/>
      <c r="GVI53"/>
      <c r="GVJ53"/>
      <c r="GVK53"/>
      <c r="GVL53"/>
      <c r="GVM53"/>
      <c r="GVN53"/>
      <c r="GVO53"/>
      <c r="GVP53"/>
      <c r="GVQ53"/>
      <c r="GVR53"/>
      <c r="GVS53"/>
      <c r="GVT53"/>
      <c r="GVU53"/>
      <c r="GVV53"/>
      <c r="GVW53"/>
      <c r="GVX53"/>
      <c r="GVY53"/>
      <c r="GVZ53"/>
      <c r="GWA53"/>
      <c r="GWB53"/>
      <c r="GWC53"/>
      <c r="GWD53"/>
      <c r="GWE53"/>
      <c r="GWF53"/>
      <c r="GWG53"/>
      <c r="GWH53"/>
      <c r="GWI53"/>
      <c r="GWJ53"/>
      <c r="GWK53"/>
      <c r="GWL53"/>
      <c r="GWM53"/>
      <c r="GWN53"/>
      <c r="GWO53"/>
      <c r="GWP53"/>
      <c r="GWQ53"/>
      <c r="GWR53"/>
      <c r="GWS53"/>
      <c r="GWT53"/>
      <c r="GWU53"/>
      <c r="GWV53"/>
      <c r="GWW53"/>
      <c r="GWX53"/>
      <c r="GWY53"/>
      <c r="GWZ53"/>
      <c r="GXA53"/>
      <c r="GXB53"/>
      <c r="GXC53"/>
      <c r="GXD53"/>
      <c r="GXE53"/>
      <c r="GXF53"/>
      <c r="GXG53"/>
      <c r="GXH53"/>
      <c r="GXI53"/>
      <c r="GXJ53"/>
      <c r="GXK53"/>
      <c r="GXL53"/>
      <c r="GXM53"/>
      <c r="GXN53"/>
      <c r="GXO53"/>
      <c r="GXP53"/>
      <c r="GXQ53"/>
      <c r="GXR53"/>
      <c r="GXS53"/>
      <c r="GXT53"/>
      <c r="GXU53"/>
      <c r="GXV53"/>
      <c r="GXW53"/>
      <c r="GXX53"/>
      <c r="GXY53"/>
      <c r="GXZ53"/>
      <c r="GYA53"/>
      <c r="GYB53"/>
      <c r="GYC53"/>
      <c r="GYD53"/>
      <c r="GYE53"/>
      <c r="GYF53"/>
      <c r="GYG53"/>
      <c r="GYH53"/>
      <c r="GYI53"/>
      <c r="GYJ53"/>
      <c r="GYK53"/>
      <c r="GYL53"/>
      <c r="GYM53"/>
      <c r="GYN53"/>
      <c r="GYO53"/>
      <c r="GYP53"/>
      <c r="GYQ53"/>
      <c r="GYR53"/>
      <c r="GYS53"/>
      <c r="GYT53"/>
      <c r="GYU53"/>
      <c r="GYV53"/>
      <c r="GYW53"/>
      <c r="GYX53"/>
      <c r="GYY53"/>
      <c r="GYZ53"/>
      <c r="GZA53"/>
      <c r="GZB53"/>
      <c r="GZC53"/>
      <c r="GZD53"/>
      <c r="GZE53"/>
      <c r="GZF53"/>
      <c r="GZG53"/>
      <c r="GZH53"/>
      <c r="GZI53"/>
      <c r="GZJ53"/>
      <c r="GZK53"/>
      <c r="GZL53"/>
      <c r="GZM53"/>
      <c r="GZN53"/>
      <c r="GZO53"/>
      <c r="GZP53"/>
      <c r="GZQ53"/>
      <c r="GZR53"/>
      <c r="GZS53"/>
      <c r="GZT53"/>
      <c r="GZU53"/>
      <c r="GZV53"/>
      <c r="GZW53"/>
      <c r="GZX53"/>
      <c r="GZY53"/>
      <c r="GZZ53"/>
      <c r="HAA53"/>
      <c r="HAB53"/>
      <c r="HAC53"/>
      <c r="HAD53"/>
      <c r="HAE53"/>
      <c r="HAF53"/>
      <c r="HAG53"/>
      <c r="HAH53"/>
      <c r="HAI53"/>
      <c r="HAJ53"/>
      <c r="HAK53"/>
      <c r="HAL53"/>
      <c r="HAM53"/>
      <c r="HAN53"/>
      <c r="HAO53"/>
      <c r="HAP53"/>
      <c r="HAQ53"/>
      <c r="HAR53"/>
      <c r="HAS53"/>
      <c r="HAT53"/>
      <c r="HAU53"/>
      <c r="HAV53"/>
      <c r="HAW53"/>
      <c r="HAX53"/>
      <c r="HAY53"/>
      <c r="HAZ53"/>
      <c r="HBA53"/>
      <c r="HBB53"/>
      <c r="HBC53"/>
      <c r="HBD53"/>
      <c r="HBE53"/>
      <c r="HBF53"/>
      <c r="HBG53"/>
      <c r="HBH53"/>
      <c r="HBI53"/>
      <c r="HBJ53"/>
      <c r="HBK53"/>
      <c r="HBL53"/>
      <c r="HBM53"/>
      <c r="HBN53"/>
      <c r="HBO53"/>
      <c r="HBP53"/>
      <c r="HBQ53"/>
      <c r="HBR53"/>
      <c r="HBS53"/>
      <c r="HBT53"/>
      <c r="HBU53"/>
      <c r="HBV53"/>
      <c r="HBW53"/>
      <c r="HBX53"/>
      <c r="HBY53"/>
      <c r="HBZ53"/>
      <c r="HCA53"/>
      <c r="HCB53"/>
      <c r="HCC53"/>
      <c r="HCD53"/>
      <c r="HCE53"/>
      <c r="HCF53"/>
      <c r="HCG53"/>
      <c r="HCH53"/>
      <c r="HCI53"/>
      <c r="HCJ53"/>
      <c r="HCK53"/>
      <c r="HCL53"/>
      <c r="HCM53"/>
      <c r="HCN53"/>
      <c r="HCO53"/>
      <c r="HCP53"/>
      <c r="HCQ53"/>
      <c r="HCR53"/>
      <c r="HCS53"/>
      <c r="HCT53"/>
      <c r="HCU53"/>
      <c r="HCV53"/>
      <c r="HCW53"/>
      <c r="HCX53"/>
      <c r="HCY53"/>
      <c r="HCZ53"/>
      <c r="HDA53"/>
      <c r="HDB53"/>
      <c r="HDC53"/>
      <c r="HDD53"/>
      <c r="HDE53"/>
      <c r="HDF53"/>
      <c r="HDG53"/>
      <c r="HDH53"/>
      <c r="HDI53"/>
      <c r="HDJ53"/>
      <c r="HDK53"/>
      <c r="HDL53"/>
      <c r="HDM53"/>
      <c r="HDN53"/>
      <c r="HDO53"/>
      <c r="HDP53"/>
      <c r="HDQ53"/>
      <c r="HDR53"/>
      <c r="HDS53"/>
      <c r="HDT53"/>
      <c r="HDU53"/>
      <c r="HDV53"/>
      <c r="HDW53"/>
      <c r="HDX53"/>
      <c r="HDY53"/>
      <c r="HDZ53"/>
      <c r="HEA53"/>
      <c r="HEB53"/>
      <c r="HEC53"/>
      <c r="HED53"/>
      <c r="HEE53"/>
      <c r="HEF53"/>
      <c r="HEG53"/>
      <c r="HEH53"/>
      <c r="HEI53"/>
      <c r="HEJ53"/>
      <c r="HEK53"/>
      <c r="HEL53"/>
      <c r="HEM53"/>
      <c r="HEN53"/>
      <c r="HEO53"/>
      <c r="HEP53"/>
      <c r="HEQ53"/>
      <c r="HER53"/>
      <c r="HES53"/>
      <c r="HET53"/>
      <c r="HEU53"/>
      <c r="HEV53"/>
      <c r="HEW53"/>
      <c r="HEX53"/>
      <c r="HEY53"/>
      <c r="HEZ53"/>
      <c r="HFA53"/>
      <c r="HFB53"/>
      <c r="HFC53"/>
      <c r="HFD53"/>
      <c r="HFE53"/>
      <c r="HFF53"/>
      <c r="HFG53"/>
      <c r="HFH53"/>
      <c r="HFI53"/>
      <c r="HFJ53"/>
      <c r="HFK53"/>
      <c r="HFL53"/>
      <c r="HFM53"/>
      <c r="HFN53"/>
      <c r="HFO53"/>
      <c r="HFP53"/>
      <c r="HFQ53"/>
      <c r="HFR53"/>
      <c r="HFS53"/>
      <c r="HFT53"/>
      <c r="HFU53"/>
      <c r="HFV53"/>
      <c r="HFW53"/>
      <c r="HFX53"/>
      <c r="HFY53"/>
      <c r="HFZ53"/>
      <c r="HGA53"/>
      <c r="HGB53"/>
      <c r="HGC53"/>
      <c r="HGD53"/>
      <c r="HGE53"/>
      <c r="HGF53"/>
      <c r="HGG53"/>
      <c r="HGH53"/>
      <c r="HGI53"/>
      <c r="HGJ53"/>
      <c r="HGK53"/>
      <c r="HGL53"/>
      <c r="HGM53"/>
      <c r="HGN53"/>
      <c r="HGO53"/>
      <c r="HGP53"/>
      <c r="HGQ53"/>
      <c r="HGR53"/>
      <c r="HGS53"/>
      <c r="HGT53"/>
      <c r="HGU53"/>
      <c r="HGV53"/>
      <c r="HGW53"/>
      <c r="HGX53"/>
      <c r="HGY53"/>
      <c r="HGZ53"/>
      <c r="HHA53"/>
      <c r="HHB53"/>
      <c r="HHC53"/>
      <c r="HHD53"/>
      <c r="HHE53"/>
      <c r="HHF53"/>
      <c r="HHG53"/>
      <c r="HHH53"/>
      <c r="HHI53"/>
      <c r="HHJ53"/>
      <c r="HHK53"/>
      <c r="HHL53"/>
      <c r="HHM53"/>
      <c r="HHN53"/>
      <c r="HHO53"/>
      <c r="HHP53"/>
      <c r="HHQ53"/>
      <c r="HHR53"/>
      <c r="HHS53"/>
      <c r="HHT53"/>
      <c r="HHU53"/>
      <c r="HHV53"/>
      <c r="HHW53"/>
      <c r="HHX53"/>
      <c r="HHY53"/>
      <c r="HHZ53"/>
      <c r="HIA53"/>
      <c r="HIB53"/>
      <c r="HIC53"/>
      <c r="HID53"/>
      <c r="HIE53"/>
      <c r="HIF53"/>
      <c r="HIG53"/>
      <c r="HIH53"/>
      <c r="HII53"/>
      <c r="HIJ53"/>
      <c r="HIK53"/>
      <c r="HIL53"/>
      <c r="HIM53"/>
      <c r="HIN53"/>
      <c r="HIO53"/>
      <c r="HIP53"/>
      <c r="HIQ53"/>
      <c r="HIR53"/>
      <c r="HIS53"/>
      <c r="HIT53"/>
      <c r="HIU53"/>
      <c r="HIV53"/>
      <c r="HIW53"/>
      <c r="HIX53"/>
      <c r="HIY53"/>
      <c r="HIZ53"/>
      <c r="HJA53"/>
      <c r="HJB53"/>
      <c r="HJC53"/>
      <c r="HJD53"/>
      <c r="HJE53"/>
      <c r="HJF53"/>
      <c r="HJG53"/>
      <c r="HJH53"/>
      <c r="HJI53"/>
      <c r="HJJ53"/>
      <c r="HJK53"/>
      <c r="HJL53"/>
      <c r="HJM53"/>
      <c r="HJN53"/>
      <c r="HJO53"/>
      <c r="HJP53"/>
      <c r="HJQ53"/>
      <c r="HJR53"/>
      <c r="HJS53"/>
      <c r="HJT53"/>
      <c r="HJU53"/>
      <c r="HJV53"/>
      <c r="HJW53"/>
      <c r="HJX53"/>
      <c r="HJY53"/>
      <c r="HJZ53"/>
      <c r="HKA53"/>
      <c r="HKB53"/>
      <c r="HKC53"/>
      <c r="HKD53"/>
      <c r="HKE53"/>
      <c r="HKF53"/>
      <c r="HKG53"/>
      <c r="HKH53"/>
      <c r="HKI53"/>
      <c r="HKJ53"/>
      <c r="HKK53"/>
      <c r="HKL53"/>
      <c r="HKM53"/>
      <c r="HKN53"/>
      <c r="HKO53"/>
      <c r="HKP53"/>
      <c r="HKQ53"/>
      <c r="HKR53"/>
      <c r="HKS53"/>
      <c r="HKT53"/>
      <c r="HKU53"/>
      <c r="HKV53"/>
      <c r="HKW53"/>
      <c r="HKX53"/>
      <c r="HKY53"/>
      <c r="HKZ53"/>
      <c r="HLA53"/>
      <c r="HLB53"/>
      <c r="HLC53"/>
      <c r="HLD53"/>
      <c r="HLE53"/>
      <c r="HLF53"/>
      <c r="HLG53"/>
      <c r="HLH53"/>
      <c r="HLI53"/>
      <c r="HLJ53"/>
      <c r="HLK53"/>
      <c r="HLL53"/>
      <c r="HLM53"/>
      <c r="HLN53"/>
      <c r="HLO53"/>
      <c r="HLP53"/>
      <c r="HLQ53"/>
      <c r="HLR53"/>
      <c r="HLS53"/>
      <c r="HLT53"/>
      <c r="HLU53"/>
      <c r="HLV53"/>
      <c r="HLW53"/>
      <c r="HLX53"/>
      <c r="HLY53"/>
      <c r="HLZ53"/>
      <c r="HMA53"/>
      <c r="HMB53"/>
      <c r="HMC53"/>
      <c r="HMD53"/>
      <c r="HME53"/>
      <c r="HMF53"/>
      <c r="HMG53"/>
      <c r="HMH53"/>
      <c r="HMI53"/>
      <c r="HMJ53"/>
      <c r="HMK53"/>
      <c r="HML53"/>
      <c r="HMM53"/>
      <c r="HMN53"/>
      <c r="HMO53"/>
      <c r="HMP53"/>
      <c r="HMQ53"/>
      <c r="HMR53"/>
      <c r="HMS53"/>
      <c r="HMT53"/>
      <c r="HMU53"/>
      <c r="HMV53"/>
      <c r="HMW53"/>
      <c r="HMX53"/>
      <c r="HMY53"/>
      <c r="HMZ53"/>
      <c r="HNA53"/>
      <c r="HNB53"/>
      <c r="HNC53"/>
      <c r="HND53"/>
      <c r="HNE53"/>
      <c r="HNF53"/>
      <c r="HNG53"/>
      <c r="HNH53"/>
      <c r="HNI53"/>
      <c r="HNJ53"/>
      <c r="HNK53"/>
      <c r="HNL53"/>
      <c r="HNM53"/>
      <c r="HNN53"/>
      <c r="HNO53"/>
      <c r="HNP53"/>
      <c r="HNQ53"/>
      <c r="HNR53"/>
      <c r="HNS53"/>
      <c r="HNT53"/>
      <c r="HNU53"/>
      <c r="HNV53"/>
      <c r="HNW53"/>
      <c r="HNX53"/>
      <c r="HNY53"/>
      <c r="HNZ53"/>
      <c r="HOA53"/>
      <c r="HOB53"/>
      <c r="HOC53"/>
      <c r="HOD53"/>
      <c r="HOE53"/>
      <c r="HOF53"/>
      <c r="HOG53"/>
      <c r="HOH53"/>
      <c r="HOI53"/>
      <c r="HOJ53"/>
      <c r="HOK53"/>
      <c r="HOL53"/>
      <c r="HOM53"/>
      <c r="HON53"/>
      <c r="HOO53"/>
      <c r="HOP53"/>
      <c r="HOQ53"/>
      <c r="HOR53"/>
      <c r="HOS53"/>
      <c r="HOT53"/>
      <c r="HOU53"/>
      <c r="HOV53"/>
      <c r="HOW53"/>
      <c r="HOX53"/>
      <c r="HOY53"/>
      <c r="HOZ53"/>
      <c r="HPA53"/>
      <c r="HPB53"/>
      <c r="HPC53"/>
      <c r="HPD53"/>
      <c r="HPE53"/>
      <c r="HPF53"/>
      <c r="HPG53"/>
      <c r="HPH53"/>
      <c r="HPI53"/>
      <c r="HPJ53"/>
      <c r="HPK53"/>
      <c r="HPL53"/>
      <c r="HPM53"/>
      <c r="HPN53"/>
      <c r="HPO53"/>
      <c r="HPP53"/>
      <c r="HPQ53"/>
      <c r="HPR53"/>
      <c r="HPS53"/>
      <c r="HPT53"/>
      <c r="HPU53"/>
      <c r="HPV53"/>
      <c r="HPW53"/>
      <c r="HPX53"/>
      <c r="HPY53"/>
      <c r="HPZ53"/>
      <c r="HQA53"/>
      <c r="HQB53"/>
      <c r="HQC53"/>
      <c r="HQD53"/>
      <c r="HQE53"/>
      <c r="HQF53"/>
      <c r="HQG53"/>
      <c r="HQH53"/>
      <c r="HQI53"/>
      <c r="HQJ53"/>
      <c r="HQK53"/>
      <c r="HQL53"/>
      <c r="HQM53"/>
      <c r="HQN53"/>
      <c r="HQO53"/>
      <c r="HQP53"/>
      <c r="HQQ53"/>
      <c r="HQR53"/>
      <c r="HQS53"/>
      <c r="HQT53"/>
      <c r="HQU53"/>
      <c r="HQV53"/>
      <c r="HQW53"/>
      <c r="HQX53"/>
      <c r="HQY53"/>
      <c r="HQZ53"/>
      <c r="HRA53"/>
      <c r="HRB53"/>
      <c r="HRC53"/>
      <c r="HRD53"/>
      <c r="HRE53"/>
      <c r="HRF53"/>
      <c r="HRG53"/>
      <c r="HRH53"/>
      <c r="HRI53"/>
      <c r="HRJ53"/>
      <c r="HRK53"/>
      <c r="HRL53"/>
      <c r="HRM53"/>
      <c r="HRN53"/>
      <c r="HRO53"/>
      <c r="HRP53"/>
      <c r="HRQ53"/>
      <c r="HRR53"/>
      <c r="HRS53"/>
      <c r="HRT53"/>
      <c r="HRU53"/>
      <c r="HRV53"/>
      <c r="HRW53"/>
      <c r="HRX53"/>
      <c r="HRY53"/>
      <c r="HRZ53"/>
      <c r="HSA53"/>
      <c r="HSB53"/>
      <c r="HSC53"/>
      <c r="HSD53"/>
      <c r="HSE53"/>
      <c r="HSF53"/>
      <c r="HSG53"/>
      <c r="HSH53"/>
      <c r="HSI53"/>
      <c r="HSJ53"/>
      <c r="HSK53"/>
      <c r="HSL53"/>
      <c r="HSM53"/>
      <c r="HSN53"/>
      <c r="HSO53"/>
      <c r="HSP53"/>
      <c r="HSQ53"/>
      <c r="HSR53"/>
      <c r="HSS53"/>
      <c r="HST53"/>
      <c r="HSU53"/>
      <c r="HSV53"/>
      <c r="HSW53"/>
      <c r="HSX53"/>
      <c r="HSY53"/>
      <c r="HSZ53"/>
      <c r="HTA53"/>
      <c r="HTB53"/>
      <c r="HTC53"/>
      <c r="HTD53"/>
      <c r="HTE53"/>
      <c r="HTF53"/>
      <c r="HTG53"/>
      <c r="HTH53"/>
      <c r="HTI53"/>
      <c r="HTJ53"/>
      <c r="HTK53"/>
      <c r="HTL53"/>
      <c r="HTM53"/>
      <c r="HTN53"/>
      <c r="HTO53"/>
      <c r="HTP53"/>
      <c r="HTQ53"/>
      <c r="HTR53"/>
      <c r="HTS53"/>
      <c r="HTT53"/>
      <c r="HTU53"/>
      <c r="HTV53"/>
      <c r="HTW53"/>
      <c r="HTX53"/>
      <c r="HTY53"/>
      <c r="HTZ53"/>
      <c r="HUA53"/>
      <c r="HUB53"/>
      <c r="HUC53"/>
      <c r="HUD53"/>
      <c r="HUE53"/>
      <c r="HUF53"/>
      <c r="HUG53"/>
      <c r="HUH53"/>
      <c r="HUI53"/>
      <c r="HUJ53"/>
      <c r="HUK53"/>
      <c r="HUL53"/>
      <c r="HUM53"/>
      <c r="HUN53"/>
      <c r="HUO53"/>
      <c r="HUP53"/>
      <c r="HUQ53"/>
      <c r="HUR53"/>
      <c r="HUS53"/>
      <c r="HUT53"/>
      <c r="HUU53"/>
      <c r="HUV53"/>
      <c r="HUW53"/>
      <c r="HUX53"/>
      <c r="HUY53"/>
      <c r="HUZ53"/>
      <c r="HVA53"/>
      <c r="HVB53"/>
      <c r="HVC53"/>
      <c r="HVD53"/>
      <c r="HVE53"/>
      <c r="HVF53"/>
      <c r="HVG53"/>
      <c r="HVH53"/>
      <c r="HVI53"/>
      <c r="HVJ53"/>
      <c r="HVK53"/>
      <c r="HVL53"/>
      <c r="HVM53"/>
      <c r="HVN53"/>
      <c r="HVO53"/>
      <c r="HVP53"/>
      <c r="HVQ53"/>
      <c r="HVR53"/>
      <c r="HVS53"/>
      <c r="HVT53"/>
      <c r="HVU53"/>
      <c r="HVV53"/>
      <c r="HVW53"/>
      <c r="HVX53"/>
      <c r="HVY53"/>
      <c r="HVZ53"/>
      <c r="HWA53"/>
      <c r="HWB53"/>
      <c r="HWC53"/>
      <c r="HWD53"/>
      <c r="HWE53"/>
      <c r="HWF53"/>
      <c r="HWG53"/>
      <c r="HWH53"/>
      <c r="HWI53"/>
      <c r="HWJ53"/>
      <c r="HWK53"/>
      <c r="HWL53"/>
      <c r="HWM53"/>
      <c r="HWN53"/>
      <c r="HWO53"/>
      <c r="HWP53"/>
      <c r="HWQ53"/>
      <c r="HWR53"/>
      <c r="HWS53"/>
      <c r="HWT53"/>
      <c r="HWU53"/>
      <c r="HWV53"/>
      <c r="HWW53"/>
      <c r="HWX53"/>
      <c r="HWY53"/>
      <c r="HWZ53"/>
      <c r="HXA53"/>
      <c r="HXB53"/>
      <c r="HXC53"/>
      <c r="HXD53"/>
      <c r="HXE53"/>
      <c r="HXF53"/>
      <c r="HXG53"/>
      <c r="HXH53"/>
      <c r="HXI53"/>
      <c r="HXJ53"/>
      <c r="HXK53"/>
      <c r="HXL53"/>
      <c r="HXM53"/>
      <c r="HXN53"/>
      <c r="HXO53"/>
      <c r="HXP53"/>
      <c r="HXQ53"/>
      <c r="HXR53"/>
      <c r="HXS53"/>
      <c r="HXT53"/>
      <c r="HXU53"/>
      <c r="HXV53"/>
      <c r="HXW53"/>
      <c r="HXX53"/>
      <c r="HXY53"/>
      <c r="HXZ53"/>
      <c r="HYA53"/>
      <c r="HYB53"/>
      <c r="HYC53"/>
      <c r="HYD53"/>
      <c r="HYE53"/>
      <c r="HYF53"/>
      <c r="HYG53"/>
      <c r="HYH53"/>
      <c r="HYI53"/>
      <c r="HYJ53"/>
      <c r="HYK53"/>
      <c r="HYL53"/>
      <c r="HYM53"/>
      <c r="HYN53"/>
      <c r="HYO53"/>
      <c r="HYP53"/>
      <c r="HYQ53"/>
      <c r="HYR53"/>
      <c r="HYS53"/>
      <c r="HYT53"/>
      <c r="HYU53"/>
      <c r="HYV53"/>
      <c r="HYW53"/>
      <c r="HYX53"/>
      <c r="HYY53"/>
      <c r="HYZ53"/>
      <c r="HZA53"/>
      <c r="HZB53"/>
      <c r="HZC53"/>
      <c r="HZD53"/>
      <c r="HZE53"/>
      <c r="HZF53"/>
      <c r="HZG53"/>
      <c r="HZH53"/>
      <c r="HZI53"/>
      <c r="HZJ53"/>
      <c r="HZK53"/>
      <c r="HZL53"/>
      <c r="HZM53"/>
      <c r="HZN53"/>
      <c r="HZO53"/>
      <c r="HZP53"/>
      <c r="HZQ53"/>
      <c r="HZR53"/>
      <c r="HZS53"/>
      <c r="HZT53"/>
      <c r="HZU53"/>
      <c r="HZV53"/>
      <c r="HZW53"/>
      <c r="HZX53"/>
      <c r="HZY53"/>
      <c r="HZZ53"/>
      <c r="IAA53"/>
      <c r="IAB53"/>
      <c r="IAC53"/>
      <c r="IAD53"/>
      <c r="IAE53"/>
      <c r="IAF53"/>
      <c r="IAG53"/>
      <c r="IAH53"/>
      <c r="IAI53"/>
      <c r="IAJ53"/>
      <c r="IAK53"/>
      <c r="IAL53"/>
      <c r="IAM53"/>
      <c r="IAN53"/>
      <c r="IAO53"/>
      <c r="IAP53"/>
      <c r="IAQ53"/>
      <c r="IAR53"/>
      <c r="IAS53"/>
      <c r="IAT53"/>
      <c r="IAU53"/>
      <c r="IAV53"/>
      <c r="IAW53"/>
      <c r="IAX53"/>
      <c r="IAY53"/>
      <c r="IAZ53"/>
      <c r="IBA53"/>
      <c r="IBB53"/>
      <c r="IBC53"/>
      <c r="IBD53"/>
      <c r="IBE53"/>
      <c r="IBF53"/>
      <c r="IBG53"/>
      <c r="IBH53"/>
      <c r="IBI53"/>
      <c r="IBJ53"/>
      <c r="IBK53"/>
      <c r="IBL53"/>
      <c r="IBM53"/>
      <c r="IBN53"/>
      <c r="IBO53"/>
      <c r="IBP53"/>
      <c r="IBQ53"/>
      <c r="IBR53"/>
      <c r="IBS53"/>
      <c r="IBT53"/>
      <c r="IBU53"/>
      <c r="IBV53"/>
      <c r="IBW53"/>
      <c r="IBX53"/>
      <c r="IBY53"/>
      <c r="IBZ53"/>
      <c r="ICA53"/>
      <c r="ICB53"/>
      <c r="ICC53"/>
      <c r="ICD53"/>
      <c r="ICE53"/>
      <c r="ICF53"/>
      <c r="ICG53"/>
      <c r="ICH53"/>
      <c r="ICI53"/>
      <c r="ICJ53"/>
      <c r="ICK53"/>
      <c r="ICL53"/>
      <c r="ICM53"/>
      <c r="ICN53"/>
      <c r="ICO53"/>
      <c r="ICP53"/>
      <c r="ICQ53"/>
      <c r="ICR53"/>
      <c r="ICS53"/>
      <c r="ICT53"/>
      <c r="ICU53"/>
      <c r="ICV53"/>
      <c r="ICW53"/>
      <c r="ICX53"/>
      <c r="ICY53"/>
      <c r="ICZ53"/>
      <c r="IDA53"/>
      <c r="IDB53"/>
      <c r="IDC53"/>
      <c r="IDD53"/>
      <c r="IDE53"/>
      <c r="IDF53"/>
      <c r="IDG53"/>
      <c r="IDH53"/>
      <c r="IDI53"/>
      <c r="IDJ53"/>
      <c r="IDK53"/>
      <c r="IDL53"/>
      <c r="IDM53"/>
      <c r="IDN53"/>
      <c r="IDO53"/>
      <c r="IDP53"/>
      <c r="IDQ53"/>
      <c r="IDR53"/>
      <c r="IDS53"/>
      <c r="IDT53"/>
      <c r="IDU53"/>
      <c r="IDV53"/>
      <c r="IDW53"/>
      <c r="IDX53"/>
      <c r="IDY53"/>
      <c r="IDZ53"/>
      <c r="IEA53"/>
      <c r="IEB53"/>
      <c r="IEC53"/>
      <c r="IED53"/>
      <c r="IEE53"/>
      <c r="IEF53"/>
      <c r="IEG53"/>
      <c r="IEH53"/>
      <c r="IEI53"/>
      <c r="IEJ53"/>
      <c r="IEK53"/>
      <c r="IEL53"/>
      <c r="IEM53"/>
      <c r="IEN53"/>
      <c r="IEO53"/>
      <c r="IEP53"/>
      <c r="IEQ53"/>
      <c r="IER53"/>
      <c r="IES53"/>
      <c r="IET53"/>
      <c r="IEU53"/>
      <c r="IEV53"/>
      <c r="IEW53"/>
      <c r="IEX53"/>
      <c r="IEY53"/>
      <c r="IEZ53"/>
      <c r="IFA53"/>
      <c r="IFB53"/>
      <c r="IFC53"/>
      <c r="IFD53"/>
      <c r="IFE53"/>
      <c r="IFF53"/>
      <c r="IFG53"/>
      <c r="IFH53"/>
      <c r="IFI53"/>
      <c r="IFJ53"/>
      <c r="IFK53"/>
      <c r="IFL53"/>
      <c r="IFM53"/>
      <c r="IFN53"/>
      <c r="IFO53"/>
      <c r="IFP53"/>
      <c r="IFQ53"/>
      <c r="IFR53"/>
      <c r="IFS53"/>
      <c r="IFT53"/>
      <c r="IFU53"/>
      <c r="IFV53"/>
      <c r="IFW53"/>
      <c r="IFX53"/>
      <c r="IFY53"/>
      <c r="IFZ53"/>
      <c r="IGA53"/>
      <c r="IGB53"/>
      <c r="IGC53"/>
      <c r="IGD53"/>
      <c r="IGE53"/>
      <c r="IGF53"/>
      <c r="IGG53"/>
      <c r="IGH53"/>
      <c r="IGI53"/>
      <c r="IGJ53"/>
      <c r="IGK53"/>
      <c r="IGL53"/>
      <c r="IGM53"/>
      <c r="IGN53"/>
      <c r="IGO53"/>
      <c r="IGP53"/>
      <c r="IGQ53"/>
      <c r="IGR53"/>
      <c r="IGS53"/>
      <c r="IGT53"/>
      <c r="IGU53"/>
      <c r="IGV53"/>
      <c r="IGW53"/>
      <c r="IGX53"/>
      <c r="IGY53"/>
      <c r="IGZ53"/>
      <c r="IHA53"/>
      <c r="IHB53"/>
      <c r="IHC53"/>
      <c r="IHD53"/>
      <c r="IHE53"/>
      <c r="IHF53"/>
      <c r="IHG53"/>
      <c r="IHH53"/>
      <c r="IHI53"/>
      <c r="IHJ53"/>
      <c r="IHK53"/>
      <c r="IHL53"/>
      <c r="IHM53"/>
      <c r="IHN53"/>
      <c r="IHO53"/>
      <c r="IHP53"/>
      <c r="IHQ53"/>
      <c r="IHR53"/>
      <c r="IHS53"/>
      <c r="IHT53"/>
      <c r="IHU53"/>
      <c r="IHV53"/>
      <c r="IHW53"/>
      <c r="IHX53"/>
      <c r="IHY53"/>
      <c r="IHZ53"/>
      <c r="IIA53"/>
      <c r="IIB53"/>
      <c r="IIC53"/>
      <c r="IID53"/>
      <c r="IIE53"/>
      <c r="IIF53"/>
      <c r="IIG53"/>
      <c r="IIH53"/>
      <c r="III53"/>
      <c r="IIJ53"/>
      <c r="IIK53"/>
      <c r="IIL53"/>
      <c r="IIM53"/>
      <c r="IIN53"/>
      <c r="IIO53"/>
      <c r="IIP53"/>
      <c r="IIQ53"/>
      <c r="IIR53"/>
      <c r="IIS53"/>
      <c r="IIT53"/>
      <c r="IIU53"/>
      <c r="IIV53"/>
      <c r="IIW53"/>
      <c r="IIX53"/>
      <c r="IIY53"/>
      <c r="IIZ53"/>
      <c r="IJA53"/>
      <c r="IJB53"/>
      <c r="IJC53"/>
      <c r="IJD53"/>
      <c r="IJE53"/>
      <c r="IJF53"/>
      <c r="IJG53"/>
      <c r="IJH53"/>
      <c r="IJI53"/>
      <c r="IJJ53"/>
      <c r="IJK53"/>
      <c r="IJL53"/>
      <c r="IJM53"/>
      <c r="IJN53"/>
      <c r="IJO53"/>
      <c r="IJP53"/>
      <c r="IJQ53"/>
      <c r="IJR53"/>
      <c r="IJS53"/>
      <c r="IJT53"/>
      <c r="IJU53"/>
      <c r="IJV53"/>
      <c r="IJW53"/>
      <c r="IJX53"/>
      <c r="IJY53"/>
      <c r="IJZ53"/>
      <c r="IKA53"/>
      <c r="IKB53"/>
      <c r="IKC53"/>
      <c r="IKD53"/>
      <c r="IKE53"/>
      <c r="IKF53"/>
      <c r="IKG53"/>
      <c r="IKH53"/>
      <c r="IKI53"/>
      <c r="IKJ53"/>
      <c r="IKK53"/>
      <c r="IKL53"/>
      <c r="IKM53"/>
      <c r="IKN53"/>
      <c r="IKO53"/>
      <c r="IKP53"/>
      <c r="IKQ53"/>
      <c r="IKR53"/>
      <c r="IKS53"/>
      <c r="IKT53"/>
      <c r="IKU53"/>
      <c r="IKV53"/>
      <c r="IKW53"/>
      <c r="IKX53"/>
      <c r="IKY53"/>
      <c r="IKZ53"/>
      <c r="ILA53"/>
      <c r="ILB53"/>
      <c r="ILC53"/>
      <c r="ILD53"/>
      <c r="ILE53"/>
      <c r="ILF53"/>
      <c r="ILG53"/>
      <c r="ILH53"/>
      <c r="ILI53"/>
      <c r="ILJ53"/>
      <c r="ILK53"/>
      <c r="ILL53"/>
      <c r="ILM53"/>
      <c r="ILN53"/>
      <c r="ILO53"/>
      <c r="ILP53"/>
      <c r="ILQ53"/>
      <c r="ILR53"/>
      <c r="ILS53"/>
      <c r="ILT53"/>
      <c r="ILU53"/>
      <c r="ILV53"/>
      <c r="ILW53"/>
      <c r="ILX53"/>
      <c r="ILY53"/>
      <c r="ILZ53"/>
      <c r="IMA53"/>
      <c r="IMB53"/>
      <c r="IMC53"/>
      <c r="IMD53"/>
      <c r="IME53"/>
      <c r="IMF53"/>
      <c r="IMG53"/>
      <c r="IMH53"/>
      <c r="IMI53"/>
      <c r="IMJ53"/>
      <c r="IMK53"/>
      <c r="IML53"/>
      <c r="IMM53"/>
      <c r="IMN53"/>
      <c r="IMO53"/>
      <c r="IMP53"/>
      <c r="IMQ53"/>
      <c r="IMR53"/>
      <c r="IMS53"/>
      <c r="IMT53"/>
      <c r="IMU53"/>
      <c r="IMV53"/>
      <c r="IMW53"/>
      <c r="IMX53"/>
      <c r="IMY53"/>
      <c r="IMZ53"/>
      <c r="INA53"/>
      <c r="INB53"/>
      <c r="INC53"/>
      <c r="IND53"/>
      <c r="INE53"/>
      <c r="INF53"/>
      <c r="ING53"/>
      <c r="INH53"/>
      <c r="INI53"/>
      <c r="INJ53"/>
      <c r="INK53"/>
      <c r="INL53"/>
      <c r="INM53"/>
      <c r="INN53"/>
      <c r="INO53"/>
      <c r="INP53"/>
      <c r="INQ53"/>
      <c r="INR53"/>
      <c r="INS53"/>
      <c r="INT53"/>
      <c r="INU53"/>
      <c r="INV53"/>
      <c r="INW53"/>
      <c r="INX53"/>
      <c r="INY53"/>
      <c r="INZ53"/>
      <c r="IOA53"/>
      <c r="IOB53"/>
      <c r="IOC53"/>
      <c r="IOD53"/>
      <c r="IOE53"/>
      <c r="IOF53"/>
      <c r="IOG53"/>
      <c r="IOH53"/>
      <c r="IOI53"/>
      <c r="IOJ53"/>
      <c r="IOK53"/>
      <c r="IOL53"/>
      <c r="IOM53"/>
      <c r="ION53"/>
      <c r="IOO53"/>
      <c r="IOP53"/>
      <c r="IOQ53"/>
      <c r="IOR53"/>
      <c r="IOS53"/>
      <c r="IOT53"/>
      <c r="IOU53"/>
      <c r="IOV53"/>
      <c r="IOW53"/>
      <c r="IOX53"/>
      <c r="IOY53"/>
      <c r="IOZ53"/>
      <c r="IPA53"/>
      <c r="IPB53"/>
      <c r="IPC53"/>
      <c r="IPD53"/>
      <c r="IPE53"/>
      <c r="IPF53"/>
      <c r="IPG53"/>
      <c r="IPH53"/>
      <c r="IPI53"/>
      <c r="IPJ53"/>
      <c r="IPK53"/>
      <c r="IPL53"/>
      <c r="IPM53"/>
      <c r="IPN53"/>
      <c r="IPO53"/>
      <c r="IPP53"/>
      <c r="IPQ53"/>
      <c r="IPR53"/>
      <c r="IPS53"/>
      <c r="IPT53"/>
      <c r="IPU53"/>
      <c r="IPV53"/>
      <c r="IPW53"/>
      <c r="IPX53"/>
      <c r="IPY53"/>
      <c r="IPZ53"/>
      <c r="IQA53"/>
      <c r="IQB53"/>
      <c r="IQC53"/>
      <c r="IQD53"/>
      <c r="IQE53"/>
      <c r="IQF53"/>
      <c r="IQG53"/>
      <c r="IQH53"/>
      <c r="IQI53"/>
      <c r="IQJ53"/>
      <c r="IQK53"/>
      <c r="IQL53"/>
      <c r="IQM53"/>
      <c r="IQN53"/>
      <c r="IQO53"/>
      <c r="IQP53"/>
      <c r="IQQ53"/>
      <c r="IQR53"/>
      <c r="IQS53"/>
      <c r="IQT53"/>
      <c r="IQU53"/>
      <c r="IQV53"/>
      <c r="IQW53"/>
      <c r="IQX53"/>
      <c r="IQY53"/>
      <c r="IQZ53"/>
      <c r="IRA53"/>
      <c r="IRB53"/>
      <c r="IRC53"/>
      <c r="IRD53"/>
      <c r="IRE53"/>
      <c r="IRF53"/>
      <c r="IRG53"/>
      <c r="IRH53"/>
      <c r="IRI53"/>
      <c r="IRJ53"/>
      <c r="IRK53"/>
      <c r="IRL53"/>
      <c r="IRM53"/>
      <c r="IRN53"/>
      <c r="IRO53"/>
      <c r="IRP53"/>
      <c r="IRQ53"/>
      <c r="IRR53"/>
      <c r="IRS53"/>
      <c r="IRT53"/>
      <c r="IRU53"/>
      <c r="IRV53"/>
      <c r="IRW53"/>
      <c r="IRX53"/>
      <c r="IRY53"/>
      <c r="IRZ53"/>
      <c r="ISA53"/>
      <c r="ISB53"/>
      <c r="ISC53"/>
      <c r="ISD53"/>
      <c r="ISE53"/>
      <c r="ISF53"/>
      <c r="ISG53"/>
      <c r="ISH53"/>
      <c r="ISI53"/>
      <c r="ISJ53"/>
      <c r="ISK53"/>
      <c r="ISL53"/>
      <c r="ISM53"/>
      <c r="ISN53"/>
      <c r="ISO53"/>
      <c r="ISP53"/>
      <c r="ISQ53"/>
      <c r="ISR53"/>
      <c r="ISS53"/>
      <c r="IST53"/>
      <c r="ISU53"/>
      <c r="ISV53"/>
      <c r="ISW53"/>
      <c r="ISX53"/>
      <c r="ISY53"/>
      <c r="ISZ53"/>
      <c r="ITA53"/>
      <c r="ITB53"/>
      <c r="ITC53"/>
      <c r="ITD53"/>
      <c r="ITE53"/>
      <c r="ITF53"/>
      <c r="ITG53"/>
      <c r="ITH53"/>
      <c r="ITI53"/>
      <c r="ITJ53"/>
      <c r="ITK53"/>
      <c r="ITL53"/>
      <c r="ITM53"/>
      <c r="ITN53"/>
      <c r="ITO53"/>
      <c r="ITP53"/>
      <c r="ITQ53"/>
      <c r="ITR53"/>
      <c r="ITS53"/>
      <c r="ITT53"/>
      <c r="ITU53"/>
      <c r="ITV53"/>
      <c r="ITW53"/>
      <c r="ITX53"/>
      <c r="ITY53"/>
      <c r="ITZ53"/>
      <c r="IUA53"/>
      <c r="IUB53"/>
      <c r="IUC53"/>
      <c r="IUD53"/>
      <c r="IUE53"/>
      <c r="IUF53"/>
      <c r="IUG53"/>
      <c r="IUH53"/>
      <c r="IUI53"/>
      <c r="IUJ53"/>
      <c r="IUK53"/>
      <c r="IUL53"/>
      <c r="IUM53"/>
      <c r="IUN53"/>
      <c r="IUO53"/>
      <c r="IUP53"/>
      <c r="IUQ53"/>
      <c r="IUR53"/>
      <c r="IUS53"/>
      <c r="IUT53"/>
      <c r="IUU53"/>
      <c r="IUV53"/>
      <c r="IUW53"/>
      <c r="IUX53"/>
      <c r="IUY53"/>
      <c r="IUZ53"/>
      <c r="IVA53"/>
      <c r="IVB53"/>
      <c r="IVC53"/>
      <c r="IVD53"/>
      <c r="IVE53"/>
      <c r="IVF53"/>
      <c r="IVG53"/>
      <c r="IVH53"/>
      <c r="IVI53"/>
      <c r="IVJ53"/>
      <c r="IVK53"/>
      <c r="IVL53"/>
      <c r="IVM53"/>
      <c r="IVN53"/>
      <c r="IVO53"/>
      <c r="IVP53"/>
      <c r="IVQ53"/>
      <c r="IVR53"/>
      <c r="IVS53"/>
      <c r="IVT53"/>
      <c r="IVU53"/>
      <c r="IVV53"/>
      <c r="IVW53"/>
      <c r="IVX53"/>
      <c r="IVY53"/>
      <c r="IVZ53"/>
      <c r="IWA53"/>
      <c r="IWB53"/>
      <c r="IWC53"/>
      <c r="IWD53"/>
      <c r="IWE53"/>
      <c r="IWF53"/>
      <c r="IWG53"/>
      <c r="IWH53"/>
      <c r="IWI53"/>
      <c r="IWJ53"/>
      <c r="IWK53"/>
      <c r="IWL53"/>
      <c r="IWM53"/>
      <c r="IWN53"/>
      <c r="IWO53"/>
      <c r="IWP53"/>
      <c r="IWQ53"/>
      <c r="IWR53"/>
      <c r="IWS53"/>
      <c r="IWT53"/>
      <c r="IWU53"/>
      <c r="IWV53"/>
      <c r="IWW53"/>
      <c r="IWX53"/>
      <c r="IWY53"/>
      <c r="IWZ53"/>
      <c r="IXA53"/>
      <c r="IXB53"/>
      <c r="IXC53"/>
      <c r="IXD53"/>
      <c r="IXE53"/>
      <c r="IXF53"/>
      <c r="IXG53"/>
      <c r="IXH53"/>
      <c r="IXI53"/>
      <c r="IXJ53"/>
      <c r="IXK53"/>
      <c r="IXL53"/>
      <c r="IXM53"/>
      <c r="IXN53"/>
      <c r="IXO53"/>
      <c r="IXP53"/>
      <c r="IXQ53"/>
      <c r="IXR53"/>
      <c r="IXS53"/>
      <c r="IXT53"/>
      <c r="IXU53"/>
      <c r="IXV53"/>
      <c r="IXW53"/>
      <c r="IXX53"/>
      <c r="IXY53"/>
      <c r="IXZ53"/>
      <c r="IYA53"/>
      <c r="IYB53"/>
      <c r="IYC53"/>
      <c r="IYD53"/>
      <c r="IYE53"/>
      <c r="IYF53"/>
      <c r="IYG53"/>
      <c r="IYH53"/>
      <c r="IYI53"/>
      <c r="IYJ53"/>
      <c r="IYK53"/>
      <c r="IYL53"/>
      <c r="IYM53"/>
      <c r="IYN53"/>
      <c r="IYO53"/>
      <c r="IYP53"/>
      <c r="IYQ53"/>
      <c r="IYR53"/>
      <c r="IYS53"/>
      <c r="IYT53"/>
      <c r="IYU53"/>
      <c r="IYV53"/>
      <c r="IYW53"/>
      <c r="IYX53"/>
      <c r="IYY53"/>
      <c r="IYZ53"/>
      <c r="IZA53"/>
      <c r="IZB53"/>
      <c r="IZC53"/>
      <c r="IZD53"/>
      <c r="IZE53"/>
      <c r="IZF53"/>
      <c r="IZG53"/>
      <c r="IZH53"/>
      <c r="IZI53"/>
      <c r="IZJ53"/>
      <c r="IZK53"/>
      <c r="IZL53"/>
      <c r="IZM53"/>
      <c r="IZN53"/>
      <c r="IZO53"/>
      <c r="IZP53"/>
      <c r="IZQ53"/>
      <c r="IZR53"/>
      <c r="IZS53"/>
      <c r="IZT53"/>
      <c r="IZU53"/>
      <c r="IZV53"/>
      <c r="IZW53"/>
      <c r="IZX53"/>
      <c r="IZY53"/>
      <c r="IZZ53"/>
      <c r="JAA53"/>
      <c r="JAB53"/>
      <c r="JAC53"/>
      <c r="JAD53"/>
      <c r="JAE53"/>
      <c r="JAF53"/>
      <c r="JAG53"/>
      <c r="JAH53"/>
      <c r="JAI53"/>
      <c r="JAJ53"/>
      <c r="JAK53"/>
      <c r="JAL53"/>
      <c r="JAM53"/>
      <c r="JAN53"/>
      <c r="JAO53"/>
      <c r="JAP53"/>
      <c r="JAQ53"/>
      <c r="JAR53"/>
      <c r="JAS53"/>
      <c r="JAT53"/>
      <c r="JAU53"/>
      <c r="JAV53"/>
      <c r="JAW53"/>
      <c r="JAX53"/>
      <c r="JAY53"/>
      <c r="JAZ53"/>
      <c r="JBA53"/>
      <c r="JBB53"/>
      <c r="JBC53"/>
      <c r="JBD53"/>
      <c r="JBE53"/>
      <c r="JBF53"/>
      <c r="JBG53"/>
      <c r="JBH53"/>
      <c r="JBI53"/>
      <c r="JBJ53"/>
      <c r="JBK53"/>
      <c r="JBL53"/>
      <c r="JBM53"/>
      <c r="JBN53"/>
      <c r="JBO53"/>
      <c r="JBP53"/>
      <c r="JBQ53"/>
      <c r="JBR53"/>
      <c r="JBS53"/>
      <c r="JBT53"/>
      <c r="JBU53"/>
      <c r="JBV53"/>
      <c r="JBW53"/>
      <c r="JBX53"/>
      <c r="JBY53"/>
      <c r="JBZ53"/>
      <c r="JCA53"/>
      <c r="JCB53"/>
      <c r="JCC53"/>
      <c r="JCD53"/>
      <c r="JCE53"/>
      <c r="JCF53"/>
      <c r="JCG53"/>
      <c r="JCH53"/>
      <c r="JCI53"/>
      <c r="JCJ53"/>
      <c r="JCK53"/>
      <c r="JCL53"/>
      <c r="JCM53"/>
      <c r="JCN53"/>
      <c r="JCO53"/>
      <c r="JCP53"/>
      <c r="JCQ53"/>
      <c r="JCR53"/>
      <c r="JCS53"/>
      <c r="JCT53"/>
      <c r="JCU53"/>
      <c r="JCV53"/>
      <c r="JCW53"/>
      <c r="JCX53"/>
      <c r="JCY53"/>
      <c r="JCZ53"/>
      <c r="JDA53"/>
      <c r="JDB53"/>
      <c r="JDC53"/>
      <c r="JDD53"/>
      <c r="JDE53"/>
      <c r="JDF53"/>
      <c r="JDG53"/>
      <c r="JDH53"/>
      <c r="JDI53"/>
      <c r="JDJ53"/>
      <c r="JDK53"/>
      <c r="JDL53"/>
      <c r="JDM53"/>
      <c r="JDN53"/>
      <c r="JDO53"/>
      <c r="JDP53"/>
      <c r="JDQ53"/>
      <c r="JDR53"/>
      <c r="JDS53"/>
      <c r="JDT53"/>
      <c r="JDU53"/>
      <c r="JDV53"/>
      <c r="JDW53"/>
      <c r="JDX53"/>
      <c r="JDY53"/>
      <c r="JDZ53"/>
      <c r="JEA53"/>
      <c r="JEB53"/>
      <c r="JEC53"/>
      <c r="JED53"/>
      <c r="JEE53"/>
      <c r="JEF53"/>
      <c r="JEG53"/>
      <c r="JEH53"/>
      <c r="JEI53"/>
      <c r="JEJ53"/>
      <c r="JEK53"/>
      <c r="JEL53"/>
      <c r="JEM53"/>
      <c r="JEN53"/>
      <c r="JEO53"/>
      <c r="JEP53"/>
      <c r="JEQ53"/>
      <c r="JER53"/>
      <c r="JES53"/>
      <c r="JET53"/>
      <c r="JEU53"/>
      <c r="JEV53"/>
      <c r="JEW53"/>
      <c r="JEX53"/>
      <c r="JEY53"/>
      <c r="JEZ53"/>
      <c r="JFA53"/>
      <c r="JFB53"/>
      <c r="JFC53"/>
      <c r="JFD53"/>
      <c r="JFE53"/>
      <c r="JFF53"/>
      <c r="JFG53"/>
      <c r="JFH53"/>
      <c r="JFI53"/>
      <c r="JFJ53"/>
      <c r="JFK53"/>
      <c r="JFL53"/>
      <c r="JFM53"/>
      <c r="JFN53"/>
      <c r="JFO53"/>
      <c r="JFP53"/>
      <c r="JFQ53"/>
      <c r="JFR53"/>
      <c r="JFS53"/>
      <c r="JFT53"/>
      <c r="JFU53"/>
      <c r="JFV53"/>
      <c r="JFW53"/>
      <c r="JFX53"/>
      <c r="JFY53"/>
      <c r="JFZ53"/>
      <c r="JGA53"/>
      <c r="JGB53"/>
      <c r="JGC53"/>
      <c r="JGD53"/>
      <c r="JGE53"/>
      <c r="JGF53"/>
      <c r="JGG53"/>
      <c r="JGH53"/>
      <c r="JGI53"/>
      <c r="JGJ53"/>
      <c r="JGK53"/>
      <c r="JGL53"/>
      <c r="JGM53"/>
      <c r="JGN53"/>
      <c r="JGO53"/>
      <c r="JGP53"/>
      <c r="JGQ53"/>
      <c r="JGR53"/>
      <c r="JGS53"/>
      <c r="JGT53"/>
      <c r="JGU53"/>
      <c r="JGV53"/>
      <c r="JGW53"/>
      <c r="JGX53"/>
      <c r="JGY53"/>
      <c r="JGZ53"/>
      <c r="JHA53"/>
      <c r="JHB53"/>
      <c r="JHC53"/>
      <c r="JHD53"/>
      <c r="JHE53"/>
      <c r="JHF53"/>
      <c r="JHG53"/>
      <c r="JHH53"/>
      <c r="JHI53"/>
      <c r="JHJ53"/>
      <c r="JHK53"/>
      <c r="JHL53"/>
      <c r="JHM53"/>
      <c r="JHN53"/>
      <c r="JHO53"/>
      <c r="JHP53"/>
      <c r="JHQ53"/>
      <c r="JHR53"/>
      <c r="JHS53"/>
      <c r="JHT53"/>
      <c r="JHU53"/>
      <c r="JHV53"/>
      <c r="JHW53"/>
      <c r="JHX53"/>
      <c r="JHY53"/>
      <c r="JHZ53"/>
      <c r="JIA53"/>
      <c r="JIB53"/>
      <c r="JIC53"/>
      <c r="JID53"/>
      <c r="JIE53"/>
      <c r="JIF53"/>
      <c r="JIG53"/>
      <c r="JIH53"/>
      <c r="JII53"/>
      <c r="JIJ53"/>
      <c r="JIK53"/>
      <c r="JIL53"/>
      <c r="JIM53"/>
      <c r="JIN53"/>
      <c r="JIO53"/>
      <c r="JIP53"/>
      <c r="JIQ53"/>
      <c r="JIR53"/>
      <c r="JIS53"/>
      <c r="JIT53"/>
      <c r="JIU53"/>
      <c r="JIV53"/>
      <c r="JIW53"/>
      <c r="JIX53"/>
      <c r="JIY53"/>
      <c r="JIZ53"/>
      <c r="JJA53"/>
      <c r="JJB53"/>
      <c r="JJC53"/>
      <c r="JJD53"/>
      <c r="JJE53"/>
      <c r="JJF53"/>
      <c r="JJG53"/>
      <c r="JJH53"/>
      <c r="JJI53"/>
      <c r="JJJ53"/>
      <c r="JJK53"/>
      <c r="JJL53"/>
      <c r="JJM53"/>
      <c r="JJN53"/>
      <c r="JJO53"/>
      <c r="JJP53"/>
      <c r="JJQ53"/>
      <c r="JJR53"/>
      <c r="JJS53"/>
      <c r="JJT53"/>
      <c r="JJU53"/>
      <c r="JJV53"/>
      <c r="JJW53"/>
      <c r="JJX53"/>
      <c r="JJY53"/>
      <c r="JJZ53"/>
      <c r="JKA53"/>
      <c r="JKB53"/>
      <c r="JKC53"/>
      <c r="JKD53"/>
      <c r="JKE53"/>
      <c r="JKF53"/>
      <c r="JKG53"/>
      <c r="JKH53"/>
      <c r="JKI53"/>
      <c r="JKJ53"/>
      <c r="JKK53"/>
      <c r="JKL53"/>
      <c r="JKM53"/>
      <c r="JKN53"/>
      <c r="JKO53"/>
      <c r="JKP53"/>
      <c r="JKQ53"/>
      <c r="JKR53"/>
      <c r="JKS53"/>
      <c r="JKT53"/>
      <c r="JKU53"/>
      <c r="JKV53"/>
      <c r="JKW53"/>
      <c r="JKX53"/>
      <c r="JKY53"/>
      <c r="JKZ53"/>
      <c r="JLA53"/>
      <c r="JLB53"/>
      <c r="JLC53"/>
      <c r="JLD53"/>
      <c r="JLE53"/>
      <c r="JLF53"/>
      <c r="JLG53"/>
      <c r="JLH53"/>
      <c r="JLI53"/>
      <c r="JLJ53"/>
      <c r="JLK53"/>
      <c r="JLL53"/>
      <c r="JLM53"/>
      <c r="JLN53"/>
      <c r="JLO53"/>
      <c r="JLP53"/>
      <c r="JLQ53"/>
      <c r="JLR53"/>
      <c r="JLS53"/>
      <c r="JLT53"/>
      <c r="JLU53"/>
      <c r="JLV53"/>
      <c r="JLW53"/>
      <c r="JLX53"/>
      <c r="JLY53"/>
      <c r="JLZ53"/>
      <c r="JMA53"/>
      <c r="JMB53"/>
      <c r="JMC53"/>
      <c r="JMD53"/>
      <c r="JME53"/>
      <c r="JMF53"/>
      <c r="JMG53"/>
      <c r="JMH53"/>
      <c r="JMI53"/>
      <c r="JMJ53"/>
      <c r="JMK53"/>
      <c r="JML53"/>
      <c r="JMM53"/>
      <c r="JMN53"/>
      <c r="JMO53"/>
      <c r="JMP53"/>
      <c r="JMQ53"/>
      <c r="JMR53"/>
      <c r="JMS53"/>
      <c r="JMT53"/>
      <c r="JMU53"/>
      <c r="JMV53"/>
      <c r="JMW53"/>
      <c r="JMX53"/>
      <c r="JMY53"/>
      <c r="JMZ53"/>
      <c r="JNA53"/>
      <c r="JNB53"/>
      <c r="JNC53"/>
      <c r="JND53"/>
      <c r="JNE53"/>
      <c r="JNF53"/>
      <c r="JNG53"/>
      <c r="JNH53"/>
      <c r="JNI53"/>
      <c r="JNJ53"/>
      <c r="JNK53"/>
      <c r="JNL53"/>
      <c r="JNM53"/>
      <c r="JNN53"/>
      <c r="JNO53"/>
      <c r="JNP53"/>
      <c r="JNQ53"/>
      <c r="JNR53"/>
      <c r="JNS53"/>
      <c r="JNT53"/>
      <c r="JNU53"/>
      <c r="JNV53"/>
      <c r="JNW53"/>
      <c r="JNX53"/>
      <c r="JNY53"/>
      <c r="JNZ53"/>
      <c r="JOA53"/>
      <c r="JOB53"/>
      <c r="JOC53"/>
      <c r="JOD53"/>
      <c r="JOE53"/>
      <c r="JOF53"/>
      <c r="JOG53"/>
      <c r="JOH53"/>
      <c r="JOI53"/>
      <c r="JOJ53"/>
      <c r="JOK53"/>
      <c r="JOL53"/>
      <c r="JOM53"/>
      <c r="JON53"/>
      <c r="JOO53"/>
      <c r="JOP53"/>
      <c r="JOQ53"/>
      <c r="JOR53"/>
      <c r="JOS53"/>
      <c r="JOT53"/>
      <c r="JOU53"/>
      <c r="JOV53"/>
      <c r="JOW53"/>
      <c r="JOX53"/>
      <c r="JOY53"/>
      <c r="JOZ53"/>
      <c r="JPA53"/>
      <c r="JPB53"/>
      <c r="JPC53"/>
      <c r="JPD53"/>
      <c r="JPE53"/>
      <c r="JPF53"/>
      <c r="JPG53"/>
      <c r="JPH53"/>
      <c r="JPI53"/>
      <c r="JPJ53"/>
      <c r="JPK53"/>
      <c r="JPL53"/>
      <c r="JPM53"/>
      <c r="JPN53"/>
      <c r="JPO53"/>
      <c r="JPP53"/>
      <c r="JPQ53"/>
      <c r="JPR53"/>
      <c r="JPS53"/>
      <c r="JPT53"/>
      <c r="JPU53"/>
      <c r="JPV53"/>
      <c r="JPW53"/>
      <c r="JPX53"/>
      <c r="JPY53"/>
      <c r="JPZ53"/>
      <c r="JQA53"/>
      <c r="JQB53"/>
      <c r="JQC53"/>
      <c r="JQD53"/>
      <c r="JQE53"/>
      <c r="JQF53"/>
      <c r="JQG53"/>
      <c r="JQH53"/>
      <c r="JQI53"/>
      <c r="JQJ53"/>
      <c r="JQK53"/>
      <c r="JQL53"/>
      <c r="JQM53"/>
      <c r="JQN53"/>
      <c r="JQO53"/>
      <c r="JQP53"/>
      <c r="JQQ53"/>
      <c r="JQR53"/>
      <c r="JQS53"/>
      <c r="JQT53"/>
      <c r="JQU53"/>
      <c r="JQV53"/>
      <c r="JQW53"/>
      <c r="JQX53"/>
      <c r="JQY53"/>
      <c r="JQZ53"/>
      <c r="JRA53"/>
      <c r="JRB53"/>
      <c r="JRC53"/>
      <c r="JRD53"/>
      <c r="JRE53"/>
      <c r="JRF53"/>
      <c r="JRG53"/>
      <c r="JRH53"/>
      <c r="JRI53"/>
      <c r="JRJ53"/>
      <c r="JRK53"/>
      <c r="JRL53"/>
      <c r="JRM53"/>
      <c r="JRN53"/>
      <c r="JRO53"/>
      <c r="JRP53"/>
      <c r="JRQ53"/>
      <c r="JRR53"/>
      <c r="JRS53"/>
      <c r="JRT53"/>
      <c r="JRU53"/>
      <c r="JRV53"/>
      <c r="JRW53"/>
      <c r="JRX53"/>
      <c r="JRY53"/>
      <c r="JRZ53"/>
      <c r="JSA53"/>
      <c r="JSB53"/>
      <c r="JSC53"/>
      <c r="JSD53"/>
      <c r="JSE53"/>
      <c r="JSF53"/>
      <c r="JSG53"/>
      <c r="JSH53"/>
      <c r="JSI53"/>
      <c r="JSJ53"/>
      <c r="JSK53"/>
      <c r="JSL53"/>
      <c r="JSM53"/>
      <c r="JSN53"/>
      <c r="JSO53"/>
      <c r="JSP53"/>
      <c r="JSQ53"/>
      <c r="JSR53"/>
      <c r="JSS53"/>
      <c r="JST53"/>
      <c r="JSU53"/>
      <c r="JSV53"/>
      <c r="JSW53"/>
      <c r="JSX53"/>
      <c r="JSY53"/>
      <c r="JSZ53"/>
      <c r="JTA53"/>
      <c r="JTB53"/>
      <c r="JTC53"/>
      <c r="JTD53"/>
      <c r="JTE53"/>
      <c r="JTF53"/>
      <c r="JTG53"/>
      <c r="JTH53"/>
      <c r="JTI53"/>
      <c r="JTJ53"/>
      <c r="JTK53"/>
      <c r="JTL53"/>
      <c r="JTM53"/>
      <c r="JTN53"/>
      <c r="JTO53"/>
      <c r="JTP53"/>
      <c r="JTQ53"/>
      <c r="JTR53"/>
      <c r="JTS53"/>
      <c r="JTT53"/>
      <c r="JTU53"/>
      <c r="JTV53"/>
      <c r="JTW53"/>
      <c r="JTX53"/>
      <c r="JTY53"/>
      <c r="JTZ53"/>
      <c r="JUA53"/>
      <c r="JUB53"/>
      <c r="JUC53"/>
      <c r="JUD53"/>
      <c r="JUE53"/>
      <c r="JUF53"/>
      <c r="JUG53"/>
      <c r="JUH53"/>
      <c r="JUI53"/>
      <c r="JUJ53"/>
      <c r="JUK53"/>
      <c r="JUL53"/>
      <c r="JUM53"/>
      <c r="JUN53"/>
      <c r="JUO53"/>
      <c r="JUP53"/>
      <c r="JUQ53"/>
      <c r="JUR53"/>
      <c r="JUS53"/>
      <c r="JUT53"/>
      <c r="JUU53"/>
      <c r="JUV53"/>
      <c r="JUW53"/>
      <c r="JUX53"/>
      <c r="JUY53"/>
      <c r="JUZ53"/>
      <c r="JVA53"/>
      <c r="JVB53"/>
      <c r="JVC53"/>
      <c r="JVD53"/>
      <c r="JVE53"/>
      <c r="JVF53"/>
      <c r="JVG53"/>
      <c r="JVH53"/>
      <c r="JVI53"/>
      <c r="JVJ53"/>
      <c r="JVK53"/>
      <c r="JVL53"/>
      <c r="JVM53"/>
      <c r="JVN53"/>
      <c r="JVO53"/>
      <c r="JVP53"/>
      <c r="JVQ53"/>
      <c r="JVR53"/>
      <c r="JVS53"/>
      <c r="JVT53"/>
      <c r="JVU53"/>
      <c r="JVV53"/>
      <c r="JVW53"/>
      <c r="JVX53"/>
      <c r="JVY53"/>
      <c r="JVZ53"/>
      <c r="JWA53"/>
      <c r="JWB53"/>
      <c r="JWC53"/>
      <c r="JWD53"/>
      <c r="JWE53"/>
      <c r="JWF53"/>
      <c r="JWG53"/>
      <c r="JWH53"/>
      <c r="JWI53"/>
      <c r="JWJ53"/>
      <c r="JWK53"/>
      <c r="JWL53"/>
      <c r="JWM53"/>
      <c r="JWN53"/>
      <c r="JWO53"/>
      <c r="JWP53"/>
      <c r="JWQ53"/>
      <c r="JWR53"/>
      <c r="JWS53"/>
      <c r="JWT53"/>
      <c r="JWU53"/>
      <c r="JWV53"/>
      <c r="JWW53"/>
      <c r="JWX53"/>
      <c r="JWY53"/>
      <c r="JWZ53"/>
      <c r="JXA53"/>
      <c r="JXB53"/>
      <c r="JXC53"/>
      <c r="JXD53"/>
      <c r="JXE53"/>
      <c r="JXF53"/>
      <c r="JXG53"/>
      <c r="JXH53"/>
      <c r="JXI53"/>
      <c r="JXJ53"/>
      <c r="JXK53"/>
      <c r="JXL53"/>
      <c r="JXM53"/>
      <c r="JXN53"/>
      <c r="JXO53"/>
      <c r="JXP53"/>
      <c r="JXQ53"/>
      <c r="JXR53"/>
      <c r="JXS53"/>
      <c r="JXT53"/>
      <c r="JXU53"/>
      <c r="JXV53"/>
      <c r="JXW53"/>
      <c r="JXX53"/>
      <c r="JXY53"/>
      <c r="JXZ53"/>
      <c r="JYA53"/>
      <c r="JYB53"/>
      <c r="JYC53"/>
      <c r="JYD53"/>
      <c r="JYE53"/>
      <c r="JYF53"/>
      <c r="JYG53"/>
      <c r="JYH53"/>
      <c r="JYI53"/>
      <c r="JYJ53"/>
      <c r="JYK53"/>
      <c r="JYL53"/>
      <c r="JYM53"/>
      <c r="JYN53"/>
      <c r="JYO53"/>
      <c r="JYP53"/>
      <c r="JYQ53"/>
      <c r="JYR53"/>
      <c r="JYS53"/>
      <c r="JYT53"/>
      <c r="JYU53"/>
      <c r="JYV53"/>
      <c r="JYW53"/>
      <c r="JYX53"/>
      <c r="JYY53"/>
      <c r="JYZ53"/>
      <c r="JZA53"/>
      <c r="JZB53"/>
      <c r="JZC53"/>
      <c r="JZD53"/>
      <c r="JZE53"/>
      <c r="JZF53"/>
      <c r="JZG53"/>
      <c r="JZH53"/>
      <c r="JZI53"/>
      <c r="JZJ53"/>
      <c r="JZK53"/>
      <c r="JZL53"/>
      <c r="JZM53"/>
      <c r="JZN53"/>
      <c r="JZO53"/>
      <c r="JZP53"/>
      <c r="JZQ53"/>
      <c r="JZR53"/>
      <c r="JZS53"/>
      <c r="JZT53"/>
      <c r="JZU53"/>
      <c r="JZV53"/>
      <c r="JZW53"/>
      <c r="JZX53"/>
      <c r="JZY53"/>
      <c r="JZZ53"/>
      <c r="KAA53"/>
      <c r="KAB53"/>
      <c r="KAC53"/>
      <c r="KAD53"/>
      <c r="KAE53"/>
      <c r="KAF53"/>
      <c r="KAG53"/>
      <c r="KAH53"/>
      <c r="KAI53"/>
      <c r="KAJ53"/>
      <c r="KAK53"/>
      <c r="KAL53"/>
      <c r="KAM53"/>
      <c r="KAN53"/>
      <c r="KAO53"/>
      <c r="KAP53"/>
      <c r="KAQ53"/>
      <c r="KAR53"/>
      <c r="KAS53"/>
      <c r="KAT53"/>
      <c r="KAU53"/>
      <c r="KAV53"/>
      <c r="KAW53"/>
      <c r="KAX53"/>
      <c r="KAY53"/>
      <c r="KAZ53"/>
      <c r="KBA53"/>
      <c r="KBB53"/>
      <c r="KBC53"/>
      <c r="KBD53"/>
      <c r="KBE53"/>
      <c r="KBF53"/>
      <c r="KBG53"/>
      <c r="KBH53"/>
      <c r="KBI53"/>
      <c r="KBJ53"/>
      <c r="KBK53"/>
      <c r="KBL53"/>
      <c r="KBM53"/>
      <c r="KBN53"/>
      <c r="KBO53"/>
      <c r="KBP53"/>
      <c r="KBQ53"/>
      <c r="KBR53"/>
      <c r="KBS53"/>
      <c r="KBT53"/>
      <c r="KBU53"/>
      <c r="KBV53"/>
      <c r="KBW53"/>
      <c r="KBX53"/>
      <c r="KBY53"/>
      <c r="KBZ53"/>
      <c r="KCA53"/>
      <c r="KCB53"/>
      <c r="KCC53"/>
      <c r="KCD53"/>
      <c r="KCE53"/>
      <c r="KCF53"/>
      <c r="KCG53"/>
      <c r="KCH53"/>
      <c r="KCI53"/>
      <c r="KCJ53"/>
      <c r="KCK53"/>
      <c r="KCL53"/>
      <c r="KCM53"/>
      <c r="KCN53"/>
      <c r="KCO53"/>
      <c r="KCP53"/>
      <c r="KCQ53"/>
      <c r="KCR53"/>
      <c r="KCS53"/>
      <c r="KCT53"/>
      <c r="KCU53"/>
      <c r="KCV53"/>
      <c r="KCW53"/>
      <c r="KCX53"/>
      <c r="KCY53"/>
      <c r="KCZ53"/>
      <c r="KDA53"/>
      <c r="KDB53"/>
      <c r="KDC53"/>
      <c r="KDD53"/>
      <c r="KDE53"/>
      <c r="KDF53"/>
      <c r="KDG53"/>
      <c r="KDH53"/>
      <c r="KDI53"/>
      <c r="KDJ53"/>
      <c r="KDK53"/>
      <c r="KDL53"/>
      <c r="KDM53"/>
      <c r="KDN53"/>
      <c r="KDO53"/>
      <c r="KDP53"/>
      <c r="KDQ53"/>
      <c r="KDR53"/>
      <c r="KDS53"/>
      <c r="KDT53"/>
      <c r="KDU53"/>
      <c r="KDV53"/>
      <c r="KDW53"/>
      <c r="KDX53"/>
      <c r="KDY53"/>
      <c r="KDZ53"/>
      <c r="KEA53"/>
      <c r="KEB53"/>
      <c r="KEC53"/>
      <c r="KED53"/>
      <c r="KEE53"/>
      <c r="KEF53"/>
      <c r="KEG53"/>
      <c r="KEH53"/>
      <c r="KEI53"/>
      <c r="KEJ53"/>
      <c r="KEK53"/>
      <c r="KEL53"/>
      <c r="KEM53"/>
      <c r="KEN53"/>
      <c r="KEO53"/>
      <c r="KEP53"/>
      <c r="KEQ53"/>
      <c r="KER53"/>
      <c r="KES53"/>
      <c r="KET53"/>
      <c r="KEU53"/>
      <c r="KEV53"/>
      <c r="KEW53"/>
      <c r="KEX53"/>
      <c r="KEY53"/>
      <c r="KEZ53"/>
      <c r="KFA53"/>
      <c r="KFB53"/>
      <c r="KFC53"/>
      <c r="KFD53"/>
      <c r="KFE53"/>
      <c r="KFF53"/>
      <c r="KFG53"/>
      <c r="KFH53"/>
      <c r="KFI53"/>
      <c r="KFJ53"/>
      <c r="KFK53"/>
      <c r="KFL53"/>
      <c r="KFM53"/>
      <c r="KFN53"/>
      <c r="KFO53"/>
      <c r="KFP53"/>
      <c r="KFQ53"/>
      <c r="KFR53"/>
      <c r="KFS53"/>
      <c r="KFT53"/>
      <c r="KFU53"/>
      <c r="KFV53"/>
      <c r="KFW53"/>
      <c r="KFX53"/>
      <c r="KFY53"/>
      <c r="KFZ53"/>
      <c r="KGA53"/>
      <c r="KGB53"/>
      <c r="KGC53"/>
      <c r="KGD53"/>
      <c r="KGE53"/>
      <c r="KGF53"/>
      <c r="KGG53"/>
      <c r="KGH53"/>
      <c r="KGI53"/>
      <c r="KGJ53"/>
      <c r="KGK53"/>
      <c r="KGL53"/>
      <c r="KGM53"/>
      <c r="KGN53"/>
      <c r="KGO53"/>
      <c r="KGP53"/>
      <c r="KGQ53"/>
      <c r="KGR53"/>
      <c r="KGS53"/>
      <c r="KGT53"/>
      <c r="KGU53"/>
      <c r="KGV53"/>
      <c r="KGW53"/>
      <c r="KGX53"/>
      <c r="KGY53"/>
      <c r="KGZ53"/>
      <c r="KHA53"/>
      <c r="KHB53"/>
      <c r="KHC53"/>
      <c r="KHD53"/>
      <c r="KHE53"/>
      <c r="KHF53"/>
      <c r="KHG53"/>
      <c r="KHH53"/>
      <c r="KHI53"/>
      <c r="KHJ53"/>
      <c r="KHK53"/>
      <c r="KHL53"/>
      <c r="KHM53"/>
      <c r="KHN53"/>
      <c r="KHO53"/>
      <c r="KHP53"/>
      <c r="KHQ53"/>
      <c r="KHR53"/>
      <c r="KHS53"/>
      <c r="KHT53"/>
      <c r="KHU53"/>
      <c r="KHV53"/>
      <c r="KHW53"/>
      <c r="KHX53"/>
      <c r="KHY53"/>
      <c r="KHZ53"/>
      <c r="KIA53"/>
      <c r="KIB53"/>
      <c r="KIC53"/>
      <c r="KID53"/>
      <c r="KIE53"/>
      <c r="KIF53"/>
      <c r="KIG53"/>
      <c r="KIH53"/>
      <c r="KII53"/>
      <c r="KIJ53"/>
      <c r="KIK53"/>
      <c r="KIL53"/>
      <c r="KIM53"/>
      <c r="KIN53"/>
      <c r="KIO53"/>
      <c r="KIP53"/>
      <c r="KIQ53"/>
      <c r="KIR53"/>
      <c r="KIS53"/>
      <c r="KIT53"/>
      <c r="KIU53"/>
      <c r="KIV53"/>
      <c r="KIW53"/>
      <c r="KIX53"/>
      <c r="KIY53"/>
      <c r="KIZ53"/>
      <c r="KJA53"/>
      <c r="KJB53"/>
      <c r="KJC53"/>
      <c r="KJD53"/>
      <c r="KJE53"/>
      <c r="KJF53"/>
      <c r="KJG53"/>
      <c r="KJH53"/>
      <c r="KJI53"/>
      <c r="KJJ53"/>
      <c r="KJK53"/>
      <c r="KJL53"/>
      <c r="KJM53"/>
      <c r="KJN53"/>
      <c r="KJO53"/>
      <c r="KJP53"/>
      <c r="KJQ53"/>
      <c r="KJR53"/>
      <c r="KJS53"/>
      <c r="KJT53"/>
      <c r="KJU53"/>
      <c r="KJV53"/>
      <c r="KJW53"/>
      <c r="KJX53"/>
      <c r="KJY53"/>
      <c r="KJZ53"/>
      <c r="KKA53"/>
      <c r="KKB53"/>
      <c r="KKC53"/>
      <c r="KKD53"/>
      <c r="KKE53"/>
      <c r="KKF53"/>
      <c r="KKG53"/>
      <c r="KKH53"/>
      <c r="KKI53"/>
      <c r="KKJ53"/>
      <c r="KKK53"/>
      <c r="KKL53"/>
      <c r="KKM53"/>
      <c r="KKN53"/>
      <c r="KKO53"/>
      <c r="KKP53"/>
      <c r="KKQ53"/>
      <c r="KKR53"/>
      <c r="KKS53"/>
      <c r="KKT53"/>
      <c r="KKU53"/>
      <c r="KKV53"/>
      <c r="KKW53"/>
      <c r="KKX53"/>
      <c r="KKY53"/>
      <c r="KKZ53"/>
      <c r="KLA53"/>
      <c r="KLB53"/>
      <c r="KLC53"/>
      <c r="KLD53"/>
      <c r="KLE53"/>
      <c r="KLF53"/>
      <c r="KLG53"/>
      <c r="KLH53"/>
      <c r="KLI53"/>
      <c r="KLJ53"/>
      <c r="KLK53"/>
      <c r="KLL53"/>
      <c r="KLM53"/>
      <c r="KLN53"/>
      <c r="KLO53"/>
      <c r="KLP53"/>
      <c r="KLQ53"/>
      <c r="KLR53"/>
      <c r="KLS53"/>
      <c r="KLT53"/>
      <c r="KLU53"/>
      <c r="KLV53"/>
      <c r="KLW53"/>
      <c r="KLX53"/>
      <c r="KLY53"/>
      <c r="KLZ53"/>
      <c r="KMA53"/>
      <c r="KMB53"/>
      <c r="KMC53"/>
      <c r="KMD53"/>
      <c r="KME53"/>
      <c r="KMF53"/>
      <c r="KMG53"/>
      <c r="KMH53"/>
      <c r="KMI53"/>
      <c r="KMJ53"/>
      <c r="KMK53"/>
      <c r="KML53"/>
      <c r="KMM53"/>
      <c r="KMN53"/>
      <c r="KMO53"/>
      <c r="KMP53"/>
      <c r="KMQ53"/>
      <c r="KMR53"/>
      <c r="KMS53"/>
      <c r="KMT53"/>
      <c r="KMU53"/>
      <c r="KMV53"/>
      <c r="KMW53"/>
      <c r="KMX53"/>
      <c r="KMY53"/>
      <c r="KMZ53"/>
      <c r="KNA53"/>
      <c r="KNB53"/>
      <c r="KNC53"/>
      <c r="KND53"/>
      <c r="KNE53"/>
      <c r="KNF53"/>
      <c r="KNG53"/>
      <c r="KNH53"/>
      <c r="KNI53"/>
      <c r="KNJ53"/>
      <c r="KNK53"/>
      <c r="KNL53"/>
      <c r="KNM53"/>
      <c r="KNN53"/>
      <c r="KNO53"/>
      <c r="KNP53"/>
      <c r="KNQ53"/>
      <c r="KNR53"/>
      <c r="KNS53"/>
      <c r="KNT53"/>
      <c r="KNU53"/>
      <c r="KNV53"/>
      <c r="KNW53"/>
      <c r="KNX53"/>
      <c r="KNY53"/>
      <c r="KNZ53"/>
      <c r="KOA53"/>
      <c r="KOB53"/>
      <c r="KOC53"/>
      <c r="KOD53"/>
      <c r="KOE53"/>
      <c r="KOF53"/>
      <c r="KOG53"/>
      <c r="KOH53"/>
      <c r="KOI53"/>
      <c r="KOJ53"/>
      <c r="KOK53"/>
      <c r="KOL53"/>
      <c r="KOM53"/>
      <c r="KON53"/>
      <c r="KOO53"/>
      <c r="KOP53"/>
      <c r="KOQ53"/>
      <c r="KOR53"/>
      <c r="KOS53"/>
      <c r="KOT53"/>
      <c r="KOU53"/>
      <c r="KOV53"/>
      <c r="KOW53"/>
      <c r="KOX53"/>
      <c r="KOY53"/>
      <c r="KOZ53"/>
      <c r="KPA53"/>
      <c r="KPB53"/>
      <c r="KPC53"/>
      <c r="KPD53"/>
      <c r="KPE53"/>
      <c r="KPF53"/>
      <c r="KPG53"/>
      <c r="KPH53"/>
      <c r="KPI53"/>
      <c r="KPJ53"/>
      <c r="KPK53"/>
      <c r="KPL53"/>
      <c r="KPM53"/>
      <c r="KPN53"/>
      <c r="KPO53"/>
      <c r="KPP53"/>
      <c r="KPQ53"/>
      <c r="KPR53"/>
      <c r="KPS53"/>
      <c r="KPT53"/>
      <c r="KPU53"/>
      <c r="KPV53"/>
      <c r="KPW53"/>
      <c r="KPX53"/>
      <c r="KPY53"/>
      <c r="KPZ53"/>
      <c r="KQA53"/>
      <c r="KQB53"/>
      <c r="KQC53"/>
      <c r="KQD53"/>
      <c r="KQE53"/>
      <c r="KQF53"/>
      <c r="KQG53"/>
      <c r="KQH53"/>
      <c r="KQI53"/>
      <c r="KQJ53"/>
      <c r="KQK53"/>
      <c r="KQL53"/>
      <c r="KQM53"/>
      <c r="KQN53"/>
      <c r="KQO53"/>
      <c r="KQP53"/>
      <c r="KQQ53"/>
      <c r="KQR53"/>
      <c r="KQS53"/>
      <c r="KQT53"/>
      <c r="KQU53"/>
      <c r="KQV53"/>
      <c r="KQW53"/>
      <c r="KQX53"/>
      <c r="KQY53"/>
      <c r="KQZ53"/>
      <c r="KRA53"/>
      <c r="KRB53"/>
      <c r="KRC53"/>
      <c r="KRD53"/>
      <c r="KRE53"/>
      <c r="KRF53"/>
      <c r="KRG53"/>
      <c r="KRH53"/>
      <c r="KRI53"/>
      <c r="KRJ53"/>
      <c r="KRK53"/>
      <c r="KRL53"/>
      <c r="KRM53"/>
      <c r="KRN53"/>
      <c r="KRO53"/>
      <c r="KRP53"/>
      <c r="KRQ53"/>
      <c r="KRR53"/>
      <c r="KRS53"/>
      <c r="KRT53"/>
      <c r="KRU53"/>
      <c r="KRV53"/>
      <c r="KRW53"/>
      <c r="KRX53"/>
      <c r="KRY53"/>
      <c r="KRZ53"/>
      <c r="KSA53"/>
      <c r="KSB53"/>
      <c r="KSC53"/>
      <c r="KSD53"/>
      <c r="KSE53"/>
      <c r="KSF53"/>
      <c r="KSG53"/>
      <c r="KSH53"/>
      <c r="KSI53"/>
      <c r="KSJ53"/>
      <c r="KSK53"/>
      <c r="KSL53"/>
      <c r="KSM53"/>
      <c r="KSN53"/>
      <c r="KSO53"/>
      <c r="KSP53"/>
      <c r="KSQ53"/>
      <c r="KSR53"/>
      <c r="KSS53"/>
      <c r="KST53"/>
      <c r="KSU53"/>
      <c r="KSV53"/>
      <c r="KSW53"/>
      <c r="KSX53"/>
      <c r="KSY53"/>
      <c r="KSZ53"/>
      <c r="KTA53"/>
      <c r="KTB53"/>
      <c r="KTC53"/>
      <c r="KTD53"/>
      <c r="KTE53"/>
      <c r="KTF53"/>
      <c r="KTG53"/>
      <c r="KTH53"/>
      <c r="KTI53"/>
      <c r="KTJ53"/>
      <c r="KTK53"/>
      <c r="KTL53"/>
      <c r="KTM53"/>
      <c r="KTN53"/>
      <c r="KTO53"/>
      <c r="KTP53"/>
      <c r="KTQ53"/>
      <c r="KTR53"/>
      <c r="KTS53"/>
      <c r="KTT53"/>
      <c r="KTU53"/>
      <c r="KTV53"/>
      <c r="KTW53"/>
      <c r="KTX53"/>
      <c r="KTY53"/>
      <c r="KTZ53"/>
      <c r="KUA53"/>
      <c r="KUB53"/>
      <c r="KUC53"/>
      <c r="KUD53"/>
      <c r="KUE53"/>
      <c r="KUF53"/>
      <c r="KUG53"/>
      <c r="KUH53"/>
      <c r="KUI53"/>
      <c r="KUJ53"/>
      <c r="KUK53"/>
      <c r="KUL53"/>
      <c r="KUM53"/>
      <c r="KUN53"/>
      <c r="KUO53"/>
      <c r="KUP53"/>
      <c r="KUQ53"/>
      <c r="KUR53"/>
      <c r="KUS53"/>
      <c r="KUT53"/>
      <c r="KUU53"/>
      <c r="KUV53"/>
      <c r="KUW53"/>
      <c r="KUX53"/>
      <c r="KUY53"/>
      <c r="KUZ53"/>
      <c r="KVA53"/>
      <c r="KVB53"/>
      <c r="KVC53"/>
      <c r="KVD53"/>
      <c r="KVE53"/>
      <c r="KVF53"/>
      <c r="KVG53"/>
      <c r="KVH53"/>
      <c r="KVI53"/>
      <c r="KVJ53"/>
      <c r="KVK53"/>
      <c r="KVL53"/>
      <c r="KVM53"/>
      <c r="KVN53"/>
      <c r="KVO53"/>
      <c r="KVP53"/>
      <c r="KVQ53"/>
      <c r="KVR53"/>
      <c r="KVS53"/>
      <c r="KVT53"/>
      <c r="KVU53"/>
      <c r="KVV53"/>
      <c r="KVW53"/>
      <c r="KVX53"/>
      <c r="KVY53"/>
      <c r="KVZ53"/>
      <c r="KWA53"/>
      <c r="KWB53"/>
      <c r="KWC53"/>
      <c r="KWD53"/>
      <c r="KWE53"/>
      <c r="KWF53"/>
      <c r="KWG53"/>
      <c r="KWH53"/>
      <c r="KWI53"/>
      <c r="KWJ53"/>
      <c r="KWK53"/>
      <c r="KWL53"/>
      <c r="KWM53"/>
      <c r="KWN53"/>
      <c r="KWO53"/>
      <c r="KWP53"/>
      <c r="KWQ53"/>
      <c r="KWR53"/>
      <c r="KWS53"/>
      <c r="KWT53"/>
      <c r="KWU53"/>
      <c r="KWV53"/>
      <c r="KWW53"/>
      <c r="KWX53"/>
      <c r="KWY53"/>
      <c r="KWZ53"/>
      <c r="KXA53"/>
      <c r="KXB53"/>
      <c r="KXC53"/>
      <c r="KXD53"/>
      <c r="KXE53"/>
      <c r="KXF53"/>
      <c r="KXG53"/>
      <c r="KXH53"/>
      <c r="KXI53"/>
      <c r="KXJ53"/>
      <c r="KXK53"/>
      <c r="KXL53"/>
      <c r="KXM53"/>
      <c r="KXN53"/>
      <c r="KXO53"/>
      <c r="KXP53"/>
      <c r="KXQ53"/>
      <c r="KXR53"/>
      <c r="KXS53"/>
      <c r="KXT53"/>
      <c r="KXU53"/>
      <c r="KXV53"/>
      <c r="KXW53"/>
      <c r="KXX53"/>
      <c r="KXY53"/>
      <c r="KXZ53"/>
      <c r="KYA53"/>
      <c r="KYB53"/>
      <c r="KYC53"/>
      <c r="KYD53"/>
      <c r="KYE53"/>
      <c r="KYF53"/>
      <c r="KYG53"/>
      <c r="KYH53"/>
      <c r="KYI53"/>
      <c r="KYJ53"/>
      <c r="KYK53"/>
      <c r="KYL53"/>
      <c r="KYM53"/>
      <c r="KYN53"/>
      <c r="KYO53"/>
      <c r="KYP53"/>
      <c r="KYQ53"/>
      <c r="KYR53"/>
      <c r="KYS53"/>
      <c r="KYT53"/>
      <c r="KYU53"/>
      <c r="KYV53"/>
      <c r="KYW53"/>
      <c r="KYX53"/>
      <c r="KYY53"/>
      <c r="KYZ53"/>
      <c r="KZA53"/>
      <c r="KZB53"/>
      <c r="KZC53"/>
      <c r="KZD53"/>
      <c r="KZE53"/>
      <c r="KZF53"/>
      <c r="KZG53"/>
      <c r="KZH53"/>
      <c r="KZI53"/>
      <c r="KZJ53"/>
      <c r="KZK53"/>
      <c r="KZL53"/>
      <c r="KZM53"/>
      <c r="KZN53"/>
      <c r="KZO53"/>
      <c r="KZP53"/>
      <c r="KZQ53"/>
      <c r="KZR53"/>
      <c r="KZS53"/>
      <c r="KZT53"/>
      <c r="KZU53"/>
      <c r="KZV53"/>
      <c r="KZW53"/>
      <c r="KZX53"/>
      <c r="KZY53"/>
      <c r="KZZ53"/>
      <c r="LAA53"/>
      <c r="LAB53"/>
      <c r="LAC53"/>
      <c r="LAD53"/>
      <c r="LAE53"/>
      <c r="LAF53"/>
      <c r="LAG53"/>
      <c r="LAH53"/>
      <c r="LAI53"/>
      <c r="LAJ53"/>
      <c r="LAK53"/>
      <c r="LAL53"/>
      <c r="LAM53"/>
      <c r="LAN53"/>
      <c r="LAO53"/>
      <c r="LAP53"/>
      <c r="LAQ53"/>
      <c r="LAR53"/>
      <c r="LAS53"/>
      <c r="LAT53"/>
      <c r="LAU53"/>
      <c r="LAV53"/>
      <c r="LAW53"/>
      <c r="LAX53"/>
      <c r="LAY53"/>
      <c r="LAZ53"/>
      <c r="LBA53"/>
      <c r="LBB53"/>
      <c r="LBC53"/>
      <c r="LBD53"/>
      <c r="LBE53"/>
      <c r="LBF53"/>
      <c r="LBG53"/>
      <c r="LBH53"/>
      <c r="LBI53"/>
      <c r="LBJ53"/>
      <c r="LBK53"/>
      <c r="LBL53"/>
      <c r="LBM53"/>
      <c r="LBN53"/>
      <c r="LBO53"/>
      <c r="LBP53"/>
      <c r="LBQ53"/>
      <c r="LBR53"/>
      <c r="LBS53"/>
      <c r="LBT53"/>
      <c r="LBU53"/>
      <c r="LBV53"/>
      <c r="LBW53"/>
      <c r="LBX53"/>
      <c r="LBY53"/>
      <c r="LBZ53"/>
      <c r="LCA53"/>
      <c r="LCB53"/>
      <c r="LCC53"/>
      <c r="LCD53"/>
      <c r="LCE53"/>
      <c r="LCF53"/>
      <c r="LCG53"/>
      <c r="LCH53"/>
      <c r="LCI53"/>
      <c r="LCJ53"/>
      <c r="LCK53"/>
      <c r="LCL53"/>
      <c r="LCM53"/>
      <c r="LCN53"/>
      <c r="LCO53"/>
      <c r="LCP53"/>
      <c r="LCQ53"/>
      <c r="LCR53"/>
      <c r="LCS53"/>
      <c r="LCT53"/>
      <c r="LCU53"/>
      <c r="LCV53"/>
      <c r="LCW53"/>
      <c r="LCX53"/>
      <c r="LCY53"/>
      <c r="LCZ53"/>
      <c r="LDA53"/>
      <c r="LDB53"/>
      <c r="LDC53"/>
      <c r="LDD53"/>
      <c r="LDE53"/>
      <c r="LDF53"/>
      <c r="LDG53"/>
      <c r="LDH53"/>
      <c r="LDI53"/>
      <c r="LDJ53"/>
      <c r="LDK53"/>
      <c r="LDL53"/>
      <c r="LDM53"/>
      <c r="LDN53"/>
      <c r="LDO53"/>
      <c r="LDP53"/>
      <c r="LDQ53"/>
      <c r="LDR53"/>
      <c r="LDS53"/>
      <c r="LDT53"/>
      <c r="LDU53"/>
      <c r="LDV53"/>
      <c r="LDW53"/>
      <c r="LDX53"/>
      <c r="LDY53"/>
      <c r="LDZ53"/>
      <c r="LEA53"/>
      <c r="LEB53"/>
      <c r="LEC53"/>
      <c r="LED53"/>
      <c r="LEE53"/>
      <c r="LEF53"/>
      <c r="LEG53"/>
      <c r="LEH53"/>
      <c r="LEI53"/>
      <c r="LEJ53"/>
      <c r="LEK53"/>
      <c r="LEL53"/>
      <c r="LEM53"/>
      <c r="LEN53"/>
      <c r="LEO53"/>
      <c r="LEP53"/>
      <c r="LEQ53"/>
      <c r="LER53"/>
      <c r="LES53"/>
      <c r="LET53"/>
      <c r="LEU53"/>
      <c r="LEV53"/>
      <c r="LEW53"/>
      <c r="LEX53"/>
      <c r="LEY53"/>
      <c r="LEZ53"/>
      <c r="LFA53"/>
      <c r="LFB53"/>
      <c r="LFC53"/>
      <c r="LFD53"/>
      <c r="LFE53"/>
      <c r="LFF53"/>
      <c r="LFG53"/>
      <c r="LFH53"/>
      <c r="LFI53"/>
      <c r="LFJ53"/>
      <c r="LFK53"/>
      <c r="LFL53"/>
      <c r="LFM53"/>
      <c r="LFN53"/>
      <c r="LFO53"/>
      <c r="LFP53"/>
      <c r="LFQ53"/>
      <c r="LFR53"/>
      <c r="LFS53"/>
      <c r="LFT53"/>
      <c r="LFU53"/>
      <c r="LFV53"/>
      <c r="LFW53"/>
      <c r="LFX53"/>
      <c r="LFY53"/>
      <c r="LFZ53"/>
      <c r="LGA53"/>
      <c r="LGB53"/>
      <c r="LGC53"/>
      <c r="LGD53"/>
      <c r="LGE53"/>
      <c r="LGF53"/>
      <c r="LGG53"/>
      <c r="LGH53"/>
      <c r="LGI53"/>
      <c r="LGJ53"/>
      <c r="LGK53"/>
      <c r="LGL53"/>
      <c r="LGM53"/>
      <c r="LGN53"/>
      <c r="LGO53"/>
      <c r="LGP53"/>
      <c r="LGQ53"/>
      <c r="LGR53"/>
      <c r="LGS53"/>
      <c r="LGT53"/>
      <c r="LGU53"/>
      <c r="LGV53"/>
      <c r="LGW53"/>
      <c r="LGX53"/>
      <c r="LGY53"/>
      <c r="LGZ53"/>
      <c r="LHA53"/>
      <c r="LHB53"/>
      <c r="LHC53"/>
      <c r="LHD53"/>
      <c r="LHE53"/>
      <c r="LHF53"/>
      <c r="LHG53"/>
      <c r="LHH53"/>
      <c r="LHI53"/>
      <c r="LHJ53"/>
      <c r="LHK53"/>
      <c r="LHL53"/>
      <c r="LHM53"/>
      <c r="LHN53"/>
      <c r="LHO53"/>
      <c r="LHP53"/>
      <c r="LHQ53"/>
      <c r="LHR53"/>
      <c r="LHS53"/>
      <c r="LHT53"/>
      <c r="LHU53"/>
      <c r="LHV53"/>
      <c r="LHW53"/>
      <c r="LHX53"/>
      <c r="LHY53"/>
      <c r="LHZ53"/>
      <c r="LIA53"/>
      <c r="LIB53"/>
      <c r="LIC53"/>
      <c r="LID53"/>
      <c r="LIE53"/>
      <c r="LIF53"/>
      <c r="LIG53"/>
      <c r="LIH53"/>
      <c r="LII53"/>
      <c r="LIJ53"/>
      <c r="LIK53"/>
      <c r="LIL53"/>
      <c r="LIM53"/>
      <c r="LIN53"/>
      <c r="LIO53"/>
      <c r="LIP53"/>
      <c r="LIQ53"/>
      <c r="LIR53"/>
      <c r="LIS53"/>
      <c r="LIT53"/>
      <c r="LIU53"/>
      <c r="LIV53"/>
      <c r="LIW53"/>
      <c r="LIX53"/>
      <c r="LIY53"/>
      <c r="LIZ53"/>
      <c r="LJA53"/>
      <c r="LJB53"/>
      <c r="LJC53"/>
      <c r="LJD53"/>
      <c r="LJE53"/>
      <c r="LJF53"/>
      <c r="LJG53"/>
      <c r="LJH53"/>
      <c r="LJI53"/>
      <c r="LJJ53"/>
      <c r="LJK53"/>
      <c r="LJL53"/>
      <c r="LJM53"/>
      <c r="LJN53"/>
      <c r="LJO53"/>
      <c r="LJP53"/>
      <c r="LJQ53"/>
      <c r="LJR53"/>
      <c r="LJS53"/>
      <c r="LJT53"/>
      <c r="LJU53"/>
      <c r="LJV53"/>
      <c r="LJW53"/>
      <c r="LJX53"/>
      <c r="LJY53"/>
      <c r="LJZ53"/>
      <c r="LKA53"/>
      <c r="LKB53"/>
      <c r="LKC53"/>
      <c r="LKD53"/>
      <c r="LKE53"/>
      <c r="LKF53"/>
      <c r="LKG53"/>
      <c r="LKH53"/>
      <c r="LKI53"/>
      <c r="LKJ53"/>
      <c r="LKK53"/>
      <c r="LKL53"/>
      <c r="LKM53"/>
      <c r="LKN53"/>
      <c r="LKO53"/>
      <c r="LKP53"/>
      <c r="LKQ53"/>
      <c r="LKR53"/>
      <c r="LKS53"/>
      <c r="LKT53"/>
      <c r="LKU53"/>
      <c r="LKV53"/>
      <c r="LKW53"/>
      <c r="LKX53"/>
      <c r="LKY53"/>
      <c r="LKZ53"/>
      <c r="LLA53"/>
      <c r="LLB53"/>
      <c r="LLC53"/>
      <c r="LLD53"/>
      <c r="LLE53"/>
      <c r="LLF53"/>
      <c r="LLG53"/>
      <c r="LLH53"/>
      <c r="LLI53"/>
      <c r="LLJ53"/>
      <c r="LLK53"/>
      <c r="LLL53"/>
      <c r="LLM53"/>
      <c r="LLN53"/>
      <c r="LLO53"/>
      <c r="LLP53"/>
      <c r="LLQ53"/>
      <c r="LLR53"/>
      <c r="LLS53"/>
      <c r="LLT53"/>
      <c r="LLU53"/>
      <c r="LLV53"/>
      <c r="LLW53"/>
      <c r="LLX53"/>
      <c r="LLY53"/>
      <c r="LLZ53"/>
      <c r="LMA53"/>
      <c r="LMB53"/>
      <c r="LMC53"/>
      <c r="LMD53"/>
      <c r="LME53"/>
      <c r="LMF53"/>
      <c r="LMG53"/>
      <c r="LMH53"/>
      <c r="LMI53"/>
      <c r="LMJ53"/>
      <c r="LMK53"/>
      <c r="LML53"/>
      <c r="LMM53"/>
      <c r="LMN53"/>
      <c r="LMO53"/>
      <c r="LMP53"/>
      <c r="LMQ53"/>
      <c r="LMR53"/>
      <c r="LMS53"/>
      <c r="LMT53"/>
      <c r="LMU53"/>
      <c r="LMV53"/>
      <c r="LMW53"/>
      <c r="LMX53"/>
      <c r="LMY53"/>
      <c r="LMZ53"/>
      <c r="LNA53"/>
      <c r="LNB53"/>
      <c r="LNC53"/>
      <c r="LND53"/>
      <c r="LNE53"/>
      <c r="LNF53"/>
      <c r="LNG53"/>
      <c r="LNH53"/>
      <c r="LNI53"/>
      <c r="LNJ53"/>
      <c r="LNK53"/>
      <c r="LNL53"/>
      <c r="LNM53"/>
      <c r="LNN53"/>
      <c r="LNO53"/>
      <c r="LNP53"/>
      <c r="LNQ53"/>
      <c r="LNR53"/>
      <c r="LNS53"/>
      <c r="LNT53"/>
      <c r="LNU53"/>
      <c r="LNV53"/>
      <c r="LNW53"/>
      <c r="LNX53"/>
      <c r="LNY53"/>
      <c r="LNZ53"/>
      <c r="LOA53"/>
      <c r="LOB53"/>
      <c r="LOC53"/>
      <c r="LOD53"/>
      <c r="LOE53"/>
      <c r="LOF53"/>
      <c r="LOG53"/>
      <c r="LOH53"/>
      <c r="LOI53"/>
      <c r="LOJ53"/>
      <c r="LOK53"/>
      <c r="LOL53"/>
      <c r="LOM53"/>
      <c r="LON53"/>
      <c r="LOO53"/>
      <c r="LOP53"/>
      <c r="LOQ53"/>
      <c r="LOR53"/>
      <c r="LOS53"/>
      <c r="LOT53"/>
      <c r="LOU53"/>
      <c r="LOV53"/>
      <c r="LOW53"/>
      <c r="LOX53"/>
      <c r="LOY53"/>
      <c r="LOZ53"/>
      <c r="LPA53"/>
      <c r="LPB53"/>
      <c r="LPC53"/>
      <c r="LPD53"/>
      <c r="LPE53"/>
      <c r="LPF53"/>
      <c r="LPG53"/>
      <c r="LPH53"/>
      <c r="LPI53"/>
      <c r="LPJ53"/>
      <c r="LPK53"/>
      <c r="LPL53"/>
      <c r="LPM53"/>
      <c r="LPN53"/>
      <c r="LPO53"/>
      <c r="LPP53"/>
      <c r="LPQ53"/>
      <c r="LPR53"/>
      <c r="LPS53"/>
      <c r="LPT53"/>
      <c r="LPU53"/>
      <c r="LPV53"/>
      <c r="LPW53"/>
      <c r="LPX53"/>
      <c r="LPY53"/>
      <c r="LPZ53"/>
      <c r="LQA53"/>
      <c r="LQB53"/>
      <c r="LQC53"/>
      <c r="LQD53"/>
      <c r="LQE53"/>
      <c r="LQF53"/>
      <c r="LQG53"/>
      <c r="LQH53"/>
      <c r="LQI53"/>
      <c r="LQJ53"/>
      <c r="LQK53"/>
      <c r="LQL53"/>
      <c r="LQM53"/>
      <c r="LQN53"/>
      <c r="LQO53"/>
      <c r="LQP53"/>
      <c r="LQQ53"/>
      <c r="LQR53"/>
      <c r="LQS53"/>
      <c r="LQT53"/>
      <c r="LQU53"/>
      <c r="LQV53"/>
      <c r="LQW53"/>
      <c r="LQX53"/>
      <c r="LQY53"/>
      <c r="LQZ53"/>
      <c r="LRA53"/>
      <c r="LRB53"/>
      <c r="LRC53"/>
      <c r="LRD53"/>
      <c r="LRE53"/>
      <c r="LRF53"/>
      <c r="LRG53"/>
      <c r="LRH53"/>
      <c r="LRI53"/>
      <c r="LRJ53"/>
      <c r="LRK53"/>
      <c r="LRL53"/>
      <c r="LRM53"/>
      <c r="LRN53"/>
      <c r="LRO53"/>
      <c r="LRP53"/>
      <c r="LRQ53"/>
      <c r="LRR53"/>
      <c r="LRS53"/>
      <c r="LRT53"/>
      <c r="LRU53"/>
      <c r="LRV53"/>
      <c r="LRW53"/>
      <c r="LRX53"/>
      <c r="LRY53"/>
      <c r="LRZ53"/>
      <c r="LSA53"/>
      <c r="LSB53"/>
      <c r="LSC53"/>
      <c r="LSD53"/>
      <c r="LSE53"/>
      <c r="LSF53"/>
      <c r="LSG53"/>
      <c r="LSH53"/>
      <c r="LSI53"/>
      <c r="LSJ53"/>
      <c r="LSK53"/>
      <c r="LSL53"/>
      <c r="LSM53"/>
      <c r="LSN53"/>
      <c r="LSO53"/>
      <c r="LSP53"/>
      <c r="LSQ53"/>
      <c r="LSR53"/>
      <c r="LSS53"/>
      <c r="LST53"/>
      <c r="LSU53"/>
      <c r="LSV53"/>
      <c r="LSW53"/>
      <c r="LSX53"/>
      <c r="LSY53"/>
      <c r="LSZ53"/>
      <c r="LTA53"/>
      <c r="LTB53"/>
      <c r="LTC53"/>
      <c r="LTD53"/>
      <c r="LTE53"/>
      <c r="LTF53"/>
      <c r="LTG53"/>
      <c r="LTH53"/>
      <c r="LTI53"/>
      <c r="LTJ53"/>
      <c r="LTK53"/>
      <c r="LTL53"/>
      <c r="LTM53"/>
      <c r="LTN53"/>
      <c r="LTO53"/>
      <c r="LTP53"/>
      <c r="LTQ53"/>
      <c r="LTR53"/>
      <c r="LTS53"/>
      <c r="LTT53"/>
      <c r="LTU53"/>
      <c r="LTV53"/>
      <c r="LTW53"/>
      <c r="LTX53"/>
      <c r="LTY53"/>
      <c r="LTZ53"/>
      <c r="LUA53"/>
      <c r="LUB53"/>
      <c r="LUC53"/>
      <c r="LUD53"/>
      <c r="LUE53"/>
      <c r="LUF53"/>
      <c r="LUG53"/>
      <c r="LUH53"/>
      <c r="LUI53"/>
      <c r="LUJ53"/>
      <c r="LUK53"/>
      <c r="LUL53"/>
      <c r="LUM53"/>
      <c r="LUN53"/>
      <c r="LUO53"/>
      <c r="LUP53"/>
      <c r="LUQ53"/>
      <c r="LUR53"/>
      <c r="LUS53"/>
      <c r="LUT53"/>
      <c r="LUU53"/>
      <c r="LUV53"/>
      <c r="LUW53"/>
      <c r="LUX53"/>
      <c r="LUY53"/>
      <c r="LUZ53"/>
      <c r="LVA53"/>
      <c r="LVB53"/>
      <c r="LVC53"/>
      <c r="LVD53"/>
      <c r="LVE53"/>
      <c r="LVF53"/>
      <c r="LVG53"/>
      <c r="LVH53"/>
      <c r="LVI53"/>
      <c r="LVJ53"/>
      <c r="LVK53"/>
      <c r="LVL53"/>
      <c r="LVM53"/>
      <c r="LVN53"/>
      <c r="LVO53"/>
      <c r="LVP53"/>
      <c r="LVQ53"/>
      <c r="LVR53"/>
      <c r="LVS53"/>
      <c r="LVT53"/>
      <c r="LVU53"/>
      <c r="LVV53"/>
      <c r="LVW53"/>
      <c r="LVX53"/>
      <c r="LVY53"/>
      <c r="LVZ53"/>
      <c r="LWA53"/>
      <c r="LWB53"/>
      <c r="LWC53"/>
      <c r="LWD53"/>
      <c r="LWE53"/>
      <c r="LWF53"/>
      <c r="LWG53"/>
      <c r="LWH53"/>
      <c r="LWI53"/>
      <c r="LWJ53"/>
      <c r="LWK53"/>
      <c r="LWL53"/>
      <c r="LWM53"/>
      <c r="LWN53"/>
      <c r="LWO53"/>
      <c r="LWP53"/>
      <c r="LWQ53"/>
      <c r="LWR53"/>
      <c r="LWS53"/>
      <c r="LWT53"/>
      <c r="LWU53"/>
      <c r="LWV53"/>
      <c r="LWW53"/>
      <c r="LWX53"/>
      <c r="LWY53"/>
      <c r="LWZ53"/>
      <c r="LXA53"/>
      <c r="LXB53"/>
      <c r="LXC53"/>
      <c r="LXD53"/>
      <c r="LXE53"/>
      <c r="LXF53"/>
      <c r="LXG53"/>
      <c r="LXH53"/>
      <c r="LXI53"/>
      <c r="LXJ53"/>
      <c r="LXK53"/>
      <c r="LXL53"/>
      <c r="LXM53"/>
      <c r="LXN53"/>
      <c r="LXO53"/>
      <c r="LXP53"/>
      <c r="LXQ53"/>
      <c r="LXR53"/>
      <c r="LXS53"/>
      <c r="LXT53"/>
      <c r="LXU53"/>
      <c r="LXV53"/>
      <c r="LXW53"/>
      <c r="LXX53"/>
      <c r="LXY53"/>
      <c r="LXZ53"/>
      <c r="LYA53"/>
      <c r="LYB53"/>
      <c r="LYC53"/>
      <c r="LYD53"/>
      <c r="LYE53"/>
      <c r="LYF53"/>
      <c r="LYG53"/>
      <c r="LYH53"/>
      <c r="LYI53"/>
      <c r="LYJ53"/>
      <c r="LYK53"/>
      <c r="LYL53"/>
      <c r="LYM53"/>
      <c r="LYN53"/>
      <c r="LYO53"/>
      <c r="LYP53"/>
      <c r="LYQ53"/>
      <c r="LYR53"/>
      <c r="LYS53"/>
      <c r="LYT53"/>
      <c r="LYU53"/>
      <c r="LYV53"/>
      <c r="LYW53"/>
      <c r="LYX53"/>
      <c r="LYY53"/>
      <c r="LYZ53"/>
      <c r="LZA53"/>
      <c r="LZB53"/>
      <c r="LZC53"/>
      <c r="LZD53"/>
      <c r="LZE53"/>
      <c r="LZF53"/>
      <c r="LZG53"/>
      <c r="LZH53"/>
      <c r="LZI53"/>
      <c r="LZJ53"/>
      <c r="LZK53"/>
      <c r="LZL53"/>
      <c r="LZM53"/>
      <c r="LZN53"/>
      <c r="LZO53"/>
      <c r="LZP53"/>
      <c r="LZQ53"/>
      <c r="LZR53"/>
      <c r="LZS53"/>
      <c r="LZT53"/>
      <c r="LZU53"/>
      <c r="LZV53"/>
      <c r="LZW53"/>
      <c r="LZX53"/>
      <c r="LZY53"/>
      <c r="LZZ53"/>
      <c r="MAA53"/>
      <c r="MAB53"/>
      <c r="MAC53"/>
      <c r="MAD53"/>
      <c r="MAE53"/>
      <c r="MAF53"/>
      <c r="MAG53"/>
      <c r="MAH53"/>
      <c r="MAI53"/>
      <c r="MAJ53"/>
      <c r="MAK53"/>
      <c r="MAL53"/>
      <c r="MAM53"/>
      <c r="MAN53"/>
      <c r="MAO53"/>
      <c r="MAP53"/>
      <c r="MAQ53"/>
      <c r="MAR53"/>
      <c r="MAS53"/>
      <c r="MAT53"/>
      <c r="MAU53"/>
      <c r="MAV53"/>
      <c r="MAW53"/>
      <c r="MAX53"/>
      <c r="MAY53"/>
      <c r="MAZ53"/>
      <c r="MBA53"/>
      <c r="MBB53"/>
      <c r="MBC53"/>
      <c r="MBD53"/>
      <c r="MBE53"/>
      <c r="MBF53"/>
      <c r="MBG53"/>
      <c r="MBH53"/>
      <c r="MBI53"/>
      <c r="MBJ53"/>
      <c r="MBK53"/>
      <c r="MBL53"/>
      <c r="MBM53"/>
      <c r="MBN53"/>
      <c r="MBO53"/>
      <c r="MBP53"/>
      <c r="MBQ53"/>
      <c r="MBR53"/>
      <c r="MBS53"/>
      <c r="MBT53"/>
      <c r="MBU53"/>
      <c r="MBV53"/>
      <c r="MBW53"/>
      <c r="MBX53"/>
      <c r="MBY53"/>
      <c r="MBZ53"/>
      <c r="MCA53"/>
      <c r="MCB53"/>
      <c r="MCC53"/>
      <c r="MCD53"/>
      <c r="MCE53"/>
      <c r="MCF53"/>
      <c r="MCG53"/>
      <c r="MCH53"/>
      <c r="MCI53"/>
      <c r="MCJ53"/>
      <c r="MCK53"/>
      <c r="MCL53"/>
      <c r="MCM53"/>
      <c r="MCN53"/>
      <c r="MCO53"/>
      <c r="MCP53"/>
      <c r="MCQ53"/>
      <c r="MCR53"/>
      <c r="MCS53"/>
      <c r="MCT53"/>
      <c r="MCU53"/>
      <c r="MCV53"/>
      <c r="MCW53"/>
      <c r="MCX53"/>
      <c r="MCY53"/>
      <c r="MCZ53"/>
      <c r="MDA53"/>
      <c r="MDB53"/>
      <c r="MDC53"/>
      <c r="MDD53"/>
      <c r="MDE53"/>
      <c r="MDF53"/>
      <c r="MDG53"/>
      <c r="MDH53"/>
      <c r="MDI53"/>
      <c r="MDJ53"/>
      <c r="MDK53"/>
      <c r="MDL53"/>
      <c r="MDM53"/>
      <c r="MDN53"/>
      <c r="MDO53"/>
      <c r="MDP53"/>
      <c r="MDQ53"/>
      <c r="MDR53"/>
      <c r="MDS53"/>
      <c r="MDT53"/>
      <c r="MDU53"/>
      <c r="MDV53"/>
      <c r="MDW53"/>
      <c r="MDX53"/>
      <c r="MDY53"/>
      <c r="MDZ53"/>
      <c r="MEA53"/>
      <c r="MEB53"/>
      <c r="MEC53"/>
      <c r="MED53"/>
      <c r="MEE53"/>
      <c r="MEF53"/>
      <c r="MEG53"/>
      <c r="MEH53"/>
      <c r="MEI53"/>
      <c r="MEJ53"/>
      <c r="MEK53"/>
      <c r="MEL53"/>
      <c r="MEM53"/>
      <c r="MEN53"/>
      <c r="MEO53"/>
      <c r="MEP53"/>
      <c r="MEQ53"/>
      <c r="MER53"/>
      <c r="MES53"/>
      <c r="MET53"/>
      <c r="MEU53"/>
      <c r="MEV53"/>
      <c r="MEW53"/>
      <c r="MEX53"/>
      <c r="MEY53"/>
      <c r="MEZ53"/>
      <c r="MFA53"/>
      <c r="MFB53"/>
      <c r="MFC53"/>
      <c r="MFD53"/>
      <c r="MFE53"/>
      <c r="MFF53"/>
      <c r="MFG53"/>
      <c r="MFH53"/>
      <c r="MFI53"/>
      <c r="MFJ53"/>
      <c r="MFK53"/>
      <c r="MFL53"/>
      <c r="MFM53"/>
      <c r="MFN53"/>
      <c r="MFO53"/>
      <c r="MFP53"/>
      <c r="MFQ53"/>
      <c r="MFR53"/>
      <c r="MFS53"/>
      <c r="MFT53"/>
      <c r="MFU53"/>
      <c r="MFV53"/>
      <c r="MFW53"/>
      <c r="MFX53"/>
      <c r="MFY53"/>
      <c r="MFZ53"/>
      <c r="MGA53"/>
      <c r="MGB53"/>
      <c r="MGC53"/>
      <c r="MGD53"/>
      <c r="MGE53"/>
      <c r="MGF53"/>
      <c r="MGG53"/>
      <c r="MGH53"/>
      <c r="MGI53"/>
      <c r="MGJ53"/>
      <c r="MGK53"/>
      <c r="MGL53"/>
      <c r="MGM53"/>
      <c r="MGN53"/>
      <c r="MGO53"/>
      <c r="MGP53"/>
      <c r="MGQ53"/>
      <c r="MGR53"/>
      <c r="MGS53"/>
      <c r="MGT53"/>
      <c r="MGU53"/>
      <c r="MGV53"/>
      <c r="MGW53"/>
      <c r="MGX53"/>
      <c r="MGY53"/>
      <c r="MGZ53"/>
      <c r="MHA53"/>
      <c r="MHB53"/>
      <c r="MHC53"/>
      <c r="MHD53"/>
      <c r="MHE53"/>
      <c r="MHF53"/>
      <c r="MHG53"/>
      <c r="MHH53"/>
      <c r="MHI53"/>
      <c r="MHJ53"/>
      <c r="MHK53"/>
      <c r="MHL53"/>
      <c r="MHM53"/>
      <c r="MHN53"/>
      <c r="MHO53"/>
      <c r="MHP53"/>
      <c r="MHQ53"/>
      <c r="MHR53"/>
      <c r="MHS53"/>
      <c r="MHT53"/>
      <c r="MHU53"/>
      <c r="MHV53"/>
      <c r="MHW53"/>
      <c r="MHX53"/>
      <c r="MHY53"/>
      <c r="MHZ53"/>
      <c r="MIA53"/>
      <c r="MIB53"/>
      <c r="MIC53"/>
      <c r="MID53"/>
      <c r="MIE53"/>
      <c r="MIF53"/>
      <c r="MIG53"/>
      <c r="MIH53"/>
      <c r="MII53"/>
      <c r="MIJ53"/>
      <c r="MIK53"/>
      <c r="MIL53"/>
      <c r="MIM53"/>
      <c r="MIN53"/>
      <c r="MIO53"/>
      <c r="MIP53"/>
      <c r="MIQ53"/>
      <c r="MIR53"/>
      <c r="MIS53"/>
      <c r="MIT53"/>
      <c r="MIU53"/>
      <c r="MIV53"/>
      <c r="MIW53"/>
      <c r="MIX53"/>
      <c r="MIY53"/>
      <c r="MIZ53"/>
      <c r="MJA53"/>
      <c r="MJB53"/>
      <c r="MJC53"/>
      <c r="MJD53"/>
      <c r="MJE53"/>
      <c r="MJF53"/>
      <c r="MJG53"/>
      <c r="MJH53"/>
      <c r="MJI53"/>
      <c r="MJJ53"/>
      <c r="MJK53"/>
      <c r="MJL53"/>
      <c r="MJM53"/>
      <c r="MJN53"/>
      <c r="MJO53"/>
      <c r="MJP53"/>
      <c r="MJQ53"/>
      <c r="MJR53"/>
      <c r="MJS53"/>
      <c r="MJT53"/>
      <c r="MJU53"/>
      <c r="MJV53"/>
      <c r="MJW53"/>
      <c r="MJX53"/>
      <c r="MJY53"/>
      <c r="MJZ53"/>
      <c r="MKA53"/>
      <c r="MKB53"/>
      <c r="MKC53"/>
      <c r="MKD53"/>
      <c r="MKE53"/>
      <c r="MKF53"/>
      <c r="MKG53"/>
      <c r="MKH53"/>
      <c r="MKI53"/>
      <c r="MKJ53"/>
      <c r="MKK53"/>
      <c r="MKL53"/>
      <c r="MKM53"/>
      <c r="MKN53"/>
      <c r="MKO53"/>
      <c r="MKP53"/>
      <c r="MKQ53"/>
      <c r="MKR53"/>
      <c r="MKS53"/>
      <c r="MKT53"/>
      <c r="MKU53"/>
      <c r="MKV53"/>
      <c r="MKW53"/>
      <c r="MKX53"/>
      <c r="MKY53"/>
      <c r="MKZ53"/>
      <c r="MLA53"/>
      <c r="MLB53"/>
      <c r="MLC53"/>
      <c r="MLD53"/>
      <c r="MLE53"/>
      <c r="MLF53"/>
      <c r="MLG53"/>
      <c r="MLH53"/>
      <c r="MLI53"/>
      <c r="MLJ53"/>
      <c r="MLK53"/>
      <c r="MLL53"/>
      <c r="MLM53"/>
      <c r="MLN53"/>
      <c r="MLO53"/>
      <c r="MLP53"/>
      <c r="MLQ53"/>
      <c r="MLR53"/>
      <c r="MLS53"/>
      <c r="MLT53"/>
      <c r="MLU53"/>
      <c r="MLV53"/>
      <c r="MLW53"/>
      <c r="MLX53"/>
      <c r="MLY53"/>
      <c r="MLZ53"/>
      <c r="MMA53"/>
      <c r="MMB53"/>
      <c r="MMC53"/>
      <c r="MMD53"/>
      <c r="MME53"/>
      <c r="MMF53"/>
      <c r="MMG53"/>
      <c r="MMH53"/>
      <c r="MMI53"/>
      <c r="MMJ53"/>
      <c r="MMK53"/>
      <c r="MML53"/>
      <c r="MMM53"/>
      <c r="MMN53"/>
      <c r="MMO53"/>
      <c r="MMP53"/>
      <c r="MMQ53"/>
      <c r="MMR53"/>
      <c r="MMS53"/>
      <c r="MMT53"/>
      <c r="MMU53"/>
      <c r="MMV53"/>
      <c r="MMW53"/>
      <c r="MMX53"/>
      <c r="MMY53"/>
      <c r="MMZ53"/>
      <c r="MNA53"/>
      <c r="MNB53"/>
      <c r="MNC53"/>
      <c r="MND53"/>
      <c r="MNE53"/>
      <c r="MNF53"/>
      <c r="MNG53"/>
      <c r="MNH53"/>
      <c r="MNI53"/>
      <c r="MNJ53"/>
      <c r="MNK53"/>
      <c r="MNL53"/>
      <c r="MNM53"/>
      <c r="MNN53"/>
      <c r="MNO53"/>
      <c r="MNP53"/>
      <c r="MNQ53"/>
      <c r="MNR53"/>
      <c r="MNS53"/>
      <c r="MNT53"/>
      <c r="MNU53"/>
      <c r="MNV53"/>
      <c r="MNW53"/>
      <c r="MNX53"/>
      <c r="MNY53"/>
      <c r="MNZ53"/>
      <c r="MOA53"/>
      <c r="MOB53"/>
      <c r="MOC53"/>
      <c r="MOD53"/>
      <c r="MOE53"/>
      <c r="MOF53"/>
      <c r="MOG53"/>
      <c r="MOH53"/>
      <c r="MOI53"/>
      <c r="MOJ53"/>
      <c r="MOK53"/>
      <c r="MOL53"/>
      <c r="MOM53"/>
      <c r="MON53"/>
      <c r="MOO53"/>
      <c r="MOP53"/>
      <c r="MOQ53"/>
      <c r="MOR53"/>
      <c r="MOS53"/>
      <c r="MOT53"/>
      <c r="MOU53"/>
      <c r="MOV53"/>
      <c r="MOW53"/>
      <c r="MOX53"/>
      <c r="MOY53"/>
      <c r="MOZ53"/>
      <c r="MPA53"/>
      <c r="MPB53"/>
      <c r="MPC53"/>
      <c r="MPD53"/>
      <c r="MPE53"/>
      <c r="MPF53"/>
      <c r="MPG53"/>
      <c r="MPH53"/>
      <c r="MPI53"/>
      <c r="MPJ53"/>
      <c r="MPK53"/>
      <c r="MPL53"/>
      <c r="MPM53"/>
      <c r="MPN53"/>
      <c r="MPO53"/>
      <c r="MPP53"/>
      <c r="MPQ53"/>
      <c r="MPR53"/>
      <c r="MPS53"/>
      <c r="MPT53"/>
      <c r="MPU53"/>
      <c r="MPV53"/>
      <c r="MPW53"/>
      <c r="MPX53"/>
      <c r="MPY53"/>
      <c r="MPZ53"/>
      <c r="MQA53"/>
      <c r="MQB53"/>
      <c r="MQC53"/>
      <c r="MQD53"/>
      <c r="MQE53"/>
      <c r="MQF53"/>
      <c r="MQG53"/>
      <c r="MQH53"/>
      <c r="MQI53"/>
      <c r="MQJ53"/>
      <c r="MQK53"/>
      <c r="MQL53"/>
      <c r="MQM53"/>
      <c r="MQN53"/>
      <c r="MQO53"/>
      <c r="MQP53"/>
      <c r="MQQ53"/>
      <c r="MQR53"/>
      <c r="MQS53"/>
      <c r="MQT53"/>
      <c r="MQU53"/>
      <c r="MQV53"/>
      <c r="MQW53"/>
      <c r="MQX53"/>
      <c r="MQY53"/>
      <c r="MQZ53"/>
      <c r="MRA53"/>
      <c r="MRB53"/>
      <c r="MRC53"/>
      <c r="MRD53"/>
      <c r="MRE53"/>
      <c r="MRF53"/>
      <c r="MRG53"/>
      <c r="MRH53"/>
      <c r="MRI53"/>
      <c r="MRJ53"/>
      <c r="MRK53"/>
      <c r="MRL53"/>
      <c r="MRM53"/>
      <c r="MRN53"/>
      <c r="MRO53"/>
      <c r="MRP53"/>
      <c r="MRQ53"/>
      <c r="MRR53"/>
      <c r="MRS53"/>
      <c r="MRT53"/>
      <c r="MRU53"/>
      <c r="MRV53"/>
      <c r="MRW53"/>
      <c r="MRX53"/>
      <c r="MRY53"/>
      <c r="MRZ53"/>
      <c r="MSA53"/>
      <c r="MSB53"/>
      <c r="MSC53"/>
      <c r="MSD53"/>
      <c r="MSE53"/>
      <c r="MSF53"/>
      <c r="MSG53"/>
      <c r="MSH53"/>
      <c r="MSI53"/>
      <c r="MSJ53"/>
      <c r="MSK53"/>
      <c r="MSL53"/>
      <c r="MSM53"/>
      <c r="MSN53"/>
      <c r="MSO53"/>
      <c r="MSP53"/>
      <c r="MSQ53"/>
      <c r="MSR53"/>
      <c r="MSS53"/>
      <c r="MST53"/>
      <c r="MSU53"/>
      <c r="MSV53"/>
      <c r="MSW53"/>
      <c r="MSX53"/>
      <c r="MSY53"/>
      <c r="MSZ53"/>
      <c r="MTA53"/>
      <c r="MTB53"/>
      <c r="MTC53"/>
      <c r="MTD53"/>
      <c r="MTE53"/>
      <c r="MTF53"/>
      <c r="MTG53"/>
      <c r="MTH53"/>
      <c r="MTI53"/>
      <c r="MTJ53"/>
      <c r="MTK53"/>
      <c r="MTL53"/>
      <c r="MTM53"/>
      <c r="MTN53"/>
      <c r="MTO53"/>
      <c r="MTP53"/>
      <c r="MTQ53"/>
      <c r="MTR53"/>
      <c r="MTS53"/>
      <c r="MTT53"/>
      <c r="MTU53"/>
      <c r="MTV53"/>
      <c r="MTW53"/>
      <c r="MTX53"/>
      <c r="MTY53"/>
      <c r="MTZ53"/>
      <c r="MUA53"/>
      <c r="MUB53"/>
      <c r="MUC53"/>
      <c r="MUD53"/>
      <c r="MUE53"/>
      <c r="MUF53"/>
      <c r="MUG53"/>
      <c r="MUH53"/>
      <c r="MUI53"/>
      <c r="MUJ53"/>
      <c r="MUK53"/>
      <c r="MUL53"/>
      <c r="MUM53"/>
      <c r="MUN53"/>
      <c r="MUO53"/>
      <c r="MUP53"/>
      <c r="MUQ53"/>
      <c r="MUR53"/>
      <c r="MUS53"/>
      <c r="MUT53"/>
      <c r="MUU53"/>
      <c r="MUV53"/>
      <c r="MUW53"/>
      <c r="MUX53"/>
      <c r="MUY53"/>
      <c r="MUZ53"/>
      <c r="MVA53"/>
      <c r="MVB53"/>
      <c r="MVC53"/>
      <c r="MVD53"/>
      <c r="MVE53"/>
      <c r="MVF53"/>
      <c r="MVG53"/>
      <c r="MVH53"/>
      <c r="MVI53"/>
      <c r="MVJ53"/>
      <c r="MVK53"/>
      <c r="MVL53"/>
      <c r="MVM53"/>
      <c r="MVN53"/>
      <c r="MVO53"/>
      <c r="MVP53"/>
      <c r="MVQ53"/>
      <c r="MVR53"/>
      <c r="MVS53"/>
      <c r="MVT53"/>
      <c r="MVU53"/>
      <c r="MVV53"/>
      <c r="MVW53"/>
      <c r="MVX53"/>
      <c r="MVY53"/>
      <c r="MVZ53"/>
      <c r="MWA53"/>
      <c r="MWB53"/>
      <c r="MWC53"/>
      <c r="MWD53"/>
      <c r="MWE53"/>
      <c r="MWF53"/>
      <c r="MWG53"/>
      <c r="MWH53"/>
      <c r="MWI53"/>
      <c r="MWJ53"/>
      <c r="MWK53"/>
      <c r="MWL53"/>
      <c r="MWM53"/>
      <c r="MWN53"/>
      <c r="MWO53"/>
      <c r="MWP53"/>
      <c r="MWQ53"/>
      <c r="MWR53"/>
      <c r="MWS53"/>
      <c r="MWT53"/>
      <c r="MWU53"/>
      <c r="MWV53"/>
      <c r="MWW53"/>
      <c r="MWX53"/>
      <c r="MWY53"/>
      <c r="MWZ53"/>
      <c r="MXA53"/>
      <c r="MXB53"/>
      <c r="MXC53"/>
      <c r="MXD53"/>
      <c r="MXE53"/>
      <c r="MXF53"/>
      <c r="MXG53"/>
      <c r="MXH53"/>
      <c r="MXI53"/>
      <c r="MXJ53"/>
      <c r="MXK53"/>
      <c r="MXL53"/>
      <c r="MXM53"/>
      <c r="MXN53"/>
      <c r="MXO53"/>
      <c r="MXP53"/>
      <c r="MXQ53"/>
      <c r="MXR53"/>
      <c r="MXS53"/>
      <c r="MXT53"/>
      <c r="MXU53"/>
      <c r="MXV53"/>
      <c r="MXW53"/>
      <c r="MXX53"/>
      <c r="MXY53"/>
      <c r="MXZ53"/>
      <c r="MYA53"/>
      <c r="MYB53"/>
      <c r="MYC53"/>
      <c r="MYD53"/>
      <c r="MYE53"/>
      <c r="MYF53"/>
      <c r="MYG53"/>
      <c r="MYH53"/>
      <c r="MYI53"/>
      <c r="MYJ53"/>
      <c r="MYK53"/>
      <c r="MYL53"/>
      <c r="MYM53"/>
      <c r="MYN53"/>
      <c r="MYO53"/>
      <c r="MYP53"/>
      <c r="MYQ53"/>
      <c r="MYR53"/>
      <c r="MYS53"/>
      <c r="MYT53"/>
      <c r="MYU53"/>
      <c r="MYV53"/>
      <c r="MYW53"/>
      <c r="MYX53"/>
      <c r="MYY53"/>
      <c r="MYZ53"/>
      <c r="MZA53"/>
      <c r="MZB53"/>
      <c r="MZC53"/>
      <c r="MZD53"/>
      <c r="MZE53"/>
      <c r="MZF53"/>
      <c r="MZG53"/>
      <c r="MZH53"/>
      <c r="MZI53"/>
      <c r="MZJ53"/>
      <c r="MZK53"/>
      <c r="MZL53"/>
      <c r="MZM53"/>
      <c r="MZN53"/>
      <c r="MZO53"/>
      <c r="MZP53"/>
      <c r="MZQ53"/>
      <c r="MZR53"/>
      <c r="MZS53"/>
      <c r="MZT53"/>
      <c r="MZU53"/>
      <c r="MZV53"/>
      <c r="MZW53"/>
      <c r="MZX53"/>
      <c r="MZY53"/>
      <c r="MZZ53"/>
      <c r="NAA53"/>
      <c r="NAB53"/>
      <c r="NAC53"/>
      <c r="NAD53"/>
      <c r="NAE53"/>
      <c r="NAF53"/>
      <c r="NAG53"/>
      <c r="NAH53"/>
      <c r="NAI53"/>
      <c r="NAJ53"/>
      <c r="NAK53"/>
      <c r="NAL53"/>
      <c r="NAM53"/>
      <c r="NAN53"/>
      <c r="NAO53"/>
      <c r="NAP53"/>
      <c r="NAQ53"/>
      <c r="NAR53"/>
      <c r="NAS53"/>
      <c r="NAT53"/>
      <c r="NAU53"/>
      <c r="NAV53"/>
      <c r="NAW53"/>
      <c r="NAX53"/>
      <c r="NAY53"/>
      <c r="NAZ53"/>
      <c r="NBA53"/>
      <c r="NBB53"/>
      <c r="NBC53"/>
      <c r="NBD53"/>
      <c r="NBE53"/>
      <c r="NBF53"/>
      <c r="NBG53"/>
      <c r="NBH53"/>
      <c r="NBI53"/>
      <c r="NBJ53"/>
      <c r="NBK53"/>
      <c r="NBL53"/>
      <c r="NBM53"/>
      <c r="NBN53"/>
      <c r="NBO53"/>
      <c r="NBP53"/>
      <c r="NBQ53"/>
      <c r="NBR53"/>
      <c r="NBS53"/>
      <c r="NBT53"/>
      <c r="NBU53"/>
      <c r="NBV53"/>
      <c r="NBW53"/>
      <c r="NBX53"/>
      <c r="NBY53"/>
      <c r="NBZ53"/>
      <c r="NCA53"/>
      <c r="NCB53"/>
      <c r="NCC53"/>
      <c r="NCD53"/>
      <c r="NCE53"/>
      <c r="NCF53"/>
      <c r="NCG53"/>
      <c r="NCH53"/>
      <c r="NCI53"/>
      <c r="NCJ53"/>
      <c r="NCK53"/>
      <c r="NCL53"/>
      <c r="NCM53"/>
      <c r="NCN53"/>
      <c r="NCO53"/>
      <c r="NCP53"/>
      <c r="NCQ53"/>
      <c r="NCR53"/>
      <c r="NCS53"/>
      <c r="NCT53"/>
      <c r="NCU53"/>
      <c r="NCV53"/>
      <c r="NCW53"/>
      <c r="NCX53"/>
      <c r="NCY53"/>
      <c r="NCZ53"/>
      <c r="NDA53"/>
      <c r="NDB53"/>
      <c r="NDC53"/>
      <c r="NDD53"/>
      <c r="NDE53"/>
      <c r="NDF53"/>
      <c r="NDG53"/>
      <c r="NDH53"/>
      <c r="NDI53"/>
      <c r="NDJ53"/>
      <c r="NDK53"/>
      <c r="NDL53"/>
      <c r="NDM53"/>
      <c r="NDN53"/>
      <c r="NDO53"/>
      <c r="NDP53"/>
      <c r="NDQ53"/>
      <c r="NDR53"/>
      <c r="NDS53"/>
      <c r="NDT53"/>
      <c r="NDU53"/>
      <c r="NDV53"/>
      <c r="NDW53"/>
      <c r="NDX53"/>
      <c r="NDY53"/>
      <c r="NDZ53"/>
      <c r="NEA53"/>
      <c r="NEB53"/>
      <c r="NEC53"/>
      <c r="NED53"/>
      <c r="NEE53"/>
      <c r="NEF53"/>
      <c r="NEG53"/>
      <c r="NEH53"/>
      <c r="NEI53"/>
      <c r="NEJ53"/>
      <c r="NEK53"/>
      <c r="NEL53"/>
      <c r="NEM53"/>
      <c r="NEN53"/>
      <c r="NEO53"/>
      <c r="NEP53"/>
      <c r="NEQ53"/>
      <c r="NER53"/>
      <c r="NES53"/>
      <c r="NET53"/>
      <c r="NEU53"/>
      <c r="NEV53"/>
      <c r="NEW53"/>
      <c r="NEX53"/>
      <c r="NEY53"/>
      <c r="NEZ53"/>
      <c r="NFA53"/>
      <c r="NFB53"/>
      <c r="NFC53"/>
      <c r="NFD53"/>
      <c r="NFE53"/>
      <c r="NFF53"/>
      <c r="NFG53"/>
      <c r="NFH53"/>
      <c r="NFI53"/>
      <c r="NFJ53"/>
      <c r="NFK53"/>
      <c r="NFL53"/>
      <c r="NFM53"/>
      <c r="NFN53"/>
      <c r="NFO53"/>
      <c r="NFP53"/>
      <c r="NFQ53"/>
      <c r="NFR53"/>
      <c r="NFS53"/>
      <c r="NFT53"/>
      <c r="NFU53"/>
      <c r="NFV53"/>
      <c r="NFW53"/>
      <c r="NFX53"/>
      <c r="NFY53"/>
      <c r="NFZ53"/>
      <c r="NGA53"/>
      <c r="NGB53"/>
      <c r="NGC53"/>
      <c r="NGD53"/>
      <c r="NGE53"/>
      <c r="NGF53"/>
      <c r="NGG53"/>
      <c r="NGH53"/>
      <c r="NGI53"/>
      <c r="NGJ53"/>
      <c r="NGK53"/>
      <c r="NGL53"/>
      <c r="NGM53"/>
      <c r="NGN53"/>
      <c r="NGO53"/>
      <c r="NGP53"/>
      <c r="NGQ53"/>
      <c r="NGR53"/>
      <c r="NGS53"/>
      <c r="NGT53"/>
      <c r="NGU53"/>
      <c r="NGV53"/>
      <c r="NGW53"/>
      <c r="NGX53"/>
      <c r="NGY53"/>
      <c r="NGZ53"/>
      <c r="NHA53"/>
      <c r="NHB53"/>
      <c r="NHC53"/>
      <c r="NHD53"/>
      <c r="NHE53"/>
      <c r="NHF53"/>
      <c r="NHG53"/>
      <c r="NHH53"/>
      <c r="NHI53"/>
      <c r="NHJ53"/>
      <c r="NHK53"/>
      <c r="NHL53"/>
      <c r="NHM53"/>
      <c r="NHN53"/>
      <c r="NHO53"/>
      <c r="NHP53"/>
      <c r="NHQ53"/>
      <c r="NHR53"/>
      <c r="NHS53"/>
      <c r="NHT53"/>
      <c r="NHU53"/>
      <c r="NHV53"/>
      <c r="NHW53"/>
      <c r="NHX53"/>
      <c r="NHY53"/>
      <c r="NHZ53"/>
      <c r="NIA53"/>
      <c r="NIB53"/>
      <c r="NIC53"/>
      <c r="NID53"/>
      <c r="NIE53"/>
      <c r="NIF53"/>
      <c r="NIG53"/>
      <c r="NIH53"/>
      <c r="NII53"/>
      <c r="NIJ53"/>
      <c r="NIK53"/>
      <c r="NIL53"/>
      <c r="NIM53"/>
      <c r="NIN53"/>
      <c r="NIO53"/>
      <c r="NIP53"/>
      <c r="NIQ53"/>
      <c r="NIR53"/>
      <c r="NIS53"/>
      <c r="NIT53"/>
      <c r="NIU53"/>
      <c r="NIV53"/>
      <c r="NIW53"/>
      <c r="NIX53"/>
      <c r="NIY53"/>
      <c r="NIZ53"/>
      <c r="NJA53"/>
      <c r="NJB53"/>
      <c r="NJC53"/>
      <c r="NJD53"/>
      <c r="NJE53"/>
      <c r="NJF53"/>
      <c r="NJG53"/>
      <c r="NJH53"/>
      <c r="NJI53"/>
      <c r="NJJ53"/>
      <c r="NJK53"/>
      <c r="NJL53"/>
      <c r="NJM53"/>
      <c r="NJN53"/>
      <c r="NJO53"/>
      <c r="NJP53"/>
      <c r="NJQ53"/>
      <c r="NJR53"/>
      <c r="NJS53"/>
      <c r="NJT53"/>
      <c r="NJU53"/>
      <c r="NJV53"/>
      <c r="NJW53"/>
      <c r="NJX53"/>
      <c r="NJY53"/>
      <c r="NJZ53"/>
      <c r="NKA53"/>
      <c r="NKB53"/>
      <c r="NKC53"/>
      <c r="NKD53"/>
      <c r="NKE53"/>
      <c r="NKF53"/>
      <c r="NKG53"/>
      <c r="NKH53"/>
      <c r="NKI53"/>
      <c r="NKJ53"/>
      <c r="NKK53"/>
      <c r="NKL53"/>
      <c r="NKM53"/>
      <c r="NKN53"/>
      <c r="NKO53"/>
      <c r="NKP53"/>
      <c r="NKQ53"/>
      <c r="NKR53"/>
      <c r="NKS53"/>
      <c r="NKT53"/>
      <c r="NKU53"/>
      <c r="NKV53"/>
      <c r="NKW53"/>
      <c r="NKX53"/>
      <c r="NKY53"/>
      <c r="NKZ53"/>
      <c r="NLA53"/>
      <c r="NLB53"/>
      <c r="NLC53"/>
      <c r="NLD53"/>
      <c r="NLE53"/>
      <c r="NLF53"/>
      <c r="NLG53"/>
      <c r="NLH53"/>
      <c r="NLI53"/>
      <c r="NLJ53"/>
      <c r="NLK53"/>
      <c r="NLL53"/>
      <c r="NLM53"/>
      <c r="NLN53"/>
      <c r="NLO53"/>
      <c r="NLP53"/>
      <c r="NLQ53"/>
      <c r="NLR53"/>
      <c r="NLS53"/>
      <c r="NLT53"/>
      <c r="NLU53"/>
      <c r="NLV53"/>
      <c r="NLW53"/>
      <c r="NLX53"/>
      <c r="NLY53"/>
      <c r="NLZ53"/>
      <c r="NMA53"/>
      <c r="NMB53"/>
      <c r="NMC53"/>
      <c r="NMD53"/>
      <c r="NME53"/>
      <c r="NMF53"/>
      <c r="NMG53"/>
      <c r="NMH53"/>
      <c r="NMI53"/>
      <c r="NMJ53"/>
      <c r="NMK53"/>
      <c r="NML53"/>
      <c r="NMM53"/>
      <c r="NMN53"/>
      <c r="NMO53"/>
      <c r="NMP53"/>
      <c r="NMQ53"/>
      <c r="NMR53"/>
      <c r="NMS53"/>
      <c r="NMT53"/>
      <c r="NMU53"/>
      <c r="NMV53"/>
      <c r="NMW53"/>
      <c r="NMX53"/>
      <c r="NMY53"/>
      <c r="NMZ53"/>
      <c r="NNA53"/>
      <c r="NNB53"/>
      <c r="NNC53"/>
      <c r="NND53"/>
      <c r="NNE53"/>
      <c r="NNF53"/>
      <c r="NNG53"/>
      <c r="NNH53"/>
      <c r="NNI53"/>
      <c r="NNJ53"/>
      <c r="NNK53"/>
      <c r="NNL53"/>
      <c r="NNM53"/>
      <c r="NNN53"/>
      <c r="NNO53"/>
      <c r="NNP53"/>
      <c r="NNQ53"/>
      <c r="NNR53"/>
      <c r="NNS53"/>
      <c r="NNT53"/>
      <c r="NNU53"/>
      <c r="NNV53"/>
      <c r="NNW53"/>
      <c r="NNX53"/>
      <c r="NNY53"/>
      <c r="NNZ53"/>
      <c r="NOA53"/>
      <c r="NOB53"/>
      <c r="NOC53"/>
      <c r="NOD53"/>
      <c r="NOE53"/>
      <c r="NOF53"/>
      <c r="NOG53"/>
      <c r="NOH53"/>
      <c r="NOI53"/>
      <c r="NOJ53"/>
      <c r="NOK53"/>
      <c r="NOL53"/>
      <c r="NOM53"/>
      <c r="NON53"/>
      <c r="NOO53"/>
      <c r="NOP53"/>
      <c r="NOQ53"/>
      <c r="NOR53"/>
      <c r="NOS53"/>
      <c r="NOT53"/>
      <c r="NOU53"/>
      <c r="NOV53"/>
      <c r="NOW53"/>
      <c r="NOX53"/>
      <c r="NOY53"/>
      <c r="NOZ53"/>
      <c r="NPA53"/>
      <c r="NPB53"/>
      <c r="NPC53"/>
      <c r="NPD53"/>
      <c r="NPE53"/>
      <c r="NPF53"/>
      <c r="NPG53"/>
      <c r="NPH53"/>
      <c r="NPI53"/>
      <c r="NPJ53"/>
      <c r="NPK53"/>
      <c r="NPL53"/>
      <c r="NPM53"/>
      <c r="NPN53"/>
      <c r="NPO53"/>
      <c r="NPP53"/>
      <c r="NPQ53"/>
      <c r="NPR53"/>
      <c r="NPS53"/>
      <c r="NPT53"/>
      <c r="NPU53"/>
      <c r="NPV53"/>
      <c r="NPW53"/>
      <c r="NPX53"/>
      <c r="NPY53"/>
      <c r="NPZ53"/>
      <c r="NQA53"/>
      <c r="NQB53"/>
      <c r="NQC53"/>
      <c r="NQD53"/>
      <c r="NQE53"/>
      <c r="NQF53"/>
      <c r="NQG53"/>
      <c r="NQH53"/>
      <c r="NQI53"/>
      <c r="NQJ53"/>
      <c r="NQK53"/>
      <c r="NQL53"/>
      <c r="NQM53"/>
      <c r="NQN53"/>
      <c r="NQO53"/>
      <c r="NQP53"/>
      <c r="NQQ53"/>
      <c r="NQR53"/>
      <c r="NQS53"/>
      <c r="NQT53"/>
      <c r="NQU53"/>
      <c r="NQV53"/>
      <c r="NQW53"/>
      <c r="NQX53"/>
      <c r="NQY53"/>
      <c r="NQZ53"/>
      <c r="NRA53"/>
      <c r="NRB53"/>
      <c r="NRC53"/>
      <c r="NRD53"/>
      <c r="NRE53"/>
      <c r="NRF53"/>
      <c r="NRG53"/>
      <c r="NRH53"/>
      <c r="NRI53"/>
      <c r="NRJ53"/>
      <c r="NRK53"/>
      <c r="NRL53"/>
      <c r="NRM53"/>
      <c r="NRN53"/>
      <c r="NRO53"/>
      <c r="NRP53"/>
      <c r="NRQ53"/>
      <c r="NRR53"/>
      <c r="NRS53"/>
      <c r="NRT53"/>
      <c r="NRU53"/>
      <c r="NRV53"/>
      <c r="NRW53"/>
      <c r="NRX53"/>
      <c r="NRY53"/>
      <c r="NRZ53"/>
      <c r="NSA53"/>
      <c r="NSB53"/>
      <c r="NSC53"/>
      <c r="NSD53"/>
      <c r="NSE53"/>
      <c r="NSF53"/>
      <c r="NSG53"/>
      <c r="NSH53"/>
      <c r="NSI53"/>
      <c r="NSJ53"/>
      <c r="NSK53"/>
      <c r="NSL53"/>
      <c r="NSM53"/>
      <c r="NSN53"/>
      <c r="NSO53"/>
      <c r="NSP53"/>
      <c r="NSQ53"/>
      <c r="NSR53"/>
      <c r="NSS53"/>
      <c r="NST53"/>
      <c r="NSU53"/>
      <c r="NSV53"/>
      <c r="NSW53"/>
      <c r="NSX53"/>
      <c r="NSY53"/>
      <c r="NSZ53"/>
      <c r="NTA53"/>
      <c r="NTB53"/>
      <c r="NTC53"/>
      <c r="NTD53"/>
      <c r="NTE53"/>
      <c r="NTF53"/>
      <c r="NTG53"/>
      <c r="NTH53"/>
      <c r="NTI53"/>
      <c r="NTJ53"/>
      <c r="NTK53"/>
      <c r="NTL53"/>
      <c r="NTM53"/>
      <c r="NTN53"/>
      <c r="NTO53"/>
      <c r="NTP53"/>
      <c r="NTQ53"/>
      <c r="NTR53"/>
      <c r="NTS53"/>
      <c r="NTT53"/>
      <c r="NTU53"/>
      <c r="NTV53"/>
      <c r="NTW53"/>
      <c r="NTX53"/>
      <c r="NTY53"/>
      <c r="NTZ53"/>
      <c r="NUA53"/>
      <c r="NUB53"/>
      <c r="NUC53"/>
      <c r="NUD53"/>
      <c r="NUE53"/>
      <c r="NUF53"/>
      <c r="NUG53"/>
      <c r="NUH53"/>
      <c r="NUI53"/>
      <c r="NUJ53"/>
      <c r="NUK53"/>
      <c r="NUL53"/>
      <c r="NUM53"/>
      <c r="NUN53"/>
      <c r="NUO53"/>
      <c r="NUP53"/>
      <c r="NUQ53"/>
      <c r="NUR53"/>
      <c r="NUS53"/>
      <c r="NUT53"/>
      <c r="NUU53"/>
      <c r="NUV53"/>
      <c r="NUW53"/>
      <c r="NUX53"/>
      <c r="NUY53"/>
      <c r="NUZ53"/>
      <c r="NVA53"/>
      <c r="NVB53"/>
      <c r="NVC53"/>
      <c r="NVD53"/>
      <c r="NVE53"/>
      <c r="NVF53"/>
      <c r="NVG53"/>
      <c r="NVH53"/>
      <c r="NVI53"/>
      <c r="NVJ53"/>
      <c r="NVK53"/>
      <c r="NVL53"/>
      <c r="NVM53"/>
      <c r="NVN53"/>
      <c r="NVO53"/>
      <c r="NVP53"/>
      <c r="NVQ53"/>
      <c r="NVR53"/>
      <c r="NVS53"/>
      <c r="NVT53"/>
      <c r="NVU53"/>
      <c r="NVV53"/>
      <c r="NVW53"/>
      <c r="NVX53"/>
      <c r="NVY53"/>
      <c r="NVZ53"/>
      <c r="NWA53"/>
      <c r="NWB53"/>
      <c r="NWC53"/>
      <c r="NWD53"/>
      <c r="NWE53"/>
      <c r="NWF53"/>
      <c r="NWG53"/>
      <c r="NWH53"/>
      <c r="NWI53"/>
      <c r="NWJ53"/>
      <c r="NWK53"/>
      <c r="NWL53"/>
      <c r="NWM53"/>
      <c r="NWN53"/>
      <c r="NWO53"/>
      <c r="NWP53"/>
      <c r="NWQ53"/>
      <c r="NWR53"/>
      <c r="NWS53"/>
      <c r="NWT53"/>
      <c r="NWU53"/>
      <c r="NWV53"/>
      <c r="NWW53"/>
      <c r="NWX53"/>
      <c r="NWY53"/>
      <c r="NWZ53"/>
      <c r="NXA53"/>
      <c r="NXB53"/>
      <c r="NXC53"/>
      <c r="NXD53"/>
      <c r="NXE53"/>
      <c r="NXF53"/>
      <c r="NXG53"/>
      <c r="NXH53"/>
      <c r="NXI53"/>
      <c r="NXJ53"/>
      <c r="NXK53"/>
      <c r="NXL53"/>
      <c r="NXM53"/>
      <c r="NXN53"/>
      <c r="NXO53"/>
      <c r="NXP53"/>
      <c r="NXQ53"/>
      <c r="NXR53"/>
      <c r="NXS53"/>
      <c r="NXT53"/>
      <c r="NXU53"/>
      <c r="NXV53"/>
      <c r="NXW53"/>
      <c r="NXX53"/>
      <c r="NXY53"/>
      <c r="NXZ53"/>
      <c r="NYA53"/>
      <c r="NYB53"/>
      <c r="NYC53"/>
      <c r="NYD53"/>
      <c r="NYE53"/>
      <c r="NYF53"/>
      <c r="NYG53"/>
      <c r="NYH53"/>
      <c r="NYI53"/>
      <c r="NYJ53"/>
      <c r="NYK53"/>
      <c r="NYL53"/>
      <c r="NYM53"/>
      <c r="NYN53"/>
      <c r="NYO53"/>
      <c r="NYP53"/>
      <c r="NYQ53"/>
      <c r="NYR53"/>
      <c r="NYS53"/>
      <c r="NYT53"/>
      <c r="NYU53"/>
      <c r="NYV53"/>
      <c r="NYW53"/>
      <c r="NYX53"/>
      <c r="NYY53"/>
      <c r="NYZ53"/>
      <c r="NZA53"/>
      <c r="NZB53"/>
      <c r="NZC53"/>
      <c r="NZD53"/>
      <c r="NZE53"/>
      <c r="NZF53"/>
      <c r="NZG53"/>
      <c r="NZH53"/>
      <c r="NZI53"/>
      <c r="NZJ53"/>
      <c r="NZK53"/>
      <c r="NZL53"/>
      <c r="NZM53"/>
      <c r="NZN53"/>
      <c r="NZO53"/>
      <c r="NZP53"/>
      <c r="NZQ53"/>
      <c r="NZR53"/>
      <c r="NZS53"/>
      <c r="NZT53"/>
      <c r="NZU53"/>
      <c r="NZV53"/>
      <c r="NZW53"/>
      <c r="NZX53"/>
      <c r="NZY53"/>
      <c r="NZZ53"/>
      <c r="OAA53"/>
      <c r="OAB53"/>
      <c r="OAC53"/>
      <c r="OAD53"/>
      <c r="OAE53"/>
      <c r="OAF53"/>
      <c r="OAG53"/>
      <c r="OAH53"/>
      <c r="OAI53"/>
      <c r="OAJ53"/>
      <c r="OAK53"/>
      <c r="OAL53"/>
      <c r="OAM53"/>
      <c r="OAN53"/>
      <c r="OAO53"/>
      <c r="OAP53"/>
      <c r="OAQ53"/>
      <c r="OAR53"/>
      <c r="OAS53"/>
      <c r="OAT53"/>
      <c r="OAU53"/>
      <c r="OAV53"/>
      <c r="OAW53"/>
      <c r="OAX53"/>
      <c r="OAY53"/>
      <c r="OAZ53"/>
      <c r="OBA53"/>
      <c r="OBB53"/>
      <c r="OBC53"/>
      <c r="OBD53"/>
      <c r="OBE53"/>
      <c r="OBF53"/>
      <c r="OBG53"/>
      <c r="OBH53"/>
      <c r="OBI53"/>
      <c r="OBJ53"/>
      <c r="OBK53"/>
      <c r="OBL53"/>
      <c r="OBM53"/>
      <c r="OBN53"/>
      <c r="OBO53"/>
      <c r="OBP53"/>
      <c r="OBQ53"/>
      <c r="OBR53"/>
      <c r="OBS53"/>
      <c r="OBT53"/>
      <c r="OBU53"/>
      <c r="OBV53"/>
      <c r="OBW53"/>
      <c r="OBX53"/>
      <c r="OBY53"/>
      <c r="OBZ53"/>
      <c r="OCA53"/>
      <c r="OCB53"/>
      <c r="OCC53"/>
      <c r="OCD53"/>
      <c r="OCE53"/>
      <c r="OCF53"/>
      <c r="OCG53"/>
      <c r="OCH53"/>
      <c r="OCI53"/>
      <c r="OCJ53"/>
      <c r="OCK53"/>
      <c r="OCL53"/>
      <c r="OCM53"/>
      <c r="OCN53"/>
      <c r="OCO53"/>
      <c r="OCP53"/>
      <c r="OCQ53"/>
      <c r="OCR53"/>
      <c r="OCS53"/>
      <c r="OCT53"/>
      <c r="OCU53"/>
      <c r="OCV53"/>
      <c r="OCW53"/>
      <c r="OCX53"/>
      <c r="OCY53"/>
      <c r="OCZ53"/>
      <c r="ODA53"/>
      <c r="ODB53"/>
      <c r="ODC53"/>
      <c r="ODD53"/>
      <c r="ODE53"/>
      <c r="ODF53"/>
      <c r="ODG53"/>
      <c r="ODH53"/>
      <c r="ODI53"/>
      <c r="ODJ53"/>
      <c r="ODK53"/>
      <c r="ODL53"/>
      <c r="ODM53"/>
      <c r="ODN53"/>
      <c r="ODO53"/>
      <c r="ODP53"/>
      <c r="ODQ53"/>
      <c r="ODR53"/>
      <c r="ODS53"/>
      <c r="ODT53"/>
      <c r="ODU53"/>
      <c r="ODV53"/>
      <c r="ODW53"/>
      <c r="ODX53"/>
      <c r="ODY53"/>
      <c r="ODZ53"/>
      <c r="OEA53"/>
      <c r="OEB53"/>
      <c r="OEC53"/>
      <c r="OED53"/>
      <c r="OEE53"/>
      <c r="OEF53"/>
      <c r="OEG53"/>
      <c r="OEH53"/>
      <c r="OEI53"/>
      <c r="OEJ53"/>
      <c r="OEK53"/>
      <c r="OEL53"/>
      <c r="OEM53"/>
      <c r="OEN53"/>
      <c r="OEO53"/>
      <c r="OEP53"/>
      <c r="OEQ53"/>
      <c r="OER53"/>
      <c r="OES53"/>
      <c r="OET53"/>
      <c r="OEU53"/>
      <c r="OEV53"/>
      <c r="OEW53"/>
      <c r="OEX53"/>
      <c r="OEY53"/>
      <c r="OEZ53"/>
      <c r="OFA53"/>
      <c r="OFB53"/>
      <c r="OFC53"/>
      <c r="OFD53"/>
      <c r="OFE53"/>
      <c r="OFF53"/>
      <c r="OFG53"/>
      <c r="OFH53"/>
      <c r="OFI53"/>
      <c r="OFJ53"/>
      <c r="OFK53"/>
      <c r="OFL53"/>
      <c r="OFM53"/>
      <c r="OFN53"/>
      <c r="OFO53"/>
      <c r="OFP53"/>
      <c r="OFQ53"/>
      <c r="OFR53"/>
      <c r="OFS53"/>
      <c r="OFT53"/>
      <c r="OFU53"/>
      <c r="OFV53"/>
      <c r="OFW53"/>
      <c r="OFX53"/>
      <c r="OFY53"/>
      <c r="OFZ53"/>
      <c r="OGA53"/>
      <c r="OGB53"/>
      <c r="OGC53"/>
      <c r="OGD53"/>
      <c r="OGE53"/>
      <c r="OGF53"/>
      <c r="OGG53"/>
      <c r="OGH53"/>
      <c r="OGI53"/>
      <c r="OGJ53"/>
      <c r="OGK53"/>
      <c r="OGL53"/>
      <c r="OGM53"/>
      <c r="OGN53"/>
      <c r="OGO53"/>
      <c r="OGP53"/>
      <c r="OGQ53"/>
      <c r="OGR53"/>
      <c r="OGS53"/>
      <c r="OGT53"/>
      <c r="OGU53"/>
      <c r="OGV53"/>
      <c r="OGW53"/>
      <c r="OGX53"/>
      <c r="OGY53"/>
      <c r="OGZ53"/>
      <c r="OHA53"/>
      <c r="OHB53"/>
      <c r="OHC53"/>
      <c r="OHD53"/>
      <c r="OHE53"/>
      <c r="OHF53"/>
      <c r="OHG53"/>
      <c r="OHH53"/>
      <c r="OHI53"/>
      <c r="OHJ53"/>
      <c r="OHK53"/>
      <c r="OHL53"/>
      <c r="OHM53"/>
      <c r="OHN53"/>
      <c r="OHO53"/>
      <c r="OHP53"/>
      <c r="OHQ53"/>
      <c r="OHR53"/>
      <c r="OHS53"/>
      <c r="OHT53"/>
      <c r="OHU53"/>
      <c r="OHV53"/>
      <c r="OHW53"/>
      <c r="OHX53"/>
      <c r="OHY53"/>
      <c r="OHZ53"/>
      <c r="OIA53"/>
      <c r="OIB53"/>
      <c r="OIC53"/>
      <c r="OID53"/>
      <c r="OIE53"/>
      <c r="OIF53"/>
      <c r="OIG53"/>
      <c r="OIH53"/>
      <c r="OII53"/>
      <c r="OIJ53"/>
      <c r="OIK53"/>
      <c r="OIL53"/>
      <c r="OIM53"/>
      <c r="OIN53"/>
      <c r="OIO53"/>
      <c r="OIP53"/>
      <c r="OIQ53"/>
      <c r="OIR53"/>
      <c r="OIS53"/>
      <c r="OIT53"/>
      <c r="OIU53"/>
      <c r="OIV53"/>
      <c r="OIW53"/>
      <c r="OIX53"/>
      <c r="OIY53"/>
      <c r="OIZ53"/>
      <c r="OJA53"/>
      <c r="OJB53"/>
      <c r="OJC53"/>
      <c r="OJD53"/>
      <c r="OJE53"/>
      <c r="OJF53"/>
      <c r="OJG53"/>
      <c r="OJH53"/>
      <c r="OJI53"/>
      <c r="OJJ53"/>
      <c r="OJK53"/>
      <c r="OJL53"/>
      <c r="OJM53"/>
      <c r="OJN53"/>
      <c r="OJO53"/>
      <c r="OJP53"/>
      <c r="OJQ53"/>
      <c r="OJR53"/>
      <c r="OJS53"/>
      <c r="OJT53"/>
      <c r="OJU53"/>
      <c r="OJV53"/>
      <c r="OJW53"/>
      <c r="OJX53"/>
      <c r="OJY53"/>
      <c r="OJZ53"/>
      <c r="OKA53"/>
      <c r="OKB53"/>
      <c r="OKC53"/>
      <c r="OKD53"/>
      <c r="OKE53"/>
      <c r="OKF53"/>
      <c r="OKG53"/>
      <c r="OKH53"/>
      <c r="OKI53"/>
      <c r="OKJ53"/>
      <c r="OKK53"/>
      <c r="OKL53"/>
      <c r="OKM53"/>
      <c r="OKN53"/>
      <c r="OKO53"/>
      <c r="OKP53"/>
      <c r="OKQ53"/>
      <c r="OKR53"/>
      <c r="OKS53"/>
      <c r="OKT53"/>
      <c r="OKU53"/>
      <c r="OKV53"/>
      <c r="OKW53"/>
      <c r="OKX53"/>
      <c r="OKY53"/>
      <c r="OKZ53"/>
      <c r="OLA53"/>
      <c r="OLB53"/>
      <c r="OLC53"/>
      <c r="OLD53"/>
      <c r="OLE53"/>
      <c r="OLF53"/>
      <c r="OLG53"/>
      <c r="OLH53"/>
      <c r="OLI53"/>
      <c r="OLJ53"/>
      <c r="OLK53"/>
      <c r="OLL53"/>
      <c r="OLM53"/>
      <c r="OLN53"/>
      <c r="OLO53"/>
      <c r="OLP53"/>
      <c r="OLQ53"/>
      <c r="OLR53"/>
      <c r="OLS53"/>
      <c r="OLT53"/>
      <c r="OLU53"/>
      <c r="OLV53"/>
      <c r="OLW53"/>
      <c r="OLX53"/>
      <c r="OLY53"/>
      <c r="OLZ53"/>
      <c r="OMA53"/>
      <c r="OMB53"/>
      <c r="OMC53"/>
      <c r="OMD53"/>
      <c r="OME53"/>
      <c r="OMF53"/>
      <c r="OMG53"/>
      <c r="OMH53"/>
      <c r="OMI53"/>
      <c r="OMJ53"/>
      <c r="OMK53"/>
      <c r="OML53"/>
      <c r="OMM53"/>
      <c r="OMN53"/>
      <c r="OMO53"/>
      <c r="OMP53"/>
      <c r="OMQ53"/>
      <c r="OMR53"/>
      <c r="OMS53"/>
      <c r="OMT53"/>
      <c r="OMU53"/>
      <c r="OMV53"/>
      <c r="OMW53"/>
      <c r="OMX53"/>
      <c r="OMY53"/>
      <c r="OMZ53"/>
      <c r="ONA53"/>
      <c r="ONB53"/>
      <c r="ONC53"/>
      <c r="OND53"/>
      <c r="ONE53"/>
      <c r="ONF53"/>
      <c r="ONG53"/>
      <c r="ONH53"/>
      <c r="ONI53"/>
      <c r="ONJ53"/>
      <c r="ONK53"/>
      <c r="ONL53"/>
      <c r="ONM53"/>
      <c r="ONN53"/>
      <c r="ONO53"/>
      <c r="ONP53"/>
      <c r="ONQ53"/>
      <c r="ONR53"/>
      <c r="ONS53"/>
      <c r="ONT53"/>
      <c r="ONU53"/>
      <c r="ONV53"/>
      <c r="ONW53"/>
      <c r="ONX53"/>
      <c r="ONY53"/>
      <c r="ONZ53"/>
      <c r="OOA53"/>
      <c r="OOB53"/>
      <c r="OOC53"/>
      <c r="OOD53"/>
      <c r="OOE53"/>
      <c r="OOF53"/>
      <c r="OOG53"/>
      <c r="OOH53"/>
      <c r="OOI53"/>
      <c r="OOJ53"/>
      <c r="OOK53"/>
      <c r="OOL53"/>
      <c r="OOM53"/>
      <c r="OON53"/>
      <c r="OOO53"/>
      <c r="OOP53"/>
      <c r="OOQ53"/>
      <c r="OOR53"/>
      <c r="OOS53"/>
      <c r="OOT53"/>
      <c r="OOU53"/>
      <c r="OOV53"/>
      <c r="OOW53"/>
      <c r="OOX53"/>
      <c r="OOY53"/>
      <c r="OOZ53"/>
      <c r="OPA53"/>
      <c r="OPB53"/>
      <c r="OPC53"/>
      <c r="OPD53"/>
      <c r="OPE53"/>
      <c r="OPF53"/>
      <c r="OPG53"/>
      <c r="OPH53"/>
      <c r="OPI53"/>
      <c r="OPJ53"/>
      <c r="OPK53"/>
      <c r="OPL53"/>
      <c r="OPM53"/>
      <c r="OPN53"/>
      <c r="OPO53"/>
      <c r="OPP53"/>
      <c r="OPQ53"/>
      <c r="OPR53"/>
      <c r="OPS53"/>
      <c r="OPT53"/>
      <c r="OPU53"/>
      <c r="OPV53"/>
      <c r="OPW53"/>
      <c r="OPX53"/>
      <c r="OPY53"/>
      <c r="OPZ53"/>
      <c r="OQA53"/>
      <c r="OQB53"/>
      <c r="OQC53"/>
      <c r="OQD53"/>
      <c r="OQE53"/>
      <c r="OQF53"/>
      <c r="OQG53"/>
      <c r="OQH53"/>
      <c r="OQI53"/>
      <c r="OQJ53"/>
      <c r="OQK53"/>
      <c r="OQL53"/>
      <c r="OQM53"/>
      <c r="OQN53"/>
      <c r="OQO53"/>
      <c r="OQP53"/>
      <c r="OQQ53"/>
      <c r="OQR53"/>
      <c r="OQS53"/>
      <c r="OQT53"/>
      <c r="OQU53"/>
      <c r="OQV53"/>
      <c r="OQW53"/>
      <c r="OQX53"/>
      <c r="OQY53"/>
      <c r="OQZ53"/>
      <c r="ORA53"/>
      <c r="ORB53"/>
      <c r="ORC53"/>
      <c r="ORD53"/>
      <c r="ORE53"/>
      <c r="ORF53"/>
      <c r="ORG53"/>
      <c r="ORH53"/>
      <c r="ORI53"/>
      <c r="ORJ53"/>
      <c r="ORK53"/>
      <c r="ORL53"/>
      <c r="ORM53"/>
      <c r="ORN53"/>
      <c r="ORO53"/>
      <c r="ORP53"/>
      <c r="ORQ53"/>
      <c r="ORR53"/>
      <c r="ORS53"/>
      <c r="ORT53"/>
      <c r="ORU53"/>
      <c r="ORV53"/>
      <c r="ORW53"/>
      <c r="ORX53"/>
      <c r="ORY53"/>
      <c r="ORZ53"/>
      <c r="OSA53"/>
      <c r="OSB53"/>
      <c r="OSC53"/>
      <c r="OSD53"/>
      <c r="OSE53"/>
      <c r="OSF53"/>
      <c r="OSG53"/>
      <c r="OSH53"/>
      <c r="OSI53"/>
      <c r="OSJ53"/>
      <c r="OSK53"/>
      <c r="OSL53"/>
      <c r="OSM53"/>
      <c r="OSN53"/>
      <c r="OSO53"/>
      <c r="OSP53"/>
      <c r="OSQ53"/>
      <c r="OSR53"/>
      <c r="OSS53"/>
      <c r="OST53"/>
      <c r="OSU53"/>
      <c r="OSV53"/>
      <c r="OSW53"/>
      <c r="OSX53"/>
      <c r="OSY53"/>
      <c r="OSZ53"/>
      <c r="OTA53"/>
      <c r="OTB53"/>
      <c r="OTC53"/>
      <c r="OTD53"/>
      <c r="OTE53"/>
      <c r="OTF53"/>
      <c r="OTG53"/>
      <c r="OTH53"/>
      <c r="OTI53"/>
      <c r="OTJ53"/>
      <c r="OTK53"/>
      <c r="OTL53"/>
      <c r="OTM53"/>
      <c r="OTN53"/>
      <c r="OTO53"/>
      <c r="OTP53"/>
      <c r="OTQ53"/>
      <c r="OTR53"/>
      <c r="OTS53"/>
      <c r="OTT53"/>
      <c r="OTU53"/>
      <c r="OTV53"/>
      <c r="OTW53"/>
      <c r="OTX53"/>
      <c r="OTY53"/>
      <c r="OTZ53"/>
      <c r="OUA53"/>
      <c r="OUB53"/>
      <c r="OUC53"/>
      <c r="OUD53"/>
      <c r="OUE53"/>
      <c r="OUF53"/>
      <c r="OUG53"/>
      <c r="OUH53"/>
      <c r="OUI53"/>
      <c r="OUJ53"/>
      <c r="OUK53"/>
      <c r="OUL53"/>
      <c r="OUM53"/>
      <c r="OUN53"/>
      <c r="OUO53"/>
      <c r="OUP53"/>
      <c r="OUQ53"/>
      <c r="OUR53"/>
      <c r="OUS53"/>
      <c r="OUT53"/>
      <c r="OUU53"/>
      <c r="OUV53"/>
      <c r="OUW53"/>
      <c r="OUX53"/>
      <c r="OUY53"/>
      <c r="OUZ53"/>
      <c r="OVA53"/>
      <c r="OVB53"/>
      <c r="OVC53"/>
      <c r="OVD53"/>
      <c r="OVE53"/>
      <c r="OVF53"/>
      <c r="OVG53"/>
      <c r="OVH53"/>
      <c r="OVI53"/>
      <c r="OVJ53"/>
      <c r="OVK53"/>
      <c r="OVL53"/>
      <c r="OVM53"/>
      <c r="OVN53"/>
      <c r="OVO53"/>
      <c r="OVP53"/>
      <c r="OVQ53"/>
      <c r="OVR53"/>
      <c r="OVS53"/>
      <c r="OVT53"/>
      <c r="OVU53"/>
      <c r="OVV53"/>
      <c r="OVW53"/>
      <c r="OVX53"/>
      <c r="OVY53"/>
      <c r="OVZ53"/>
      <c r="OWA53"/>
      <c r="OWB53"/>
      <c r="OWC53"/>
      <c r="OWD53"/>
      <c r="OWE53"/>
      <c r="OWF53"/>
      <c r="OWG53"/>
      <c r="OWH53"/>
      <c r="OWI53"/>
      <c r="OWJ53"/>
      <c r="OWK53"/>
      <c r="OWL53"/>
      <c r="OWM53"/>
      <c r="OWN53"/>
      <c r="OWO53"/>
      <c r="OWP53"/>
      <c r="OWQ53"/>
      <c r="OWR53"/>
      <c r="OWS53"/>
      <c r="OWT53"/>
      <c r="OWU53"/>
      <c r="OWV53"/>
      <c r="OWW53"/>
      <c r="OWX53"/>
      <c r="OWY53"/>
      <c r="OWZ53"/>
      <c r="OXA53"/>
      <c r="OXB53"/>
      <c r="OXC53"/>
      <c r="OXD53"/>
      <c r="OXE53"/>
      <c r="OXF53"/>
      <c r="OXG53"/>
      <c r="OXH53"/>
      <c r="OXI53"/>
      <c r="OXJ53"/>
      <c r="OXK53"/>
      <c r="OXL53"/>
      <c r="OXM53"/>
      <c r="OXN53"/>
      <c r="OXO53"/>
      <c r="OXP53"/>
      <c r="OXQ53"/>
      <c r="OXR53"/>
      <c r="OXS53"/>
      <c r="OXT53"/>
      <c r="OXU53"/>
      <c r="OXV53"/>
      <c r="OXW53"/>
      <c r="OXX53"/>
      <c r="OXY53"/>
      <c r="OXZ53"/>
      <c r="OYA53"/>
      <c r="OYB53"/>
      <c r="OYC53"/>
      <c r="OYD53"/>
      <c r="OYE53"/>
      <c r="OYF53"/>
      <c r="OYG53"/>
      <c r="OYH53"/>
      <c r="OYI53"/>
      <c r="OYJ53"/>
      <c r="OYK53"/>
      <c r="OYL53"/>
      <c r="OYM53"/>
      <c r="OYN53"/>
      <c r="OYO53"/>
      <c r="OYP53"/>
      <c r="OYQ53"/>
      <c r="OYR53"/>
      <c r="OYS53"/>
      <c r="OYT53"/>
      <c r="OYU53"/>
      <c r="OYV53"/>
      <c r="OYW53"/>
      <c r="OYX53"/>
      <c r="OYY53"/>
      <c r="OYZ53"/>
      <c r="OZA53"/>
      <c r="OZB53"/>
      <c r="OZC53"/>
      <c r="OZD53"/>
      <c r="OZE53"/>
      <c r="OZF53"/>
      <c r="OZG53"/>
      <c r="OZH53"/>
      <c r="OZI53"/>
      <c r="OZJ53"/>
      <c r="OZK53"/>
      <c r="OZL53"/>
      <c r="OZM53"/>
      <c r="OZN53"/>
      <c r="OZO53"/>
      <c r="OZP53"/>
      <c r="OZQ53"/>
      <c r="OZR53"/>
      <c r="OZS53"/>
      <c r="OZT53"/>
      <c r="OZU53"/>
      <c r="OZV53"/>
      <c r="OZW53"/>
      <c r="OZX53"/>
      <c r="OZY53"/>
      <c r="OZZ53"/>
      <c r="PAA53"/>
      <c r="PAB53"/>
      <c r="PAC53"/>
      <c r="PAD53"/>
      <c r="PAE53"/>
      <c r="PAF53"/>
      <c r="PAG53"/>
      <c r="PAH53"/>
      <c r="PAI53"/>
      <c r="PAJ53"/>
      <c r="PAK53"/>
      <c r="PAL53"/>
      <c r="PAM53"/>
      <c r="PAN53"/>
      <c r="PAO53"/>
      <c r="PAP53"/>
      <c r="PAQ53"/>
      <c r="PAR53"/>
      <c r="PAS53"/>
      <c r="PAT53"/>
      <c r="PAU53"/>
      <c r="PAV53"/>
      <c r="PAW53"/>
      <c r="PAX53"/>
      <c r="PAY53"/>
      <c r="PAZ53"/>
      <c r="PBA53"/>
      <c r="PBB53"/>
      <c r="PBC53"/>
      <c r="PBD53"/>
      <c r="PBE53"/>
      <c r="PBF53"/>
      <c r="PBG53"/>
      <c r="PBH53"/>
      <c r="PBI53"/>
      <c r="PBJ53"/>
      <c r="PBK53"/>
      <c r="PBL53"/>
      <c r="PBM53"/>
      <c r="PBN53"/>
      <c r="PBO53"/>
      <c r="PBP53"/>
      <c r="PBQ53"/>
      <c r="PBR53"/>
      <c r="PBS53"/>
      <c r="PBT53"/>
      <c r="PBU53"/>
      <c r="PBV53"/>
      <c r="PBW53"/>
      <c r="PBX53"/>
      <c r="PBY53"/>
      <c r="PBZ53"/>
      <c r="PCA53"/>
      <c r="PCB53"/>
      <c r="PCC53"/>
      <c r="PCD53"/>
      <c r="PCE53"/>
      <c r="PCF53"/>
      <c r="PCG53"/>
      <c r="PCH53"/>
      <c r="PCI53"/>
      <c r="PCJ53"/>
      <c r="PCK53"/>
      <c r="PCL53"/>
      <c r="PCM53"/>
      <c r="PCN53"/>
      <c r="PCO53"/>
      <c r="PCP53"/>
      <c r="PCQ53"/>
      <c r="PCR53"/>
      <c r="PCS53"/>
      <c r="PCT53"/>
      <c r="PCU53"/>
      <c r="PCV53"/>
      <c r="PCW53"/>
      <c r="PCX53"/>
      <c r="PCY53"/>
      <c r="PCZ53"/>
      <c r="PDA53"/>
      <c r="PDB53"/>
      <c r="PDC53"/>
      <c r="PDD53"/>
      <c r="PDE53"/>
      <c r="PDF53"/>
      <c r="PDG53"/>
      <c r="PDH53"/>
      <c r="PDI53"/>
      <c r="PDJ53"/>
      <c r="PDK53"/>
      <c r="PDL53"/>
      <c r="PDM53"/>
      <c r="PDN53"/>
      <c r="PDO53"/>
      <c r="PDP53"/>
      <c r="PDQ53"/>
      <c r="PDR53"/>
      <c r="PDS53"/>
      <c r="PDT53"/>
      <c r="PDU53"/>
      <c r="PDV53"/>
      <c r="PDW53"/>
      <c r="PDX53"/>
      <c r="PDY53"/>
      <c r="PDZ53"/>
      <c r="PEA53"/>
      <c r="PEB53"/>
      <c r="PEC53"/>
      <c r="PED53"/>
      <c r="PEE53"/>
      <c r="PEF53"/>
      <c r="PEG53"/>
      <c r="PEH53"/>
      <c r="PEI53"/>
      <c r="PEJ53"/>
      <c r="PEK53"/>
      <c r="PEL53"/>
      <c r="PEM53"/>
      <c r="PEN53"/>
      <c r="PEO53"/>
      <c r="PEP53"/>
      <c r="PEQ53"/>
      <c r="PER53"/>
      <c r="PES53"/>
      <c r="PET53"/>
      <c r="PEU53"/>
      <c r="PEV53"/>
      <c r="PEW53"/>
      <c r="PEX53"/>
      <c r="PEY53"/>
      <c r="PEZ53"/>
      <c r="PFA53"/>
      <c r="PFB53"/>
      <c r="PFC53"/>
      <c r="PFD53"/>
      <c r="PFE53"/>
      <c r="PFF53"/>
      <c r="PFG53"/>
      <c r="PFH53"/>
      <c r="PFI53"/>
      <c r="PFJ53"/>
      <c r="PFK53"/>
      <c r="PFL53"/>
      <c r="PFM53"/>
      <c r="PFN53"/>
      <c r="PFO53"/>
      <c r="PFP53"/>
      <c r="PFQ53"/>
      <c r="PFR53"/>
      <c r="PFS53"/>
      <c r="PFT53"/>
      <c r="PFU53"/>
      <c r="PFV53"/>
      <c r="PFW53"/>
      <c r="PFX53"/>
      <c r="PFY53"/>
      <c r="PFZ53"/>
      <c r="PGA53"/>
      <c r="PGB53"/>
      <c r="PGC53"/>
      <c r="PGD53"/>
      <c r="PGE53"/>
      <c r="PGF53"/>
      <c r="PGG53"/>
      <c r="PGH53"/>
      <c r="PGI53"/>
      <c r="PGJ53"/>
      <c r="PGK53"/>
      <c r="PGL53"/>
      <c r="PGM53"/>
      <c r="PGN53"/>
      <c r="PGO53"/>
      <c r="PGP53"/>
      <c r="PGQ53"/>
      <c r="PGR53"/>
      <c r="PGS53"/>
      <c r="PGT53"/>
      <c r="PGU53"/>
      <c r="PGV53"/>
      <c r="PGW53"/>
      <c r="PGX53"/>
      <c r="PGY53"/>
      <c r="PGZ53"/>
      <c r="PHA53"/>
      <c r="PHB53"/>
      <c r="PHC53"/>
      <c r="PHD53"/>
      <c r="PHE53"/>
      <c r="PHF53"/>
      <c r="PHG53"/>
      <c r="PHH53"/>
      <c r="PHI53"/>
      <c r="PHJ53"/>
      <c r="PHK53"/>
      <c r="PHL53"/>
      <c r="PHM53"/>
      <c r="PHN53"/>
      <c r="PHO53"/>
      <c r="PHP53"/>
      <c r="PHQ53"/>
      <c r="PHR53"/>
      <c r="PHS53"/>
      <c r="PHT53"/>
      <c r="PHU53"/>
      <c r="PHV53"/>
      <c r="PHW53"/>
      <c r="PHX53"/>
      <c r="PHY53"/>
      <c r="PHZ53"/>
      <c r="PIA53"/>
      <c r="PIB53"/>
      <c r="PIC53"/>
      <c r="PID53"/>
      <c r="PIE53"/>
      <c r="PIF53"/>
      <c r="PIG53"/>
      <c r="PIH53"/>
      <c r="PII53"/>
      <c r="PIJ53"/>
      <c r="PIK53"/>
      <c r="PIL53"/>
      <c r="PIM53"/>
      <c r="PIN53"/>
      <c r="PIO53"/>
      <c r="PIP53"/>
      <c r="PIQ53"/>
      <c r="PIR53"/>
      <c r="PIS53"/>
      <c r="PIT53"/>
      <c r="PIU53"/>
      <c r="PIV53"/>
      <c r="PIW53"/>
      <c r="PIX53"/>
      <c r="PIY53"/>
      <c r="PIZ53"/>
      <c r="PJA53"/>
      <c r="PJB53"/>
      <c r="PJC53"/>
      <c r="PJD53"/>
      <c r="PJE53"/>
      <c r="PJF53"/>
      <c r="PJG53"/>
      <c r="PJH53"/>
      <c r="PJI53"/>
      <c r="PJJ53"/>
      <c r="PJK53"/>
      <c r="PJL53"/>
      <c r="PJM53"/>
      <c r="PJN53"/>
      <c r="PJO53"/>
      <c r="PJP53"/>
      <c r="PJQ53"/>
      <c r="PJR53"/>
      <c r="PJS53"/>
      <c r="PJT53"/>
      <c r="PJU53"/>
      <c r="PJV53"/>
      <c r="PJW53"/>
      <c r="PJX53"/>
      <c r="PJY53"/>
      <c r="PJZ53"/>
      <c r="PKA53"/>
      <c r="PKB53"/>
      <c r="PKC53"/>
      <c r="PKD53"/>
      <c r="PKE53"/>
      <c r="PKF53"/>
      <c r="PKG53"/>
      <c r="PKH53"/>
      <c r="PKI53"/>
      <c r="PKJ53"/>
      <c r="PKK53"/>
      <c r="PKL53"/>
      <c r="PKM53"/>
      <c r="PKN53"/>
      <c r="PKO53"/>
      <c r="PKP53"/>
      <c r="PKQ53"/>
      <c r="PKR53"/>
      <c r="PKS53"/>
      <c r="PKT53"/>
      <c r="PKU53"/>
      <c r="PKV53"/>
      <c r="PKW53"/>
      <c r="PKX53"/>
      <c r="PKY53"/>
      <c r="PKZ53"/>
      <c r="PLA53"/>
      <c r="PLB53"/>
      <c r="PLC53"/>
      <c r="PLD53"/>
      <c r="PLE53"/>
      <c r="PLF53"/>
      <c r="PLG53"/>
      <c r="PLH53"/>
      <c r="PLI53"/>
      <c r="PLJ53"/>
      <c r="PLK53"/>
      <c r="PLL53"/>
      <c r="PLM53"/>
      <c r="PLN53"/>
      <c r="PLO53"/>
      <c r="PLP53"/>
      <c r="PLQ53"/>
      <c r="PLR53"/>
      <c r="PLS53"/>
      <c r="PLT53"/>
      <c r="PLU53"/>
      <c r="PLV53"/>
      <c r="PLW53"/>
      <c r="PLX53"/>
      <c r="PLY53"/>
      <c r="PLZ53"/>
      <c r="PMA53"/>
      <c r="PMB53"/>
      <c r="PMC53"/>
      <c r="PMD53"/>
      <c r="PME53"/>
      <c r="PMF53"/>
      <c r="PMG53"/>
      <c r="PMH53"/>
      <c r="PMI53"/>
      <c r="PMJ53"/>
      <c r="PMK53"/>
      <c r="PML53"/>
      <c r="PMM53"/>
      <c r="PMN53"/>
      <c r="PMO53"/>
      <c r="PMP53"/>
      <c r="PMQ53"/>
      <c r="PMR53"/>
      <c r="PMS53"/>
      <c r="PMT53"/>
      <c r="PMU53"/>
      <c r="PMV53"/>
      <c r="PMW53"/>
      <c r="PMX53"/>
      <c r="PMY53"/>
      <c r="PMZ53"/>
      <c r="PNA53"/>
      <c r="PNB53"/>
      <c r="PNC53"/>
      <c r="PND53"/>
      <c r="PNE53"/>
      <c r="PNF53"/>
      <c r="PNG53"/>
      <c r="PNH53"/>
      <c r="PNI53"/>
      <c r="PNJ53"/>
      <c r="PNK53"/>
      <c r="PNL53"/>
      <c r="PNM53"/>
      <c r="PNN53"/>
      <c r="PNO53"/>
      <c r="PNP53"/>
      <c r="PNQ53"/>
      <c r="PNR53"/>
      <c r="PNS53"/>
      <c r="PNT53"/>
      <c r="PNU53"/>
      <c r="PNV53"/>
      <c r="PNW53"/>
      <c r="PNX53"/>
      <c r="PNY53"/>
      <c r="PNZ53"/>
      <c r="POA53"/>
      <c r="POB53"/>
      <c r="POC53"/>
      <c r="POD53"/>
      <c r="POE53"/>
      <c r="POF53"/>
      <c r="POG53"/>
      <c r="POH53"/>
      <c r="POI53"/>
      <c r="POJ53"/>
      <c r="POK53"/>
      <c r="POL53"/>
      <c r="POM53"/>
      <c r="PON53"/>
      <c r="POO53"/>
      <c r="POP53"/>
      <c r="POQ53"/>
      <c r="POR53"/>
      <c r="POS53"/>
      <c r="POT53"/>
      <c r="POU53"/>
      <c r="POV53"/>
      <c r="POW53"/>
      <c r="POX53"/>
      <c r="POY53"/>
      <c r="POZ53"/>
      <c r="PPA53"/>
      <c r="PPB53"/>
      <c r="PPC53"/>
      <c r="PPD53"/>
      <c r="PPE53"/>
      <c r="PPF53"/>
      <c r="PPG53"/>
      <c r="PPH53"/>
      <c r="PPI53"/>
      <c r="PPJ53"/>
      <c r="PPK53"/>
      <c r="PPL53"/>
      <c r="PPM53"/>
      <c r="PPN53"/>
      <c r="PPO53"/>
      <c r="PPP53"/>
      <c r="PPQ53"/>
      <c r="PPR53"/>
      <c r="PPS53"/>
      <c r="PPT53"/>
      <c r="PPU53"/>
      <c r="PPV53"/>
      <c r="PPW53"/>
      <c r="PPX53"/>
      <c r="PPY53"/>
      <c r="PPZ53"/>
      <c r="PQA53"/>
      <c r="PQB53"/>
      <c r="PQC53"/>
      <c r="PQD53"/>
      <c r="PQE53"/>
      <c r="PQF53"/>
      <c r="PQG53"/>
      <c r="PQH53"/>
      <c r="PQI53"/>
      <c r="PQJ53"/>
      <c r="PQK53"/>
      <c r="PQL53"/>
      <c r="PQM53"/>
      <c r="PQN53"/>
      <c r="PQO53"/>
      <c r="PQP53"/>
      <c r="PQQ53"/>
      <c r="PQR53"/>
      <c r="PQS53"/>
      <c r="PQT53"/>
      <c r="PQU53"/>
      <c r="PQV53"/>
      <c r="PQW53"/>
      <c r="PQX53"/>
      <c r="PQY53"/>
      <c r="PQZ53"/>
      <c r="PRA53"/>
      <c r="PRB53"/>
      <c r="PRC53"/>
      <c r="PRD53"/>
      <c r="PRE53"/>
      <c r="PRF53"/>
      <c r="PRG53"/>
      <c r="PRH53"/>
      <c r="PRI53"/>
      <c r="PRJ53"/>
      <c r="PRK53"/>
      <c r="PRL53"/>
      <c r="PRM53"/>
      <c r="PRN53"/>
      <c r="PRO53"/>
      <c r="PRP53"/>
      <c r="PRQ53"/>
      <c r="PRR53"/>
      <c r="PRS53"/>
      <c r="PRT53"/>
      <c r="PRU53"/>
      <c r="PRV53"/>
      <c r="PRW53"/>
      <c r="PRX53"/>
      <c r="PRY53"/>
      <c r="PRZ53"/>
      <c r="PSA53"/>
      <c r="PSB53"/>
      <c r="PSC53"/>
      <c r="PSD53"/>
      <c r="PSE53"/>
      <c r="PSF53"/>
      <c r="PSG53"/>
      <c r="PSH53"/>
      <c r="PSI53"/>
      <c r="PSJ53"/>
      <c r="PSK53"/>
      <c r="PSL53"/>
      <c r="PSM53"/>
      <c r="PSN53"/>
      <c r="PSO53"/>
      <c r="PSP53"/>
      <c r="PSQ53"/>
      <c r="PSR53"/>
      <c r="PSS53"/>
      <c r="PST53"/>
      <c r="PSU53"/>
      <c r="PSV53"/>
      <c r="PSW53"/>
      <c r="PSX53"/>
      <c r="PSY53"/>
      <c r="PSZ53"/>
      <c r="PTA53"/>
      <c r="PTB53"/>
      <c r="PTC53"/>
      <c r="PTD53"/>
      <c r="PTE53"/>
      <c r="PTF53"/>
      <c r="PTG53"/>
      <c r="PTH53"/>
      <c r="PTI53"/>
      <c r="PTJ53"/>
      <c r="PTK53"/>
      <c r="PTL53"/>
      <c r="PTM53"/>
      <c r="PTN53"/>
      <c r="PTO53"/>
      <c r="PTP53"/>
      <c r="PTQ53"/>
      <c r="PTR53"/>
      <c r="PTS53"/>
      <c r="PTT53"/>
      <c r="PTU53"/>
      <c r="PTV53"/>
      <c r="PTW53"/>
      <c r="PTX53"/>
      <c r="PTY53"/>
      <c r="PTZ53"/>
      <c r="PUA53"/>
      <c r="PUB53"/>
      <c r="PUC53"/>
      <c r="PUD53"/>
      <c r="PUE53"/>
      <c r="PUF53"/>
      <c r="PUG53"/>
      <c r="PUH53"/>
      <c r="PUI53"/>
      <c r="PUJ53"/>
      <c r="PUK53"/>
      <c r="PUL53"/>
      <c r="PUM53"/>
      <c r="PUN53"/>
      <c r="PUO53"/>
      <c r="PUP53"/>
      <c r="PUQ53"/>
      <c r="PUR53"/>
      <c r="PUS53"/>
      <c r="PUT53"/>
      <c r="PUU53"/>
      <c r="PUV53"/>
      <c r="PUW53"/>
      <c r="PUX53"/>
      <c r="PUY53"/>
      <c r="PUZ53"/>
      <c r="PVA53"/>
      <c r="PVB53"/>
      <c r="PVC53"/>
      <c r="PVD53"/>
      <c r="PVE53"/>
      <c r="PVF53"/>
      <c r="PVG53"/>
      <c r="PVH53"/>
      <c r="PVI53"/>
      <c r="PVJ53"/>
      <c r="PVK53"/>
      <c r="PVL53"/>
      <c r="PVM53"/>
      <c r="PVN53"/>
      <c r="PVO53"/>
      <c r="PVP53"/>
      <c r="PVQ53"/>
      <c r="PVR53"/>
      <c r="PVS53"/>
      <c r="PVT53"/>
      <c r="PVU53"/>
      <c r="PVV53"/>
      <c r="PVW53"/>
      <c r="PVX53"/>
      <c r="PVY53"/>
      <c r="PVZ53"/>
      <c r="PWA53"/>
      <c r="PWB53"/>
      <c r="PWC53"/>
      <c r="PWD53"/>
      <c r="PWE53"/>
      <c r="PWF53"/>
      <c r="PWG53"/>
      <c r="PWH53"/>
      <c r="PWI53"/>
      <c r="PWJ53"/>
      <c r="PWK53"/>
      <c r="PWL53"/>
      <c r="PWM53"/>
      <c r="PWN53"/>
      <c r="PWO53"/>
      <c r="PWP53"/>
      <c r="PWQ53"/>
      <c r="PWR53"/>
      <c r="PWS53"/>
      <c r="PWT53"/>
      <c r="PWU53"/>
      <c r="PWV53"/>
      <c r="PWW53"/>
      <c r="PWX53"/>
      <c r="PWY53"/>
      <c r="PWZ53"/>
      <c r="PXA53"/>
      <c r="PXB53"/>
      <c r="PXC53"/>
      <c r="PXD53"/>
      <c r="PXE53"/>
      <c r="PXF53"/>
      <c r="PXG53"/>
      <c r="PXH53"/>
      <c r="PXI53"/>
      <c r="PXJ53"/>
      <c r="PXK53"/>
      <c r="PXL53"/>
      <c r="PXM53"/>
      <c r="PXN53"/>
      <c r="PXO53"/>
      <c r="PXP53"/>
      <c r="PXQ53"/>
      <c r="PXR53"/>
      <c r="PXS53"/>
      <c r="PXT53"/>
      <c r="PXU53"/>
      <c r="PXV53"/>
      <c r="PXW53"/>
      <c r="PXX53"/>
      <c r="PXY53"/>
      <c r="PXZ53"/>
      <c r="PYA53"/>
      <c r="PYB53"/>
      <c r="PYC53"/>
      <c r="PYD53"/>
      <c r="PYE53"/>
      <c r="PYF53"/>
      <c r="PYG53"/>
      <c r="PYH53"/>
      <c r="PYI53"/>
      <c r="PYJ53"/>
      <c r="PYK53"/>
      <c r="PYL53"/>
      <c r="PYM53"/>
      <c r="PYN53"/>
      <c r="PYO53"/>
      <c r="PYP53"/>
      <c r="PYQ53"/>
      <c r="PYR53"/>
      <c r="PYS53"/>
      <c r="PYT53"/>
      <c r="PYU53"/>
      <c r="PYV53"/>
      <c r="PYW53"/>
      <c r="PYX53"/>
      <c r="PYY53"/>
      <c r="PYZ53"/>
      <c r="PZA53"/>
      <c r="PZB53"/>
      <c r="PZC53"/>
      <c r="PZD53"/>
      <c r="PZE53"/>
      <c r="PZF53"/>
      <c r="PZG53"/>
      <c r="PZH53"/>
      <c r="PZI53"/>
      <c r="PZJ53"/>
      <c r="PZK53"/>
      <c r="PZL53"/>
      <c r="PZM53"/>
      <c r="PZN53"/>
      <c r="PZO53"/>
      <c r="PZP53"/>
      <c r="PZQ53"/>
      <c r="PZR53"/>
      <c r="PZS53"/>
      <c r="PZT53"/>
      <c r="PZU53"/>
      <c r="PZV53"/>
      <c r="PZW53"/>
      <c r="PZX53"/>
      <c r="PZY53"/>
      <c r="PZZ53"/>
      <c r="QAA53"/>
      <c r="QAB53"/>
      <c r="QAC53"/>
      <c r="QAD53"/>
      <c r="QAE53"/>
      <c r="QAF53"/>
      <c r="QAG53"/>
      <c r="QAH53"/>
      <c r="QAI53"/>
      <c r="QAJ53"/>
      <c r="QAK53"/>
      <c r="QAL53"/>
      <c r="QAM53"/>
      <c r="QAN53"/>
      <c r="QAO53"/>
      <c r="QAP53"/>
      <c r="QAQ53"/>
      <c r="QAR53"/>
      <c r="QAS53"/>
      <c r="QAT53"/>
      <c r="QAU53"/>
      <c r="QAV53"/>
      <c r="QAW53"/>
      <c r="QAX53"/>
      <c r="QAY53"/>
      <c r="QAZ53"/>
      <c r="QBA53"/>
      <c r="QBB53"/>
      <c r="QBC53"/>
      <c r="QBD53"/>
      <c r="QBE53"/>
      <c r="QBF53"/>
      <c r="QBG53"/>
      <c r="QBH53"/>
      <c r="QBI53"/>
      <c r="QBJ53"/>
      <c r="QBK53"/>
      <c r="QBL53"/>
      <c r="QBM53"/>
      <c r="QBN53"/>
      <c r="QBO53"/>
      <c r="QBP53"/>
      <c r="QBQ53"/>
      <c r="QBR53"/>
      <c r="QBS53"/>
      <c r="QBT53"/>
      <c r="QBU53"/>
      <c r="QBV53"/>
      <c r="QBW53"/>
      <c r="QBX53"/>
      <c r="QBY53"/>
      <c r="QBZ53"/>
      <c r="QCA53"/>
      <c r="QCB53"/>
      <c r="QCC53"/>
      <c r="QCD53"/>
      <c r="QCE53"/>
      <c r="QCF53"/>
      <c r="QCG53"/>
      <c r="QCH53"/>
      <c r="QCI53"/>
      <c r="QCJ53"/>
      <c r="QCK53"/>
      <c r="QCL53"/>
      <c r="QCM53"/>
      <c r="QCN53"/>
      <c r="QCO53"/>
      <c r="QCP53"/>
      <c r="QCQ53"/>
      <c r="QCR53"/>
      <c r="QCS53"/>
      <c r="QCT53"/>
      <c r="QCU53"/>
      <c r="QCV53"/>
      <c r="QCW53"/>
      <c r="QCX53"/>
      <c r="QCY53"/>
      <c r="QCZ53"/>
      <c r="QDA53"/>
      <c r="QDB53"/>
      <c r="QDC53"/>
      <c r="QDD53"/>
      <c r="QDE53"/>
      <c r="QDF53"/>
      <c r="QDG53"/>
      <c r="QDH53"/>
      <c r="QDI53"/>
      <c r="QDJ53"/>
      <c r="QDK53"/>
      <c r="QDL53"/>
      <c r="QDM53"/>
      <c r="QDN53"/>
      <c r="QDO53"/>
      <c r="QDP53"/>
      <c r="QDQ53"/>
      <c r="QDR53"/>
      <c r="QDS53"/>
      <c r="QDT53"/>
      <c r="QDU53"/>
      <c r="QDV53"/>
      <c r="QDW53"/>
      <c r="QDX53"/>
      <c r="QDY53"/>
      <c r="QDZ53"/>
      <c r="QEA53"/>
      <c r="QEB53"/>
      <c r="QEC53"/>
      <c r="QED53"/>
      <c r="QEE53"/>
      <c r="QEF53"/>
      <c r="QEG53"/>
      <c r="QEH53"/>
      <c r="QEI53"/>
      <c r="QEJ53"/>
      <c r="QEK53"/>
      <c r="QEL53"/>
      <c r="QEM53"/>
      <c r="QEN53"/>
      <c r="QEO53"/>
      <c r="QEP53"/>
      <c r="QEQ53"/>
      <c r="QER53"/>
      <c r="QES53"/>
      <c r="QET53"/>
      <c r="QEU53"/>
      <c r="QEV53"/>
      <c r="QEW53"/>
      <c r="QEX53"/>
      <c r="QEY53"/>
      <c r="QEZ53"/>
      <c r="QFA53"/>
      <c r="QFB53"/>
      <c r="QFC53"/>
      <c r="QFD53"/>
      <c r="QFE53"/>
      <c r="QFF53"/>
      <c r="QFG53"/>
      <c r="QFH53"/>
      <c r="QFI53"/>
      <c r="QFJ53"/>
      <c r="QFK53"/>
      <c r="QFL53"/>
      <c r="QFM53"/>
      <c r="QFN53"/>
      <c r="QFO53"/>
      <c r="QFP53"/>
      <c r="QFQ53"/>
      <c r="QFR53"/>
      <c r="QFS53"/>
      <c r="QFT53"/>
      <c r="QFU53"/>
      <c r="QFV53"/>
      <c r="QFW53"/>
      <c r="QFX53"/>
      <c r="QFY53"/>
      <c r="QFZ53"/>
      <c r="QGA53"/>
      <c r="QGB53"/>
      <c r="QGC53"/>
      <c r="QGD53"/>
      <c r="QGE53"/>
      <c r="QGF53"/>
      <c r="QGG53"/>
      <c r="QGH53"/>
      <c r="QGI53"/>
      <c r="QGJ53"/>
      <c r="QGK53"/>
      <c r="QGL53"/>
      <c r="QGM53"/>
      <c r="QGN53"/>
      <c r="QGO53"/>
      <c r="QGP53"/>
      <c r="QGQ53"/>
      <c r="QGR53"/>
      <c r="QGS53"/>
      <c r="QGT53"/>
      <c r="QGU53"/>
      <c r="QGV53"/>
      <c r="QGW53"/>
      <c r="QGX53"/>
      <c r="QGY53"/>
      <c r="QGZ53"/>
      <c r="QHA53"/>
      <c r="QHB53"/>
      <c r="QHC53"/>
      <c r="QHD53"/>
      <c r="QHE53"/>
      <c r="QHF53"/>
      <c r="QHG53"/>
      <c r="QHH53"/>
      <c r="QHI53"/>
      <c r="QHJ53"/>
      <c r="QHK53"/>
      <c r="QHL53"/>
      <c r="QHM53"/>
      <c r="QHN53"/>
      <c r="QHO53"/>
      <c r="QHP53"/>
      <c r="QHQ53"/>
      <c r="QHR53"/>
      <c r="QHS53"/>
      <c r="QHT53"/>
      <c r="QHU53"/>
      <c r="QHV53"/>
      <c r="QHW53"/>
      <c r="QHX53"/>
      <c r="QHY53"/>
      <c r="QHZ53"/>
      <c r="QIA53"/>
      <c r="QIB53"/>
      <c r="QIC53"/>
      <c r="QID53"/>
      <c r="QIE53"/>
      <c r="QIF53"/>
      <c r="QIG53"/>
      <c r="QIH53"/>
      <c r="QII53"/>
      <c r="QIJ53"/>
      <c r="QIK53"/>
      <c r="QIL53"/>
      <c r="QIM53"/>
      <c r="QIN53"/>
      <c r="QIO53"/>
      <c r="QIP53"/>
      <c r="QIQ53"/>
      <c r="QIR53"/>
      <c r="QIS53"/>
      <c r="QIT53"/>
      <c r="QIU53"/>
      <c r="QIV53"/>
      <c r="QIW53"/>
      <c r="QIX53"/>
      <c r="QIY53"/>
      <c r="QIZ53"/>
      <c r="QJA53"/>
      <c r="QJB53"/>
      <c r="QJC53"/>
      <c r="QJD53"/>
      <c r="QJE53"/>
      <c r="QJF53"/>
      <c r="QJG53"/>
      <c r="QJH53"/>
      <c r="QJI53"/>
      <c r="QJJ53"/>
      <c r="QJK53"/>
      <c r="QJL53"/>
      <c r="QJM53"/>
      <c r="QJN53"/>
      <c r="QJO53"/>
      <c r="QJP53"/>
      <c r="QJQ53"/>
      <c r="QJR53"/>
      <c r="QJS53"/>
      <c r="QJT53"/>
      <c r="QJU53"/>
      <c r="QJV53"/>
      <c r="QJW53"/>
      <c r="QJX53"/>
      <c r="QJY53"/>
      <c r="QJZ53"/>
      <c r="QKA53"/>
      <c r="QKB53"/>
      <c r="QKC53"/>
      <c r="QKD53"/>
      <c r="QKE53"/>
      <c r="QKF53"/>
      <c r="QKG53"/>
      <c r="QKH53"/>
      <c r="QKI53"/>
      <c r="QKJ53"/>
      <c r="QKK53"/>
      <c r="QKL53"/>
      <c r="QKM53"/>
      <c r="QKN53"/>
      <c r="QKO53"/>
      <c r="QKP53"/>
      <c r="QKQ53"/>
      <c r="QKR53"/>
      <c r="QKS53"/>
      <c r="QKT53"/>
      <c r="QKU53"/>
      <c r="QKV53"/>
      <c r="QKW53"/>
      <c r="QKX53"/>
      <c r="QKY53"/>
      <c r="QKZ53"/>
      <c r="QLA53"/>
      <c r="QLB53"/>
      <c r="QLC53"/>
      <c r="QLD53"/>
      <c r="QLE53"/>
      <c r="QLF53"/>
      <c r="QLG53"/>
      <c r="QLH53"/>
      <c r="QLI53"/>
      <c r="QLJ53"/>
      <c r="QLK53"/>
      <c r="QLL53"/>
      <c r="QLM53"/>
      <c r="QLN53"/>
      <c r="QLO53"/>
      <c r="QLP53"/>
      <c r="QLQ53"/>
      <c r="QLR53"/>
      <c r="QLS53"/>
      <c r="QLT53"/>
      <c r="QLU53"/>
      <c r="QLV53"/>
      <c r="QLW53"/>
      <c r="QLX53"/>
      <c r="QLY53"/>
      <c r="QLZ53"/>
      <c r="QMA53"/>
      <c r="QMB53"/>
      <c r="QMC53"/>
      <c r="QMD53"/>
      <c r="QME53"/>
      <c r="QMF53"/>
      <c r="QMG53"/>
      <c r="QMH53"/>
      <c r="QMI53"/>
      <c r="QMJ53"/>
      <c r="QMK53"/>
      <c r="QML53"/>
      <c r="QMM53"/>
      <c r="QMN53"/>
      <c r="QMO53"/>
      <c r="QMP53"/>
      <c r="QMQ53"/>
      <c r="QMR53"/>
      <c r="QMS53"/>
      <c r="QMT53"/>
      <c r="QMU53"/>
      <c r="QMV53"/>
      <c r="QMW53"/>
      <c r="QMX53"/>
      <c r="QMY53"/>
      <c r="QMZ53"/>
      <c r="QNA53"/>
      <c r="QNB53"/>
      <c r="QNC53"/>
      <c r="QND53"/>
      <c r="QNE53"/>
      <c r="QNF53"/>
      <c r="QNG53"/>
      <c r="QNH53"/>
      <c r="QNI53"/>
      <c r="QNJ53"/>
      <c r="QNK53"/>
      <c r="QNL53"/>
      <c r="QNM53"/>
      <c r="QNN53"/>
      <c r="QNO53"/>
      <c r="QNP53"/>
      <c r="QNQ53"/>
      <c r="QNR53"/>
      <c r="QNS53"/>
      <c r="QNT53"/>
      <c r="QNU53"/>
      <c r="QNV53"/>
      <c r="QNW53"/>
      <c r="QNX53"/>
      <c r="QNY53"/>
      <c r="QNZ53"/>
      <c r="QOA53"/>
      <c r="QOB53"/>
      <c r="QOC53"/>
      <c r="QOD53"/>
      <c r="QOE53"/>
      <c r="QOF53"/>
      <c r="QOG53"/>
      <c r="QOH53"/>
      <c r="QOI53"/>
      <c r="QOJ53"/>
      <c r="QOK53"/>
      <c r="QOL53"/>
      <c r="QOM53"/>
      <c r="QON53"/>
      <c r="QOO53"/>
      <c r="QOP53"/>
      <c r="QOQ53"/>
      <c r="QOR53"/>
      <c r="QOS53"/>
      <c r="QOT53"/>
      <c r="QOU53"/>
      <c r="QOV53"/>
      <c r="QOW53"/>
      <c r="QOX53"/>
      <c r="QOY53"/>
      <c r="QOZ53"/>
      <c r="QPA53"/>
      <c r="QPB53"/>
      <c r="QPC53"/>
      <c r="QPD53"/>
      <c r="QPE53"/>
      <c r="QPF53"/>
      <c r="QPG53"/>
      <c r="QPH53"/>
      <c r="QPI53"/>
      <c r="QPJ53"/>
      <c r="QPK53"/>
      <c r="QPL53"/>
      <c r="QPM53"/>
      <c r="QPN53"/>
      <c r="QPO53"/>
      <c r="QPP53"/>
      <c r="QPQ53"/>
      <c r="QPR53"/>
      <c r="QPS53"/>
      <c r="QPT53"/>
      <c r="QPU53"/>
      <c r="QPV53"/>
      <c r="QPW53"/>
      <c r="QPX53"/>
      <c r="QPY53"/>
      <c r="QPZ53"/>
      <c r="QQA53"/>
      <c r="QQB53"/>
      <c r="QQC53"/>
      <c r="QQD53"/>
      <c r="QQE53"/>
      <c r="QQF53"/>
      <c r="QQG53"/>
      <c r="QQH53"/>
      <c r="QQI53"/>
      <c r="QQJ53"/>
      <c r="QQK53"/>
      <c r="QQL53"/>
      <c r="QQM53"/>
      <c r="QQN53"/>
      <c r="QQO53"/>
      <c r="QQP53"/>
      <c r="QQQ53"/>
      <c r="QQR53"/>
      <c r="QQS53"/>
      <c r="QQT53"/>
      <c r="QQU53"/>
      <c r="QQV53"/>
      <c r="QQW53"/>
      <c r="QQX53"/>
      <c r="QQY53"/>
      <c r="QQZ53"/>
      <c r="QRA53"/>
      <c r="QRB53"/>
      <c r="QRC53"/>
      <c r="QRD53"/>
      <c r="QRE53"/>
      <c r="QRF53"/>
      <c r="QRG53"/>
      <c r="QRH53"/>
      <c r="QRI53"/>
      <c r="QRJ53"/>
      <c r="QRK53"/>
      <c r="QRL53"/>
      <c r="QRM53"/>
      <c r="QRN53"/>
      <c r="QRO53"/>
      <c r="QRP53"/>
      <c r="QRQ53"/>
      <c r="QRR53"/>
      <c r="QRS53"/>
      <c r="QRT53"/>
      <c r="QRU53"/>
      <c r="QRV53"/>
      <c r="QRW53"/>
      <c r="QRX53"/>
      <c r="QRY53"/>
      <c r="QRZ53"/>
      <c r="QSA53"/>
      <c r="QSB53"/>
      <c r="QSC53"/>
      <c r="QSD53"/>
      <c r="QSE53"/>
      <c r="QSF53"/>
      <c r="QSG53"/>
      <c r="QSH53"/>
      <c r="QSI53"/>
      <c r="QSJ53"/>
      <c r="QSK53"/>
      <c r="QSL53"/>
      <c r="QSM53"/>
      <c r="QSN53"/>
      <c r="QSO53"/>
      <c r="QSP53"/>
      <c r="QSQ53"/>
      <c r="QSR53"/>
      <c r="QSS53"/>
      <c r="QST53"/>
      <c r="QSU53"/>
      <c r="QSV53"/>
      <c r="QSW53"/>
      <c r="QSX53"/>
      <c r="QSY53"/>
      <c r="QSZ53"/>
      <c r="QTA53"/>
      <c r="QTB53"/>
      <c r="QTC53"/>
      <c r="QTD53"/>
      <c r="QTE53"/>
      <c r="QTF53"/>
      <c r="QTG53"/>
      <c r="QTH53"/>
      <c r="QTI53"/>
      <c r="QTJ53"/>
      <c r="QTK53"/>
      <c r="QTL53"/>
      <c r="QTM53"/>
      <c r="QTN53"/>
      <c r="QTO53"/>
      <c r="QTP53"/>
      <c r="QTQ53"/>
      <c r="QTR53"/>
      <c r="QTS53"/>
      <c r="QTT53"/>
      <c r="QTU53"/>
      <c r="QTV53"/>
      <c r="QTW53"/>
      <c r="QTX53"/>
      <c r="QTY53"/>
      <c r="QTZ53"/>
      <c r="QUA53"/>
      <c r="QUB53"/>
      <c r="QUC53"/>
      <c r="QUD53"/>
      <c r="QUE53"/>
      <c r="QUF53"/>
      <c r="QUG53"/>
      <c r="QUH53"/>
      <c r="QUI53"/>
      <c r="QUJ53"/>
      <c r="QUK53"/>
      <c r="QUL53"/>
      <c r="QUM53"/>
      <c r="QUN53"/>
      <c r="QUO53"/>
      <c r="QUP53"/>
      <c r="QUQ53"/>
      <c r="QUR53"/>
      <c r="QUS53"/>
      <c r="QUT53"/>
      <c r="QUU53"/>
      <c r="QUV53"/>
      <c r="QUW53"/>
      <c r="QUX53"/>
      <c r="QUY53"/>
      <c r="QUZ53"/>
      <c r="QVA53"/>
      <c r="QVB53"/>
      <c r="QVC53"/>
      <c r="QVD53"/>
      <c r="QVE53"/>
      <c r="QVF53"/>
      <c r="QVG53"/>
      <c r="QVH53"/>
      <c r="QVI53"/>
      <c r="QVJ53"/>
      <c r="QVK53"/>
      <c r="QVL53"/>
      <c r="QVM53"/>
      <c r="QVN53"/>
      <c r="QVO53"/>
      <c r="QVP53"/>
      <c r="QVQ53"/>
      <c r="QVR53"/>
      <c r="QVS53"/>
      <c r="QVT53"/>
      <c r="QVU53"/>
      <c r="QVV53"/>
      <c r="QVW53"/>
      <c r="QVX53"/>
      <c r="QVY53"/>
      <c r="QVZ53"/>
      <c r="QWA53"/>
      <c r="QWB53"/>
      <c r="QWC53"/>
      <c r="QWD53"/>
      <c r="QWE53"/>
      <c r="QWF53"/>
      <c r="QWG53"/>
      <c r="QWH53"/>
      <c r="QWI53"/>
      <c r="QWJ53"/>
      <c r="QWK53"/>
      <c r="QWL53"/>
      <c r="QWM53"/>
      <c r="QWN53"/>
      <c r="QWO53"/>
      <c r="QWP53"/>
      <c r="QWQ53"/>
      <c r="QWR53"/>
      <c r="QWS53"/>
      <c r="QWT53"/>
      <c r="QWU53"/>
      <c r="QWV53"/>
      <c r="QWW53"/>
      <c r="QWX53"/>
      <c r="QWY53"/>
      <c r="QWZ53"/>
      <c r="QXA53"/>
      <c r="QXB53"/>
      <c r="QXC53"/>
      <c r="QXD53"/>
      <c r="QXE53"/>
      <c r="QXF53"/>
      <c r="QXG53"/>
      <c r="QXH53"/>
      <c r="QXI53"/>
      <c r="QXJ53"/>
      <c r="QXK53"/>
      <c r="QXL53"/>
      <c r="QXM53"/>
      <c r="QXN53"/>
      <c r="QXO53"/>
      <c r="QXP53"/>
      <c r="QXQ53"/>
      <c r="QXR53"/>
      <c r="QXS53"/>
      <c r="QXT53"/>
      <c r="QXU53"/>
      <c r="QXV53"/>
      <c r="QXW53"/>
      <c r="QXX53"/>
      <c r="QXY53"/>
      <c r="QXZ53"/>
      <c r="QYA53"/>
      <c r="QYB53"/>
      <c r="QYC53"/>
      <c r="QYD53"/>
      <c r="QYE53"/>
      <c r="QYF53"/>
      <c r="QYG53"/>
      <c r="QYH53"/>
      <c r="QYI53"/>
      <c r="QYJ53"/>
      <c r="QYK53"/>
      <c r="QYL53"/>
      <c r="QYM53"/>
      <c r="QYN53"/>
      <c r="QYO53"/>
      <c r="QYP53"/>
      <c r="QYQ53"/>
      <c r="QYR53"/>
      <c r="QYS53"/>
      <c r="QYT53"/>
      <c r="QYU53"/>
      <c r="QYV53"/>
      <c r="QYW53"/>
      <c r="QYX53"/>
      <c r="QYY53"/>
      <c r="QYZ53"/>
      <c r="QZA53"/>
      <c r="QZB53"/>
      <c r="QZC53"/>
      <c r="QZD53"/>
      <c r="QZE53"/>
      <c r="QZF53"/>
      <c r="QZG53"/>
      <c r="QZH53"/>
      <c r="QZI53"/>
      <c r="QZJ53"/>
      <c r="QZK53"/>
      <c r="QZL53"/>
      <c r="QZM53"/>
      <c r="QZN53"/>
      <c r="QZO53"/>
      <c r="QZP53"/>
      <c r="QZQ53"/>
      <c r="QZR53"/>
      <c r="QZS53"/>
      <c r="QZT53"/>
      <c r="QZU53"/>
      <c r="QZV53"/>
      <c r="QZW53"/>
      <c r="QZX53"/>
      <c r="QZY53"/>
      <c r="QZZ53"/>
      <c r="RAA53"/>
      <c r="RAB53"/>
      <c r="RAC53"/>
      <c r="RAD53"/>
      <c r="RAE53"/>
      <c r="RAF53"/>
      <c r="RAG53"/>
      <c r="RAH53"/>
      <c r="RAI53"/>
      <c r="RAJ53"/>
      <c r="RAK53"/>
      <c r="RAL53"/>
      <c r="RAM53"/>
      <c r="RAN53"/>
      <c r="RAO53"/>
      <c r="RAP53"/>
      <c r="RAQ53"/>
      <c r="RAR53"/>
      <c r="RAS53"/>
      <c r="RAT53"/>
      <c r="RAU53"/>
      <c r="RAV53"/>
      <c r="RAW53"/>
      <c r="RAX53"/>
      <c r="RAY53"/>
      <c r="RAZ53"/>
      <c r="RBA53"/>
      <c r="RBB53"/>
      <c r="RBC53"/>
      <c r="RBD53"/>
      <c r="RBE53"/>
      <c r="RBF53"/>
      <c r="RBG53"/>
      <c r="RBH53"/>
      <c r="RBI53"/>
      <c r="RBJ53"/>
      <c r="RBK53"/>
      <c r="RBL53"/>
      <c r="RBM53"/>
      <c r="RBN53"/>
      <c r="RBO53"/>
      <c r="RBP53"/>
      <c r="RBQ53"/>
      <c r="RBR53"/>
      <c r="RBS53"/>
      <c r="RBT53"/>
      <c r="RBU53"/>
      <c r="RBV53"/>
      <c r="RBW53"/>
      <c r="RBX53"/>
      <c r="RBY53"/>
      <c r="RBZ53"/>
      <c r="RCA53"/>
      <c r="RCB53"/>
      <c r="RCC53"/>
      <c r="RCD53"/>
      <c r="RCE53"/>
      <c r="RCF53"/>
      <c r="RCG53"/>
      <c r="RCH53"/>
      <c r="RCI53"/>
      <c r="RCJ53"/>
      <c r="RCK53"/>
      <c r="RCL53"/>
      <c r="RCM53"/>
      <c r="RCN53"/>
      <c r="RCO53"/>
      <c r="RCP53"/>
      <c r="RCQ53"/>
      <c r="RCR53"/>
      <c r="RCS53"/>
      <c r="RCT53"/>
      <c r="RCU53"/>
      <c r="RCV53"/>
      <c r="RCW53"/>
      <c r="RCX53"/>
      <c r="RCY53"/>
      <c r="RCZ53"/>
      <c r="RDA53"/>
      <c r="RDB53"/>
      <c r="RDC53"/>
      <c r="RDD53"/>
      <c r="RDE53"/>
      <c r="RDF53"/>
      <c r="RDG53"/>
      <c r="RDH53"/>
      <c r="RDI53"/>
      <c r="RDJ53"/>
      <c r="RDK53"/>
      <c r="RDL53"/>
      <c r="RDM53"/>
      <c r="RDN53"/>
      <c r="RDO53"/>
      <c r="RDP53"/>
      <c r="RDQ53"/>
      <c r="RDR53"/>
      <c r="RDS53"/>
      <c r="RDT53"/>
      <c r="RDU53"/>
      <c r="RDV53"/>
      <c r="RDW53"/>
      <c r="RDX53"/>
      <c r="RDY53"/>
      <c r="RDZ53"/>
      <c r="REA53"/>
      <c r="REB53"/>
      <c r="REC53"/>
      <c r="RED53"/>
      <c r="REE53"/>
      <c r="REF53"/>
      <c r="REG53"/>
      <c r="REH53"/>
      <c r="REI53"/>
      <c r="REJ53"/>
      <c r="REK53"/>
      <c r="REL53"/>
      <c r="REM53"/>
      <c r="REN53"/>
      <c r="REO53"/>
      <c r="REP53"/>
      <c r="REQ53"/>
      <c r="RER53"/>
      <c r="RES53"/>
      <c r="RET53"/>
      <c r="REU53"/>
      <c r="REV53"/>
      <c r="REW53"/>
      <c r="REX53"/>
      <c r="REY53"/>
      <c r="REZ53"/>
      <c r="RFA53"/>
      <c r="RFB53"/>
      <c r="RFC53"/>
      <c r="RFD53"/>
      <c r="RFE53"/>
      <c r="RFF53"/>
      <c r="RFG53"/>
      <c r="RFH53"/>
      <c r="RFI53"/>
      <c r="RFJ53"/>
      <c r="RFK53"/>
      <c r="RFL53"/>
      <c r="RFM53"/>
      <c r="RFN53"/>
      <c r="RFO53"/>
      <c r="RFP53"/>
      <c r="RFQ53"/>
      <c r="RFR53"/>
      <c r="RFS53"/>
      <c r="RFT53"/>
      <c r="RFU53"/>
      <c r="RFV53"/>
      <c r="RFW53"/>
      <c r="RFX53"/>
      <c r="RFY53"/>
      <c r="RFZ53"/>
      <c r="RGA53"/>
      <c r="RGB53"/>
      <c r="RGC53"/>
      <c r="RGD53"/>
      <c r="RGE53"/>
      <c r="RGF53"/>
      <c r="RGG53"/>
      <c r="RGH53"/>
      <c r="RGI53"/>
      <c r="RGJ53"/>
      <c r="RGK53"/>
      <c r="RGL53"/>
      <c r="RGM53"/>
      <c r="RGN53"/>
      <c r="RGO53"/>
      <c r="RGP53"/>
      <c r="RGQ53"/>
      <c r="RGR53"/>
      <c r="RGS53"/>
      <c r="RGT53"/>
      <c r="RGU53"/>
      <c r="RGV53"/>
      <c r="RGW53"/>
      <c r="RGX53"/>
      <c r="RGY53"/>
      <c r="RGZ53"/>
      <c r="RHA53"/>
      <c r="RHB53"/>
      <c r="RHC53"/>
      <c r="RHD53"/>
      <c r="RHE53"/>
      <c r="RHF53"/>
      <c r="RHG53"/>
      <c r="RHH53"/>
      <c r="RHI53"/>
      <c r="RHJ53"/>
      <c r="RHK53"/>
      <c r="RHL53"/>
      <c r="RHM53"/>
      <c r="RHN53"/>
      <c r="RHO53"/>
      <c r="RHP53"/>
      <c r="RHQ53"/>
      <c r="RHR53"/>
      <c r="RHS53"/>
      <c r="RHT53"/>
      <c r="RHU53"/>
      <c r="RHV53"/>
      <c r="RHW53"/>
      <c r="RHX53"/>
      <c r="RHY53"/>
      <c r="RHZ53"/>
      <c r="RIA53"/>
      <c r="RIB53"/>
      <c r="RIC53"/>
      <c r="RID53"/>
      <c r="RIE53"/>
      <c r="RIF53"/>
      <c r="RIG53"/>
      <c r="RIH53"/>
      <c r="RII53"/>
      <c r="RIJ53"/>
      <c r="RIK53"/>
      <c r="RIL53"/>
      <c r="RIM53"/>
      <c r="RIN53"/>
      <c r="RIO53"/>
      <c r="RIP53"/>
      <c r="RIQ53"/>
      <c r="RIR53"/>
      <c r="RIS53"/>
      <c r="RIT53"/>
      <c r="RIU53"/>
      <c r="RIV53"/>
      <c r="RIW53"/>
      <c r="RIX53"/>
      <c r="RIY53"/>
      <c r="RIZ53"/>
      <c r="RJA53"/>
      <c r="RJB53"/>
      <c r="RJC53"/>
      <c r="RJD53"/>
      <c r="RJE53"/>
      <c r="RJF53"/>
      <c r="RJG53"/>
      <c r="RJH53"/>
      <c r="RJI53"/>
      <c r="RJJ53"/>
      <c r="RJK53"/>
      <c r="RJL53"/>
      <c r="RJM53"/>
      <c r="RJN53"/>
      <c r="RJO53"/>
      <c r="RJP53"/>
      <c r="RJQ53"/>
      <c r="RJR53"/>
      <c r="RJS53"/>
      <c r="RJT53"/>
      <c r="RJU53"/>
      <c r="RJV53"/>
      <c r="RJW53"/>
      <c r="RJX53"/>
      <c r="RJY53"/>
      <c r="RJZ53"/>
      <c r="RKA53"/>
      <c r="RKB53"/>
      <c r="RKC53"/>
      <c r="RKD53"/>
      <c r="RKE53"/>
      <c r="RKF53"/>
      <c r="RKG53"/>
      <c r="RKH53"/>
      <c r="RKI53"/>
      <c r="RKJ53"/>
      <c r="RKK53"/>
      <c r="RKL53"/>
      <c r="RKM53"/>
      <c r="RKN53"/>
      <c r="RKO53"/>
      <c r="RKP53"/>
      <c r="RKQ53"/>
      <c r="RKR53"/>
      <c r="RKS53"/>
      <c r="RKT53"/>
      <c r="RKU53"/>
      <c r="RKV53"/>
      <c r="RKW53"/>
      <c r="RKX53"/>
      <c r="RKY53"/>
      <c r="RKZ53"/>
      <c r="RLA53"/>
      <c r="RLB53"/>
      <c r="RLC53"/>
      <c r="RLD53"/>
      <c r="RLE53"/>
      <c r="RLF53"/>
      <c r="RLG53"/>
      <c r="RLH53"/>
      <c r="RLI53"/>
      <c r="RLJ53"/>
      <c r="RLK53"/>
      <c r="RLL53"/>
      <c r="RLM53"/>
      <c r="RLN53"/>
      <c r="RLO53"/>
      <c r="RLP53"/>
      <c r="RLQ53"/>
      <c r="RLR53"/>
      <c r="RLS53"/>
      <c r="RLT53"/>
      <c r="RLU53"/>
      <c r="RLV53"/>
      <c r="RLW53"/>
      <c r="RLX53"/>
      <c r="RLY53"/>
      <c r="RLZ53"/>
      <c r="RMA53"/>
      <c r="RMB53"/>
      <c r="RMC53"/>
      <c r="RMD53"/>
      <c r="RME53"/>
      <c r="RMF53"/>
      <c r="RMG53"/>
      <c r="RMH53"/>
      <c r="RMI53"/>
      <c r="RMJ53"/>
      <c r="RMK53"/>
      <c r="RML53"/>
      <c r="RMM53"/>
      <c r="RMN53"/>
      <c r="RMO53"/>
      <c r="RMP53"/>
      <c r="RMQ53"/>
      <c r="RMR53"/>
      <c r="RMS53"/>
      <c r="RMT53"/>
      <c r="RMU53"/>
      <c r="RMV53"/>
      <c r="RMW53"/>
      <c r="RMX53"/>
      <c r="RMY53"/>
      <c r="RMZ53"/>
      <c r="RNA53"/>
      <c r="RNB53"/>
      <c r="RNC53"/>
      <c r="RND53"/>
      <c r="RNE53"/>
      <c r="RNF53"/>
      <c r="RNG53"/>
      <c r="RNH53"/>
      <c r="RNI53"/>
      <c r="RNJ53"/>
      <c r="RNK53"/>
      <c r="RNL53"/>
      <c r="RNM53"/>
      <c r="RNN53"/>
      <c r="RNO53"/>
      <c r="RNP53"/>
      <c r="RNQ53"/>
      <c r="RNR53"/>
      <c r="RNS53"/>
      <c r="RNT53"/>
      <c r="RNU53"/>
      <c r="RNV53"/>
      <c r="RNW53"/>
      <c r="RNX53"/>
      <c r="RNY53"/>
      <c r="RNZ53"/>
      <c r="ROA53"/>
      <c r="ROB53"/>
      <c r="ROC53"/>
      <c r="ROD53"/>
      <c r="ROE53"/>
      <c r="ROF53"/>
      <c r="ROG53"/>
      <c r="ROH53"/>
      <c r="ROI53"/>
      <c r="ROJ53"/>
      <c r="ROK53"/>
      <c r="ROL53"/>
      <c r="ROM53"/>
      <c r="RON53"/>
      <c r="ROO53"/>
      <c r="ROP53"/>
      <c r="ROQ53"/>
      <c r="ROR53"/>
      <c r="ROS53"/>
      <c r="ROT53"/>
      <c r="ROU53"/>
      <c r="ROV53"/>
      <c r="ROW53"/>
      <c r="ROX53"/>
      <c r="ROY53"/>
      <c r="ROZ53"/>
      <c r="RPA53"/>
      <c r="RPB53"/>
      <c r="RPC53"/>
      <c r="RPD53"/>
      <c r="RPE53"/>
      <c r="RPF53"/>
      <c r="RPG53"/>
      <c r="RPH53"/>
      <c r="RPI53"/>
      <c r="RPJ53"/>
      <c r="RPK53"/>
      <c r="RPL53"/>
      <c r="RPM53"/>
      <c r="RPN53"/>
      <c r="RPO53"/>
      <c r="RPP53"/>
      <c r="RPQ53"/>
      <c r="RPR53"/>
      <c r="RPS53"/>
      <c r="RPT53"/>
      <c r="RPU53"/>
      <c r="RPV53"/>
      <c r="RPW53"/>
      <c r="RPX53"/>
      <c r="RPY53"/>
      <c r="RPZ53"/>
      <c r="RQA53"/>
      <c r="RQB53"/>
      <c r="RQC53"/>
      <c r="RQD53"/>
      <c r="RQE53"/>
      <c r="RQF53"/>
      <c r="RQG53"/>
      <c r="RQH53"/>
      <c r="RQI53"/>
      <c r="RQJ53"/>
      <c r="RQK53"/>
      <c r="RQL53"/>
      <c r="RQM53"/>
      <c r="RQN53"/>
      <c r="RQO53"/>
      <c r="RQP53"/>
      <c r="RQQ53"/>
      <c r="RQR53"/>
      <c r="RQS53"/>
      <c r="RQT53"/>
      <c r="RQU53"/>
      <c r="RQV53"/>
      <c r="RQW53"/>
      <c r="RQX53"/>
      <c r="RQY53"/>
      <c r="RQZ53"/>
      <c r="RRA53"/>
      <c r="RRB53"/>
      <c r="RRC53"/>
      <c r="RRD53"/>
      <c r="RRE53"/>
      <c r="RRF53"/>
      <c r="RRG53"/>
      <c r="RRH53"/>
      <c r="RRI53"/>
      <c r="RRJ53"/>
      <c r="RRK53"/>
      <c r="RRL53"/>
      <c r="RRM53"/>
      <c r="RRN53"/>
      <c r="RRO53"/>
      <c r="RRP53"/>
      <c r="RRQ53"/>
      <c r="RRR53"/>
      <c r="RRS53"/>
      <c r="RRT53"/>
      <c r="RRU53"/>
      <c r="RRV53"/>
      <c r="RRW53"/>
      <c r="RRX53"/>
      <c r="RRY53"/>
      <c r="RRZ53"/>
      <c r="RSA53"/>
      <c r="RSB53"/>
      <c r="RSC53"/>
      <c r="RSD53"/>
      <c r="RSE53"/>
      <c r="RSF53"/>
      <c r="RSG53"/>
      <c r="RSH53"/>
      <c r="RSI53"/>
      <c r="RSJ53"/>
      <c r="RSK53"/>
      <c r="RSL53"/>
      <c r="RSM53"/>
      <c r="RSN53"/>
      <c r="RSO53"/>
      <c r="RSP53"/>
      <c r="RSQ53"/>
      <c r="RSR53"/>
      <c r="RSS53"/>
      <c r="RST53"/>
      <c r="RSU53"/>
      <c r="RSV53"/>
      <c r="RSW53"/>
      <c r="RSX53"/>
      <c r="RSY53"/>
      <c r="RSZ53"/>
      <c r="RTA53"/>
      <c r="RTB53"/>
      <c r="RTC53"/>
      <c r="RTD53"/>
      <c r="RTE53"/>
      <c r="RTF53"/>
      <c r="RTG53"/>
      <c r="RTH53"/>
      <c r="RTI53"/>
      <c r="RTJ53"/>
      <c r="RTK53"/>
      <c r="RTL53"/>
      <c r="RTM53"/>
      <c r="RTN53"/>
      <c r="RTO53"/>
      <c r="RTP53"/>
      <c r="RTQ53"/>
      <c r="RTR53"/>
      <c r="RTS53"/>
      <c r="RTT53"/>
      <c r="RTU53"/>
      <c r="RTV53"/>
      <c r="RTW53"/>
      <c r="RTX53"/>
      <c r="RTY53"/>
      <c r="RTZ53"/>
      <c r="RUA53"/>
      <c r="RUB53"/>
      <c r="RUC53"/>
      <c r="RUD53"/>
      <c r="RUE53"/>
      <c r="RUF53"/>
      <c r="RUG53"/>
      <c r="RUH53"/>
      <c r="RUI53"/>
      <c r="RUJ53"/>
      <c r="RUK53"/>
      <c r="RUL53"/>
      <c r="RUM53"/>
      <c r="RUN53"/>
      <c r="RUO53"/>
      <c r="RUP53"/>
      <c r="RUQ53"/>
      <c r="RUR53"/>
      <c r="RUS53"/>
      <c r="RUT53"/>
      <c r="RUU53"/>
      <c r="RUV53"/>
      <c r="RUW53"/>
      <c r="RUX53"/>
      <c r="RUY53"/>
      <c r="RUZ53"/>
      <c r="RVA53"/>
      <c r="RVB53"/>
      <c r="RVC53"/>
      <c r="RVD53"/>
      <c r="RVE53"/>
      <c r="RVF53"/>
      <c r="RVG53"/>
      <c r="RVH53"/>
      <c r="RVI53"/>
      <c r="RVJ53"/>
      <c r="RVK53"/>
      <c r="RVL53"/>
      <c r="RVM53"/>
      <c r="RVN53"/>
      <c r="RVO53"/>
      <c r="RVP53"/>
      <c r="RVQ53"/>
      <c r="RVR53"/>
      <c r="RVS53"/>
      <c r="RVT53"/>
      <c r="RVU53"/>
      <c r="RVV53"/>
      <c r="RVW53"/>
      <c r="RVX53"/>
      <c r="RVY53"/>
      <c r="RVZ53"/>
      <c r="RWA53"/>
      <c r="RWB53"/>
      <c r="RWC53"/>
      <c r="RWD53"/>
      <c r="RWE53"/>
      <c r="RWF53"/>
      <c r="RWG53"/>
      <c r="RWH53"/>
      <c r="RWI53"/>
      <c r="RWJ53"/>
      <c r="RWK53"/>
      <c r="RWL53"/>
      <c r="RWM53"/>
      <c r="RWN53"/>
      <c r="RWO53"/>
      <c r="RWP53"/>
      <c r="RWQ53"/>
      <c r="RWR53"/>
      <c r="RWS53"/>
      <c r="RWT53"/>
      <c r="RWU53"/>
      <c r="RWV53"/>
      <c r="RWW53"/>
      <c r="RWX53"/>
      <c r="RWY53"/>
      <c r="RWZ53"/>
      <c r="RXA53"/>
      <c r="RXB53"/>
      <c r="RXC53"/>
      <c r="RXD53"/>
      <c r="RXE53"/>
      <c r="RXF53"/>
      <c r="RXG53"/>
      <c r="RXH53"/>
      <c r="RXI53"/>
      <c r="RXJ53"/>
      <c r="RXK53"/>
      <c r="RXL53"/>
      <c r="RXM53"/>
      <c r="RXN53"/>
      <c r="RXO53"/>
      <c r="RXP53"/>
      <c r="RXQ53"/>
      <c r="RXR53"/>
      <c r="RXS53"/>
      <c r="RXT53"/>
      <c r="RXU53"/>
      <c r="RXV53"/>
      <c r="RXW53"/>
      <c r="RXX53"/>
      <c r="RXY53"/>
      <c r="RXZ53"/>
      <c r="RYA53"/>
      <c r="RYB53"/>
      <c r="RYC53"/>
      <c r="RYD53"/>
      <c r="RYE53"/>
      <c r="RYF53"/>
      <c r="RYG53"/>
      <c r="RYH53"/>
      <c r="RYI53"/>
      <c r="RYJ53"/>
      <c r="RYK53"/>
      <c r="RYL53"/>
      <c r="RYM53"/>
      <c r="RYN53"/>
      <c r="RYO53"/>
      <c r="RYP53"/>
      <c r="RYQ53"/>
      <c r="RYR53"/>
      <c r="RYS53"/>
      <c r="RYT53"/>
      <c r="RYU53"/>
      <c r="RYV53"/>
      <c r="RYW53"/>
      <c r="RYX53"/>
      <c r="RYY53"/>
      <c r="RYZ53"/>
      <c r="RZA53"/>
      <c r="RZB53"/>
      <c r="RZC53"/>
      <c r="RZD53"/>
      <c r="RZE53"/>
      <c r="RZF53"/>
      <c r="RZG53"/>
      <c r="RZH53"/>
      <c r="RZI53"/>
      <c r="RZJ53"/>
      <c r="RZK53"/>
      <c r="RZL53"/>
      <c r="RZM53"/>
      <c r="RZN53"/>
      <c r="RZO53"/>
      <c r="RZP53"/>
      <c r="RZQ53"/>
      <c r="RZR53"/>
      <c r="RZS53"/>
      <c r="RZT53"/>
      <c r="RZU53"/>
      <c r="RZV53"/>
      <c r="RZW53"/>
      <c r="RZX53"/>
      <c r="RZY53"/>
      <c r="RZZ53"/>
      <c r="SAA53"/>
      <c r="SAB53"/>
      <c r="SAC53"/>
      <c r="SAD53"/>
      <c r="SAE53"/>
      <c r="SAF53"/>
      <c r="SAG53"/>
      <c r="SAH53"/>
      <c r="SAI53"/>
      <c r="SAJ53"/>
      <c r="SAK53"/>
      <c r="SAL53"/>
      <c r="SAM53"/>
      <c r="SAN53"/>
      <c r="SAO53"/>
      <c r="SAP53"/>
      <c r="SAQ53"/>
      <c r="SAR53"/>
      <c r="SAS53"/>
      <c r="SAT53"/>
      <c r="SAU53"/>
      <c r="SAV53"/>
      <c r="SAW53"/>
      <c r="SAX53"/>
      <c r="SAY53"/>
      <c r="SAZ53"/>
      <c r="SBA53"/>
      <c r="SBB53"/>
      <c r="SBC53"/>
      <c r="SBD53"/>
      <c r="SBE53"/>
      <c r="SBF53"/>
      <c r="SBG53"/>
      <c r="SBH53"/>
      <c r="SBI53"/>
      <c r="SBJ53"/>
      <c r="SBK53"/>
      <c r="SBL53"/>
      <c r="SBM53"/>
      <c r="SBN53"/>
      <c r="SBO53"/>
      <c r="SBP53"/>
      <c r="SBQ53"/>
      <c r="SBR53"/>
      <c r="SBS53"/>
      <c r="SBT53"/>
      <c r="SBU53"/>
      <c r="SBV53"/>
      <c r="SBW53"/>
      <c r="SBX53"/>
      <c r="SBY53"/>
      <c r="SBZ53"/>
      <c r="SCA53"/>
      <c r="SCB53"/>
      <c r="SCC53"/>
      <c r="SCD53"/>
      <c r="SCE53"/>
      <c r="SCF53"/>
      <c r="SCG53"/>
      <c r="SCH53"/>
      <c r="SCI53"/>
      <c r="SCJ53"/>
      <c r="SCK53"/>
      <c r="SCL53"/>
      <c r="SCM53"/>
      <c r="SCN53"/>
      <c r="SCO53"/>
      <c r="SCP53"/>
      <c r="SCQ53"/>
      <c r="SCR53"/>
      <c r="SCS53"/>
      <c r="SCT53"/>
      <c r="SCU53"/>
      <c r="SCV53"/>
      <c r="SCW53"/>
      <c r="SCX53"/>
      <c r="SCY53"/>
      <c r="SCZ53"/>
      <c r="SDA53"/>
      <c r="SDB53"/>
      <c r="SDC53"/>
      <c r="SDD53"/>
      <c r="SDE53"/>
      <c r="SDF53"/>
      <c r="SDG53"/>
      <c r="SDH53"/>
      <c r="SDI53"/>
      <c r="SDJ53"/>
      <c r="SDK53"/>
      <c r="SDL53"/>
      <c r="SDM53"/>
      <c r="SDN53"/>
      <c r="SDO53"/>
      <c r="SDP53"/>
      <c r="SDQ53"/>
      <c r="SDR53"/>
      <c r="SDS53"/>
      <c r="SDT53"/>
      <c r="SDU53"/>
      <c r="SDV53"/>
      <c r="SDW53"/>
      <c r="SDX53"/>
      <c r="SDY53"/>
      <c r="SDZ53"/>
      <c r="SEA53"/>
      <c r="SEB53"/>
      <c r="SEC53"/>
      <c r="SED53"/>
      <c r="SEE53"/>
      <c r="SEF53"/>
      <c r="SEG53"/>
      <c r="SEH53"/>
      <c r="SEI53"/>
      <c r="SEJ53"/>
      <c r="SEK53"/>
      <c r="SEL53"/>
      <c r="SEM53"/>
      <c r="SEN53"/>
      <c r="SEO53"/>
      <c r="SEP53"/>
      <c r="SEQ53"/>
      <c r="SER53"/>
      <c r="SES53"/>
      <c r="SET53"/>
      <c r="SEU53"/>
      <c r="SEV53"/>
      <c r="SEW53"/>
      <c r="SEX53"/>
      <c r="SEY53"/>
      <c r="SEZ53"/>
      <c r="SFA53"/>
      <c r="SFB53"/>
      <c r="SFC53"/>
      <c r="SFD53"/>
      <c r="SFE53"/>
      <c r="SFF53"/>
      <c r="SFG53"/>
      <c r="SFH53"/>
      <c r="SFI53"/>
      <c r="SFJ53"/>
      <c r="SFK53"/>
      <c r="SFL53"/>
      <c r="SFM53"/>
      <c r="SFN53"/>
      <c r="SFO53"/>
      <c r="SFP53"/>
      <c r="SFQ53"/>
      <c r="SFR53"/>
      <c r="SFS53"/>
      <c r="SFT53"/>
      <c r="SFU53"/>
      <c r="SFV53"/>
      <c r="SFW53"/>
      <c r="SFX53"/>
      <c r="SFY53"/>
      <c r="SFZ53"/>
      <c r="SGA53"/>
      <c r="SGB53"/>
      <c r="SGC53"/>
      <c r="SGD53"/>
      <c r="SGE53"/>
      <c r="SGF53"/>
      <c r="SGG53"/>
      <c r="SGH53"/>
      <c r="SGI53"/>
      <c r="SGJ53"/>
      <c r="SGK53"/>
      <c r="SGL53"/>
      <c r="SGM53"/>
      <c r="SGN53"/>
      <c r="SGO53"/>
      <c r="SGP53"/>
      <c r="SGQ53"/>
      <c r="SGR53"/>
      <c r="SGS53"/>
      <c r="SGT53"/>
      <c r="SGU53"/>
      <c r="SGV53"/>
      <c r="SGW53"/>
      <c r="SGX53"/>
      <c r="SGY53"/>
      <c r="SGZ53"/>
      <c r="SHA53"/>
      <c r="SHB53"/>
      <c r="SHC53"/>
      <c r="SHD53"/>
      <c r="SHE53"/>
      <c r="SHF53"/>
      <c r="SHG53"/>
      <c r="SHH53"/>
      <c r="SHI53"/>
      <c r="SHJ53"/>
      <c r="SHK53"/>
      <c r="SHL53"/>
      <c r="SHM53"/>
      <c r="SHN53"/>
      <c r="SHO53"/>
      <c r="SHP53"/>
      <c r="SHQ53"/>
      <c r="SHR53"/>
      <c r="SHS53"/>
      <c r="SHT53"/>
      <c r="SHU53"/>
      <c r="SHV53"/>
      <c r="SHW53"/>
      <c r="SHX53"/>
      <c r="SHY53"/>
      <c r="SHZ53"/>
      <c r="SIA53"/>
      <c r="SIB53"/>
      <c r="SIC53"/>
      <c r="SID53"/>
      <c r="SIE53"/>
      <c r="SIF53"/>
      <c r="SIG53"/>
      <c r="SIH53"/>
      <c r="SII53"/>
      <c r="SIJ53"/>
      <c r="SIK53"/>
      <c r="SIL53"/>
      <c r="SIM53"/>
      <c r="SIN53"/>
      <c r="SIO53"/>
      <c r="SIP53"/>
      <c r="SIQ53"/>
      <c r="SIR53"/>
      <c r="SIS53"/>
      <c r="SIT53"/>
      <c r="SIU53"/>
      <c r="SIV53"/>
      <c r="SIW53"/>
      <c r="SIX53"/>
      <c r="SIY53"/>
      <c r="SIZ53"/>
      <c r="SJA53"/>
      <c r="SJB53"/>
      <c r="SJC53"/>
      <c r="SJD53"/>
      <c r="SJE53"/>
      <c r="SJF53"/>
      <c r="SJG53"/>
      <c r="SJH53"/>
      <c r="SJI53"/>
      <c r="SJJ53"/>
      <c r="SJK53"/>
      <c r="SJL53"/>
      <c r="SJM53"/>
      <c r="SJN53"/>
      <c r="SJO53"/>
      <c r="SJP53"/>
      <c r="SJQ53"/>
      <c r="SJR53"/>
      <c r="SJS53"/>
      <c r="SJT53"/>
      <c r="SJU53"/>
      <c r="SJV53"/>
      <c r="SJW53"/>
      <c r="SJX53"/>
      <c r="SJY53"/>
      <c r="SJZ53"/>
      <c r="SKA53"/>
      <c r="SKB53"/>
      <c r="SKC53"/>
      <c r="SKD53"/>
      <c r="SKE53"/>
      <c r="SKF53"/>
      <c r="SKG53"/>
      <c r="SKH53"/>
      <c r="SKI53"/>
      <c r="SKJ53"/>
      <c r="SKK53"/>
      <c r="SKL53"/>
      <c r="SKM53"/>
      <c r="SKN53"/>
      <c r="SKO53"/>
      <c r="SKP53"/>
      <c r="SKQ53"/>
      <c r="SKR53"/>
      <c r="SKS53"/>
      <c r="SKT53"/>
      <c r="SKU53"/>
      <c r="SKV53"/>
      <c r="SKW53"/>
      <c r="SKX53"/>
      <c r="SKY53"/>
      <c r="SKZ53"/>
      <c r="SLA53"/>
      <c r="SLB53"/>
      <c r="SLC53"/>
      <c r="SLD53"/>
      <c r="SLE53"/>
      <c r="SLF53"/>
      <c r="SLG53"/>
      <c r="SLH53"/>
      <c r="SLI53"/>
      <c r="SLJ53"/>
      <c r="SLK53"/>
      <c r="SLL53"/>
      <c r="SLM53"/>
      <c r="SLN53"/>
      <c r="SLO53"/>
      <c r="SLP53"/>
      <c r="SLQ53"/>
      <c r="SLR53"/>
      <c r="SLS53"/>
      <c r="SLT53"/>
      <c r="SLU53"/>
      <c r="SLV53"/>
      <c r="SLW53"/>
      <c r="SLX53"/>
      <c r="SLY53"/>
      <c r="SLZ53"/>
      <c r="SMA53"/>
      <c r="SMB53"/>
      <c r="SMC53"/>
      <c r="SMD53"/>
      <c r="SME53"/>
      <c r="SMF53"/>
      <c r="SMG53"/>
      <c r="SMH53"/>
      <c r="SMI53"/>
      <c r="SMJ53"/>
      <c r="SMK53"/>
      <c r="SML53"/>
      <c r="SMM53"/>
      <c r="SMN53"/>
      <c r="SMO53"/>
      <c r="SMP53"/>
      <c r="SMQ53"/>
      <c r="SMR53"/>
      <c r="SMS53"/>
      <c r="SMT53"/>
      <c r="SMU53"/>
      <c r="SMV53"/>
      <c r="SMW53"/>
      <c r="SMX53"/>
      <c r="SMY53"/>
      <c r="SMZ53"/>
      <c r="SNA53"/>
      <c r="SNB53"/>
      <c r="SNC53"/>
      <c r="SND53"/>
      <c r="SNE53"/>
      <c r="SNF53"/>
      <c r="SNG53"/>
      <c r="SNH53"/>
      <c r="SNI53"/>
      <c r="SNJ53"/>
      <c r="SNK53"/>
      <c r="SNL53"/>
      <c r="SNM53"/>
      <c r="SNN53"/>
      <c r="SNO53"/>
      <c r="SNP53"/>
      <c r="SNQ53"/>
      <c r="SNR53"/>
      <c r="SNS53"/>
      <c r="SNT53"/>
      <c r="SNU53"/>
      <c r="SNV53"/>
      <c r="SNW53"/>
      <c r="SNX53"/>
      <c r="SNY53"/>
      <c r="SNZ53"/>
      <c r="SOA53"/>
      <c r="SOB53"/>
      <c r="SOC53"/>
      <c r="SOD53"/>
      <c r="SOE53"/>
      <c r="SOF53"/>
      <c r="SOG53"/>
      <c r="SOH53"/>
      <c r="SOI53"/>
      <c r="SOJ53"/>
      <c r="SOK53"/>
      <c r="SOL53"/>
      <c r="SOM53"/>
      <c r="SON53"/>
      <c r="SOO53"/>
      <c r="SOP53"/>
      <c r="SOQ53"/>
      <c r="SOR53"/>
      <c r="SOS53"/>
      <c r="SOT53"/>
      <c r="SOU53"/>
      <c r="SOV53"/>
      <c r="SOW53"/>
      <c r="SOX53"/>
      <c r="SOY53"/>
      <c r="SOZ53"/>
      <c r="SPA53"/>
      <c r="SPB53"/>
      <c r="SPC53"/>
      <c r="SPD53"/>
      <c r="SPE53"/>
      <c r="SPF53"/>
      <c r="SPG53"/>
      <c r="SPH53"/>
      <c r="SPI53"/>
      <c r="SPJ53"/>
      <c r="SPK53"/>
      <c r="SPL53"/>
      <c r="SPM53"/>
      <c r="SPN53"/>
      <c r="SPO53"/>
      <c r="SPP53"/>
      <c r="SPQ53"/>
      <c r="SPR53"/>
      <c r="SPS53"/>
      <c r="SPT53"/>
      <c r="SPU53"/>
      <c r="SPV53"/>
      <c r="SPW53"/>
      <c r="SPX53"/>
      <c r="SPY53"/>
      <c r="SPZ53"/>
      <c r="SQA53"/>
      <c r="SQB53"/>
      <c r="SQC53"/>
      <c r="SQD53"/>
      <c r="SQE53"/>
      <c r="SQF53"/>
      <c r="SQG53"/>
      <c r="SQH53"/>
      <c r="SQI53"/>
      <c r="SQJ53"/>
      <c r="SQK53"/>
      <c r="SQL53"/>
      <c r="SQM53"/>
      <c r="SQN53"/>
      <c r="SQO53"/>
      <c r="SQP53"/>
      <c r="SQQ53"/>
      <c r="SQR53"/>
      <c r="SQS53"/>
      <c r="SQT53"/>
      <c r="SQU53"/>
      <c r="SQV53"/>
      <c r="SQW53"/>
      <c r="SQX53"/>
      <c r="SQY53"/>
      <c r="SQZ53"/>
      <c r="SRA53"/>
      <c r="SRB53"/>
      <c r="SRC53"/>
      <c r="SRD53"/>
      <c r="SRE53"/>
      <c r="SRF53"/>
      <c r="SRG53"/>
      <c r="SRH53"/>
      <c r="SRI53"/>
      <c r="SRJ53"/>
      <c r="SRK53"/>
      <c r="SRL53"/>
      <c r="SRM53"/>
      <c r="SRN53"/>
      <c r="SRO53"/>
      <c r="SRP53"/>
      <c r="SRQ53"/>
      <c r="SRR53"/>
      <c r="SRS53"/>
      <c r="SRT53"/>
      <c r="SRU53"/>
      <c r="SRV53"/>
      <c r="SRW53"/>
      <c r="SRX53"/>
      <c r="SRY53"/>
      <c r="SRZ53"/>
      <c r="SSA53"/>
      <c r="SSB53"/>
      <c r="SSC53"/>
      <c r="SSD53"/>
      <c r="SSE53"/>
      <c r="SSF53"/>
      <c r="SSG53"/>
      <c r="SSH53"/>
      <c r="SSI53"/>
      <c r="SSJ53"/>
      <c r="SSK53"/>
      <c r="SSL53"/>
      <c r="SSM53"/>
      <c r="SSN53"/>
      <c r="SSO53"/>
      <c r="SSP53"/>
      <c r="SSQ53"/>
      <c r="SSR53"/>
      <c r="SSS53"/>
      <c r="SST53"/>
      <c r="SSU53"/>
      <c r="SSV53"/>
      <c r="SSW53"/>
      <c r="SSX53"/>
      <c r="SSY53"/>
      <c r="SSZ53"/>
      <c r="STA53"/>
      <c r="STB53"/>
      <c r="STC53"/>
      <c r="STD53"/>
      <c r="STE53"/>
      <c r="STF53"/>
      <c r="STG53"/>
      <c r="STH53"/>
      <c r="STI53"/>
      <c r="STJ53"/>
      <c r="STK53"/>
      <c r="STL53"/>
      <c r="STM53"/>
      <c r="STN53"/>
      <c r="STO53"/>
      <c r="STP53"/>
      <c r="STQ53"/>
      <c r="STR53"/>
      <c r="STS53"/>
      <c r="STT53"/>
      <c r="STU53"/>
      <c r="STV53"/>
      <c r="STW53"/>
      <c r="STX53"/>
      <c r="STY53"/>
      <c r="STZ53"/>
      <c r="SUA53"/>
      <c r="SUB53"/>
      <c r="SUC53"/>
      <c r="SUD53"/>
      <c r="SUE53"/>
      <c r="SUF53"/>
      <c r="SUG53"/>
      <c r="SUH53"/>
      <c r="SUI53"/>
      <c r="SUJ53"/>
      <c r="SUK53"/>
      <c r="SUL53"/>
      <c r="SUM53"/>
      <c r="SUN53"/>
      <c r="SUO53"/>
      <c r="SUP53"/>
      <c r="SUQ53"/>
      <c r="SUR53"/>
      <c r="SUS53"/>
      <c r="SUT53"/>
      <c r="SUU53"/>
      <c r="SUV53"/>
      <c r="SUW53"/>
      <c r="SUX53"/>
      <c r="SUY53"/>
      <c r="SUZ53"/>
      <c r="SVA53"/>
      <c r="SVB53"/>
      <c r="SVC53"/>
      <c r="SVD53"/>
      <c r="SVE53"/>
      <c r="SVF53"/>
      <c r="SVG53"/>
      <c r="SVH53"/>
      <c r="SVI53"/>
      <c r="SVJ53"/>
      <c r="SVK53"/>
      <c r="SVL53"/>
      <c r="SVM53"/>
      <c r="SVN53"/>
      <c r="SVO53"/>
      <c r="SVP53"/>
      <c r="SVQ53"/>
      <c r="SVR53"/>
      <c r="SVS53"/>
      <c r="SVT53"/>
      <c r="SVU53"/>
      <c r="SVV53"/>
      <c r="SVW53"/>
      <c r="SVX53"/>
      <c r="SVY53"/>
      <c r="SVZ53"/>
      <c r="SWA53"/>
      <c r="SWB53"/>
      <c r="SWC53"/>
      <c r="SWD53"/>
      <c r="SWE53"/>
      <c r="SWF53"/>
      <c r="SWG53"/>
      <c r="SWH53"/>
      <c r="SWI53"/>
      <c r="SWJ53"/>
      <c r="SWK53"/>
      <c r="SWL53"/>
      <c r="SWM53"/>
      <c r="SWN53"/>
      <c r="SWO53"/>
      <c r="SWP53"/>
      <c r="SWQ53"/>
      <c r="SWR53"/>
      <c r="SWS53"/>
      <c r="SWT53"/>
      <c r="SWU53"/>
      <c r="SWV53"/>
      <c r="SWW53"/>
      <c r="SWX53"/>
      <c r="SWY53"/>
      <c r="SWZ53"/>
      <c r="SXA53"/>
      <c r="SXB53"/>
      <c r="SXC53"/>
      <c r="SXD53"/>
      <c r="SXE53"/>
      <c r="SXF53"/>
      <c r="SXG53"/>
      <c r="SXH53"/>
      <c r="SXI53"/>
      <c r="SXJ53"/>
      <c r="SXK53"/>
      <c r="SXL53"/>
      <c r="SXM53"/>
      <c r="SXN53"/>
      <c r="SXO53"/>
      <c r="SXP53"/>
      <c r="SXQ53"/>
      <c r="SXR53"/>
      <c r="SXS53"/>
      <c r="SXT53"/>
      <c r="SXU53"/>
      <c r="SXV53"/>
      <c r="SXW53"/>
      <c r="SXX53"/>
      <c r="SXY53"/>
      <c r="SXZ53"/>
      <c r="SYA53"/>
      <c r="SYB53"/>
      <c r="SYC53"/>
      <c r="SYD53"/>
      <c r="SYE53"/>
      <c r="SYF53"/>
      <c r="SYG53"/>
      <c r="SYH53"/>
      <c r="SYI53"/>
      <c r="SYJ53"/>
      <c r="SYK53"/>
      <c r="SYL53"/>
      <c r="SYM53"/>
      <c r="SYN53"/>
      <c r="SYO53"/>
      <c r="SYP53"/>
      <c r="SYQ53"/>
      <c r="SYR53"/>
      <c r="SYS53"/>
      <c r="SYT53"/>
      <c r="SYU53"/>
      <c r="SYV53"/>
      <c r="SYW53"/>
      <c r="SYX53"/>
      <c r="SYY53"/>
      <c r="SYZ53"/>
      <c r="SZA53"/>
      <c r="SZB53"/>
      <c r="SZC53"/>
      <c r="SZD53"/>
      <c r="SZE53"/>
      <c r="SZF53"/>
      <c r="SZG53"/>
      <c r="SZH53"/>
      <c r="SZI53"/>
      <c r="SZJ53"/>
      <c r="SZK53"/>
      <c r="SZL53"/>
      <c r="SZM53"/>
      <c r="SZN53"/>
      <c r="SZO53"/>
      <c r="SZP53"/>
      <c r="SZQ53"/>
      <c r="SZR53"/>
      <c r="SZS53"/>
      <c r="SZT53"/>
      <c r="SZU53"/>
      <c r="SZV53"/>
      <c r="SZW53"/>
      <c r="SZX53"/>
      <c r="SZY53"/>
      <c r="SZZ53"/>
      <c r="TAA53"/>
      <c r="TAB53"/>
      <c r="TAC53"/>
      <c r="TAD53"/>
      <c r="TAE53"/>
      <c r="TAF53"/>
      <c r="TAG53"/>
      <c r="TAH53"/>
      <c r="TAI53"/>
      <c r="TAJ53"/>
      <c r="TAK53"/>
      <c r="TAL53"/>
      <c r="TAM53"/>
      <c r="TAN53"/>
      <c r="TAO53"/>
      <c r="TAP53"/>
      <c r="TAQ53"/>
      <c r="TAR53"/>
      <c r="TAS53"/>
      <c r="TAT53"/>
      <c r="TAU53"/>
      <c r="TAV53"/>
      <c r="TAW53"/>
      <c r="TAX53"/>
      <c r="TAY53"/>
      <c r="TAZ53"/>
      <c r="TBA53"/>
      <c r="TBB53"/>
      <c r="TBC53"/>
      <c r="TBD53"/>
      <c r="TBE53"/>
      <c r="TBF53"/>
      <c r="TBG53"/>
      <c r="TBH53"/>
      <c r="TBI53"/>
      <c r="TBJ53"/>
      <c r="TBK53"/>
      <c r="TBL53"/>
      <c r="TBM53"/>
      <c r="TBN53"/>
      <c r="TBO53"/>
      <c r="TBP53"/>
      <c r="TBQ53"/>
      <c r="TBR53"/>
      <c r="TBS53"/>
      <c r="TBT53"/>
      <c r="TBU53"/>
      <c r="TBV53"/>
      <c r="TBW53"/>
      <c r="TBX53"/>
      <c r="TBY53"/>
      <c r="TBZ53"/>
      <c r="TCA53"/>
      <c r="TCB53"/>
      <c r="TCC53"/>
      <c r="TCD53"/>
      <c r="TCE53"/>
      <c r="TCF53"/>
      <c r="TCG53"/>
      <c r="TCH53"/>
      <c r="TCI53"/>
      <c r="TCJ53"/>
      <c r="TCK53"/>
      <c r="TCL53"/>
      <c r="TCM53"/>
      <c r="TCN53"/>
      <c r="TCO53"/>
      <c r="TCP53"/>
      <c r="TCQ53"/>
      <c r="TCR53"/>
      <c r="TCS53"/>
      <c r="TCT53"/>
      <c r="TCU53"/>
      <c r="TCV53"/>
      <c r="TCW53"/>
      <c r="TCX53"/>
      <c r="TCY53"/>
      <c r="TCZ53"/>
      <c r="TDA53"/>
      <c r="TDB53"/>
      <c r="TDC53"/>
      <c r="TDD53"/>
      <c r="TDE53"/>
      <c r="TDF53"/>
      <c r="TDG53"/>
      <c r="TDH53"/>
      <c r="TDI53"/>
      <c r="TDJ53"/>
      <c r="TDK53"/>
      <c r="TDL53"/>
      <c r="TDM53"/>
      <c r="TDN53"/>
      <c r="TDO53"/>
      <c r="TDP53"/>
      <c r="TDQ53"/>
      <c r="TDR53"/>
      <c r="TDS53"/>
      <c r="TDT53"/>
      <c r="TDU53"/>
      <c r="TDV53"/>
      <c r="TDW53"/>
      <c r="TDX53"/>
      <c r="TDY53"/>
      <c r="TDZ53"/>
      <c r="TEA53"/>
      <c r="TEB53"/>
      <c r="TEC53"/>
      <c r="TED53"/>
      <c r="TEE53"/>
      <c r="TEF53"/>
      <c r="TEG53"/>
      <c r="TEH53"/>
      <c r="TEI53"/>
      <c r="TEJ53"/>
      <c r="TEK53"/>
      <c r="TEL53"/>
      <c r="TEM53"/>
      <c r="TEN53"/>
      <c r="TEO53"/>
      <c r="TEP53"/>
      <c r="TEQ53"/>
      <c r="TER53"/>
      <c r="TES53"/>
      <c r="TET53"/>
      <c r="TEU53"/>
      <c r="TEV53"/>
      <c r="TEW53"/>
      <c r="TEX53"/>
      <c r="TEY53"/>
      <c r="TEZ53"/>
      <c r="TFA53"/>
      <c r="TFB53"/>
      <c r="TFC53"/>
      <c r="TFD53"/>
      <c r="TFE53"/>
      <c r="TFF53"/>
      <c r="TFG53"/>
      <c r="TFH53"/>
      <c r="TFI53"/>
      <c r="TFJ53"/>
      <c r="TFK53"/>
      <c r="TFL53"/>
      <c r="TFM53"/>
      <c r="TFN53"/>
      <c r="TFO53"/>
      <c r="TFP53"/>
      <c r="TFQ53"/>
      <c r="TFR53"/>
      <c r="TFS53"/>
      <c r="TFT53"/>
      <c r="TFU53"/>
      <c r="TFV53"/>
      <c r="TFW53"/>
      <c r="TFX53"/>
      <c r="TFY53"/>
      <c r="TFZ53"/>
      <c r="TGA53"/>
      <c r="TGB53"/>
      <c r="TGC53"/>
      <c r="TGD53"/>
      <c r="TGE53"/>
      <c r="TGF53"/>
      <c r="TGG53"/>
      <c r="TGH53"/>
      <c r="TGI53"/>
      <c r="TGJ53"/>
      <c r="TGK53"/>
      <c r="TGL53"/>
      <c r="TGM53"/>
      <c r="TGN53"/>
      <c r="TGO53"/>
      <c r="TGP53"/>
      <c r="TGQ53"/>
      <c r="TGR53"/>
      <c r="TGS53"/>
      <c r="TGT53"/>
      <c r="TGU53"/>
      <c r="TGV53"/>
      <c r="TGW53"/>
      <c r="TGX53"/>
      <c r="TGY53"/>
      <c r="TGZ53"/>
      <c r="THA53"/>
      <c r="THB53"/>
      <c r="THC53"/>
      <c r="THD53"/>
      <c r="THE53"/>
      <c r="THF53"/>
      <c r="THG53"/>
      <c r="THH53"/>
      <c r="THI53"/>
      <c r="THJ53"/>
      <c r="THK53"/>
      <c r="THL53"/>
      <c r="THM53"/>
      <c r="THN53"/>
      <c r="THO53"/>
      <c r="THP53"/>
      <c r="THQ53"/>
      <c r="THR53"/>
      <c r="THS53"/>
      <c r="THT53"/>
      <c r="THU53"/>
      <c r="THV53"/>
      <c r="THW53"/>
      <c r="THX53"/>
      <c r="THY53"/>
      <c r="THZ53"/>
      <c r="TIA53"/>
      <c r="TIB53"/>
      <c r="TIC53"/>
      <c r="TID53"/>
      <c r="TIE53"/>
      <c r="TIF53"/>
      <c r="TIG53"/>
      <c r="TIH53"/>
      <c r="TII53"/>
      <c r="TIJ53"/>
      <c r="TIK53"/>
      <c r="TIL53"/>
      <c r="TIM53"/>
      <c r="TIN53"/>
      <c r="TIO53"/>
      <c r="TIP53"/>
      <c r="TIQ53"/>
      <c r="TIR53"/>
      <c r="TIS53"/>
      <c r="TIT53"/>
      <c r="TIU53"/>
      <c r="TIV53"/>
      <c r="TIW53"/>
      <c r="TIX53"/>
      <c r="TIY53"/>
      <c r="TIZ53"/>
      <c r="TJA53"/>
      <c r="TJB53"/>
      <c r="TJC53"/>
      <c r="TJD53"/>
      <c r="TJE53"/>
      <c r="TJF53"/>
      <c r="TJG53"/>
      <c r="TJH53"/>
      <c r="TJI53"/>
      <c r="TJJ53"/>
      <c r="TJK53"/>
      <c r="TJL53"/>
      <c r="TJM53"/>
      <c r="TJN53"/>
      <c r="TJO53"/>
      <c r="TJP53"/>
      <c r="TJQ53"/>
      <c r="TJR53"/>
      <c r="TJS53"/>
      <c r="TJT53"/>
      <c r="TJU53"/>
      <c r="TJV53"/>
      <c r="TJW53"/>
      <c r="TJX53"/>
      <c r="TJY53"/>
      <c r="TJZ53"/>
      <c r="TKA53"/>
      <c r="TKB53"/>
      <c r="TKC53"/>
      <c r="TKD53"/>
      <c r="TKE53"/>
      <c r="TKF53"/>
      <c r="TKG53"/>
      <c r="TKH53"/>
      <c r="TKI53"/>
      <c r="TKJ53"/>
      <c r="TKK53"/>
      <c r="TKL53"/>
      <c r="TKM53"/>
      <c r="TKN53"/>
      <c r="TKO53"/>
      <c r="TKP53"/>
      <c r="TKQ53"/>
      <c r="TKR53"/>
      <c r="TKS53"/>
      <c r="TKT53"/>
      <c r="TKU53"/>
      <c r="TKV53"/>
      <c r="TKW53"/>
      <c r="TKX53"/>
      <c r="TKY53"/>
      <c r="TKZ53"/>
      <c r="TLA53"/>
      <c r="TLB53"/>
      <c r="TLC53"/>
      <c r="TLD53"/>
      <c r="TLE53"/>
      <c r="TLF53"/>
      <c r="TLG53"/>
      <c r="TLH53"/>
      <c r="TLI53"/>
      <c r="TLJ53"/>
      <c r="TLK53"/>
      <c r="TLL53"/>
      <c r="TLM53"/>
      <c r="TLN53"/>
      <c r="TLO53"/>
      <c r="TLP53"/>
      <c r="TLQ53"/>
      <c r="TLR53"/>
      <c r="TLS53"/>
      <c r="TLT53"/>
      <c r="TLU53"/>
      <c r="TLV53"/>
      <c r="TLW53"/>
      <c r="TLX53"/>
      <c r="TLY53"/>
      <c r="TLZ53"/>
      <c r="TMA53"/>
      <c r="TMB53"/>
      <c r="TMC53"/>
      <c r="TMD53"/>
      <c r="TME53"/>
      <c r="TMF53"/>
      <c r="TMG53"/>
      <c r="TMH53"/>
      <c r="TMI53"/>
      <c r="TMJ53"/>
      <c r="TMK53"/>
      <c r="TML53"/>
      <c r="TMM53"/>
      <c r="TMN53"/>
      <c r="TMO53"/>
      <c r="TMP53"/>
      <c r="TMQ53"/>
      <c r="TMR53"/>
      <c r="TMS53"/>
      <c r="TMT53"/>
      <c r="TMU53"/>
      <c r="TMV53"/>
      <c r="TMW53"/>
      <c r="TMX53"/>
      <c r="TMY53"/>
      <c r="TMZ53"/>
      <c r="TNA53"/>
      <c r="TNB53"/>
      <c r="TNC53"/>
      <c r="TND53"/>
      <c r="TNE53"/>
      <c r="TNF53"/>
      <c r="TNG53"/>
      <c r="TNH53"/>
      <c r="TNI53"/>
      <c r="TNJ53"/>
      <c r="TNK53"/>
      <c r="TNL53"/>
      <c r="TNM53"/>
      <c r="TNN53"/>
      <c r="TNO53"/>
      <c r="TNP53"/>
      <c r="TNQ53"/>
      <c r="TNR53"/>
      <c r="TNS53"/>
      <c r="TNT53"/>
      <c r="TNU53"/>
      <c r="TNV53"/>
      <c r="TNW53"/>
      <c r="TNX53"/>
      <c r="TNY53"/>
      <c r="TNZ53"/>
      <c r="TOA53"/>
      <c r="TOB53"/>
      <c r="TOC53"/>
      <c r="TOD53"/>
      <c r="TOE53"/>
      <c r="TOF53"/>
      <c r="TOG53"/>
      <c r="TOH53"/>
      <c r="TOI53"/>
      <c r="TOJ53"/>
      <c r="TOK53"/>
      <c r="TOL53"/>
      <c r="TOM53"/>
      <c r="TON53"/>
      <c r="TOO53"/>
      <c r="TOP53"/>
      <c r="TOQ53"/>
      <c r="TOR53"/>
      <c r="TOS53"/>
      <c r="TOT53"/>
      <c r="TOU53"/>
      <c r="TOV53"/>
      <c r="TOW53"/>
      <c r="TOX53"/>
      <c r="TOY53"/>
      <c r="TOZ53"/>
      <c r="TPA53"/>
      <c r="TPB53"/>
      <c r="TPC53"/>
      <c r="TPD53"/>
      <c r="TPE53"/>
      <c r="TPF53"/>
      <c r="TPG53"/>
      <c r="TPH53"/>
      <c r="TPI53"/>
      <c r="TPJ53"/>
      <c r="TPK53"/>
      <c r="TPL53"/>
      <c r="TPM53"/>
      <c r="TPN53"/>
      <c r="TPO53"/>
      <c r="TPP53"/>
      <c r="TPQ53"/>
      <c r="TPR53"/>
      <c r="TPS53"/>
      <c r="TPT53"/>
      <c r="TPU53"/>
      <c r="TPV53"/>
      <c r="TPW53"/>
      <c r="TPX53"/>
      <c r="TPY53"/>
      <c r="TPZ53"/>
      <c r="TQA53"/>
      <c r="TQB53"/>
      <c r="TQC53"/>
      <c r="TQD53"/>
      <c r="TQE53"/>
      <c r="TQF53"/>
      <c r="TQG53"/>
      <c r="TQH53"/>
      <c r="TQI53"/>
      <c r="TQJ53"/>
      <c r="TQK53"/>
      <c r="TQL53"/>
      <c r="TQM53"/>
      <c r="TQN53"/>
      <c r="TQO53"/>
      <c r="TQP53"/>
      <c r="TQQ53"/>
      <c r="TQR53"/>
      <c r="TQS53"/>
      <c r="TQT53"/>
      <c r="TQU53"/>
      <c r="TQV53"/>
      <c r="TQW53"/>
      <c r="TQX53"/>
      <c r="TQY53"/>
      <c r="TQZ53"/>
      <c r="TRA53"/>
      <c r="TRB53"/>
      <c r="TRC53"/>
      <c r="TRD53"/>
      <c r="TRE53"/>
      <c r="TRF53"/>
      <c r="TRG53"/>
      <c r="TRH53"/>
      <c r="TRI53"/>
      <c r="TRJ53"/>
      <c r="TRK53"/>
      <c r="TRL53"/>
      <c r="TRM53"/>
      <c r="TRN53"/>
      <c r="TRO53"/>
      <c r="TRP53"/>
      <c r="TRQ53"/>
      <c r="TRR53"/>
      <c r="TRS53"/>
      <c r="TRT53"/>
      <c r="TRU53"/>
      <c r="TRV53"/>
      <c r="TRW53"/>
      <c r="TRX53"/>
      <c r="TRY53"/>
      <c r="TRZ53"/>
      <c r="TSA53"/>
      <c r="TSB53"/>
      <c r="TSC53"/>
      <c r="TSD53"/>
      <c r="TSE53"/>
      <c r="TSF53"/>
      <c r="TSG53"/>
      <c r="TSH53"/>
      <c r="TSI53"/>
      <c r="TSJ53"/>
      <c r="TSK53"/>
      <c r="TSL53"/>
      <c r="TSM53"/>
      <c r="TSN53"/>
      <c r="TSO53"/>
      <c r="TSP53"/>
      <c r="TSQ53"/>
      <c r="TSR53"/>
      <c r="TSS53"/>
      <c r="TST53"/>
      <c r="TSU53"/>
      <c r="TSV53"/>
      <c r="TSW53"/>
      <c r="TSX53"/>
      <c r="TSY53"/>
      <c r="TSZ53"/>
      <c r="TTA53"/>
      <c r="TTB53"/>
      <c r="TTC53"/>
      <c r="TTD53"/>
      <c r="TTE53"/>
      <c r="TTF53"/>
      <c r="TTG53"/>
      <c r="TTH53"/>
      <c r="TTI53"/>
      <c r="TTJ53"/>
      <c r="TTK53"/>
      <c r="TTL53"/>
      <c r="TTM53"/>
      <c r="TTN53"/>
      <c r="TTO53"/>
      <c r="TTP53"/>
      <c r="TTQ53"/>
      <c r="TTR53"/>
      <c r="TTS53"/>
      <c r="TTT53"/>
      <c r="TTU53"/>
      <c r="TTV53"/>
      <c r="TTW53"/>
      <c r="TTX53"/>
      <c r="TTY53"/>
      <c r="TTZ53"/>
      <c r="TUA53"/>
      <c r="TUB53"/>
      <c r="TUC53"/>
      <c r="TUD53"/>
      <c r="TUE53"/>
      <c r="TUF53"/>
      <c r="TUG53"/>
      <c r="TUH53"/>
      <c r="TUI53"/>
      <c r="TUJ53"/>
      <c r="TUK53"/>
      <c r="TUL53"/>
      <c r="TUM53"/>
      <c r="TUN53"/>
      <c r="TUO53"/>
      <c r="TUP53"/>
      <c r="TUQ53"/>
      <c r="TUR53"/>
      <c r="TUS53"/>
      <c r="TUT53"/>
      <c r="TUU53"/>
      <c r="TUV53"/>
      <c r="TUW53"/>
      <c r="TUX53"/>
      <c r="TUY53"/>
      <c r="TUZ53"/>
      <c r="TVA53"/>
      <c r="TVB53"/>
      <c r="TVC53"/>
      <c r="TVD53"/>
      <c r="TVE53"/>
      <c r="TVF53"/>
      <c r="TVG53"/>
      <c r="TVH53"/>
      <c r="TVI53"/>
      <c r="TVJ53"/>
      <c r="TVK53"/>
      <c r="TVL53"/>
      <c r="TVM53"/>
      <c r="TVN53"/>
      <c r="TVO53"/>
      <c r="TVP53"/>
      <c r="TVQ53"/>
      <c r="TVR53"/>
      <c r="TVS53"/>
      <c r="TVT53"/>
      <c r="TVU53"/>
      <c r="TVV53"/>
      <c r="TVW53"/>
      <c r="TVX53"/>
      <c r="TVY53"/>
      <c r="TVZ53"/>
      <c r="TWA53"/>
      <c r="TWB53"/>
      <c r="TWC53"/>
      <c r="TWD53"/>
      <c r="TWE53"/>
      <c r="TWF53"/>
      <c r="TWG53"/>
      <c r="TWH53"/>
      <c r="TWI53"/>
      <c r="TWJ53"/>
      <c r="TWK53"/>
      <c r="TWL53"/>
      <c r="TWM53"/>
      <c r="TWN53"/>
      <c r="TWO53"/>
      <c r="TWP53"/>
      <c r="TWQ53"/>
      <c r="TWR53"/>
      <c r="TWS53"/>
      <c r="TWT53"/>
      <c r="TWU53"/>
      <c r="TWV53"/>
      <c r="TWW53"/>
      <c r="TWX53"/>
      <c r="TWY53"/>
      <c r="TWZ53"/>
      <c r="TXA53"/>
      <c r="TXB53"/>
      <c r="TXC53"/>
      <c r="TXD53"/>
      <c r="TXE53"/>
      <c r="TXF53"/>
      <c r="TXG53"/>
      <c r="TXH53"/>
      <c r="TXI53"/>
      <c r="TXJ53"/>
      <c r="TXK53"/>
      <c r="TXL53"/>
      <c r="TXM53"/>
      <c r="TXN53"/>
      <c r="TXO53"/>
      <c r="TXP53"/>
      <c r="TXQ53"/>
      <c r="TXR53"/>
      <c r="TXS53"/>
      <c r="TXT53"/>
      <c r="TXU53"/>
      <c r="TXV53"/>
      <c r="TXW53"/>
      <c r="TXX53"/>
      <c r="TXY53"/>
      <c r="TXZ53"/>
      <c r="TYA53"/>
      <c r="TYB53"/>
      <c r="TYC53"/>
      <c r="TYD53"/>
      <c r="TYE53"/>
      <c r="TYF53"/>
      <c r="TYG53"/>
      <c r="TYH53"/>
      <c r="TYI53"/>
      <c r="TYJ53"/>
      <c r="TYK53"/>
      <c r="TYL53"/>
      <c r="TYM53"/>
      <c r="TYN53"/>
      <c r="TYO53"/>
      <c r="TYP53"/>
      <c r="TYQ53"/>
      <c r="TYR53"/>
      <c r="TYS53"/>
      <c r="TYT53"/>
      <c r="TYU53"/>
      <c r="TYV53"/>
      <c r="TYW53"/>
      <c r="TYX53"/>
      <c r="TYY53"/>
      <c r="TYZ53"/>
      <c r="TZA53"/>
      <c r="TZB53"/>
      <c r="TZC53"/>
      <c r="TZD53"/>
      <c r="TZE53"/>
      <c r="TZF53"/>
      <c r="TZG53"/>
      <c r="TZH53"/>
      <c r="TZI53"/>
      <c r="TZJ53"/>
      <c r="TZK53"/>
      <c r="TZL53"/>
      <c r="TZM53"/>
      <c r="TZN53"/>
      <c r="TZO53"/>
      <c r="TZP53"/>
      <c r="TZQ53"/>
      <c r="TZR53"/>
      <c r="TZS53"/>
      <c r="TZT53"/>
      <c r="TZU53"/>
      <c r="TZV53"/>
      <c r="TZW53"/>
      <c r="TZX53"/>
      <c r="TZY53"/>
      <c r="TZZ53"/>
      <c r="UAA53"/>
      <c r="UAB53"/>
      <c r="UAC53"/>
      <c r="UAD53"/>
      <c r="UAE53"/>
      <c r="UAF53"/>
      <c r="UAG53"/>
      <c r="UAH53"/>
      <c r="UAI53"/>
      <c r="UAJ53"/>
      <c r="UAK53"/>
      <c r="UAL53"/>
      <c r="UAM53"/>
      <c r="UAN53"/>
      <c r="UAO53"/>
      <c r="UAP53"/>
      <c r="UAQ53"/>
      <c r="UAR53"/>
      <c r="UAS53"/>
      <c r="UAT53"/>
      <c r="UAU53"/>
      <c r="UAV53"/>
      <c r="UAW53"/>
      <c r="UAX53"/>
      <c r="UAY53"/>
      <c r="UAZ53"/>
      <c r="UBA53"/>
      <c r="UBB53"/>
      <c r="UBC53"/>
      <c r="UBD53"/>
      <c r="UBE53"/>
      <c r="UBF53"/>
      <c r="UBG53"/>
      <c r="UBH53"/>
      <c r="UBI53"/>
      <c r="UBJ53"/>
      <c r="UBK53"/>
      <c r="UBL53"/>
      <c r="UBM53"/>
      <c r="UBN53"/>
      <c r="UBO53"/>
      <c r="UBP53"/>
      <c r="UBQ53"/>
      <c r="UBR53"/>
      <c r="UBS53"/>
      <c r="UBT53"/>
      <c r="UBU53"/>
      <c r="UBV53"/>
      <c r="UBW53"/>
      <c r="UBX53"/>
      <c r="UBY53"/>
      <c r="UBZ53"/>
      <c r="UCA53"/>
      <c r="UCB53"/>
      <c r="UCC53"/>
      <c r="UCD53"/>
      <c r="UCE53"/>
      <c r="UCF53"/>
      <c r="UCG53"/>
      <c r="UCH53"/>
      <c r="UCI53"/>
      <c r="UCJ53"/>
      <c r="UCK53"/>
      <c r="UCL53"/>
      <c r="UCM53"/>
      <c r="UCN53"/>
      <c r="UCO53"/>
      <c r="UCP53"/>
      <c r="UCQ53"/>
      <c r="UCR53"/>
      <c r="UCS53"/>
      <c r="UCT53"/>
      <c r="UCU53"/>
      <c r="UCV53"/>
      <c r="UCW53"/>
      <c r="UCX53"/>
      <c r="UCY53"/>
      <c r="UCZ53"/>
      <c r="UDA53"/>
      <c r="UDB53"/>
      <c r="UDC53"/>
      <c r="UDD53"/>
      <c r="UDE53"/>
      <c r="UDF53"/>
      <c r="UDG53"/>
      <c r="UDH53"/>
      <c r="UDI53"/>
      <c r="UDJ53"/>
      <c r="UDK53"/>
      <c r="UDL53"/>
      <c r="UDM53"/>
      <c r="UDN53"/>
      <c r="UDO53"/>
      <c r="UDP53"/>
      <c r="UDQ53"/>
      <c r="UDR53"/>
      <c r="UDS53"/>
      <c r="UDT53"/>
      <c r="UDU53"/>
      <c r="UDV53"/>
      <c r="UDW53"/>
      <c r="UDX53"/>
      <c r="UDY53"/>
      <c r="UDZ53"/>
      <c r="UEA53"/>
      <c r="UEB53"/>
      <c r="UEC53"/>
      <c r="UED53"/>
      <c r="UEE53"/>
      <c r="UEF53"/>
      <c r="UEG53"/>
      <c r="UEH53"/>
      <c r="UEI53"/>
      <c r="UEJ53"/>
      <c r="UEK53"/>
      <c r="UEL53"/>
      <c r="UEM53"/>
      <c r="UEN53"/>
      <c r="UEO53"/>
      <c r="UEP53"/>
      <c r="UEQ53"/>
      <c r="UER53"/>
      <c r="UES53"/>
      <c r="UET53"/>
      <c r="UEU53"/>
      <c r="UEV53"/>
      <c r="UEW53"/>
      <c r="UEX53"/>
      <c r="UEY53"/>
      <c r="UEZ53"/>
      <c r="UFA53"/>
      <c r="UFB53"/>
      <c r="UFC53"/>
      <c r="UFD53"/>
      <c r="UFE53"/>
      <c r="UFF53"/>
      <c r="UFG53"/>
      <c r="UFH53"/>
      <c r="UFI53"/>
      <c r="UFJ53"/>
      <c r="UFK53"/>
      <c r="UFL53"/>
      <c r="UFM53"/>
      <c r="UFN53"/>
      <c r="UFO53"/>
      <c r="UFP53"/>
      <c r="UFQ53"/>
      <c r="UFR53"/>
      <c r="UFS53"/>
      <c r="UFT53"/>
      <c r="UFU53"/>
      <c r="UFV53"/>
      <c r="UFW53"/>
      <c r="UFX53"/>
      <c r="UFY53"/>
      <c r="UFZ53"/>
      <c r="UGA53"/>
      <c r="UGB53"/>
      <c r="UGC53"/>
      <c r="UGD53"/>
      <c r="UGE53"/>
      <c r="UGF53"/>
      <c r="UGG53"/>
      <c r="UGH53"/>
      <c r="UGI53"/>
      <c r="UGJ53"/>
      <c r="UGK53"/>
      <c r="UGL53"/>
      <c r="UGM53"/>
      <c r="UGN53"/>
      <c r="UGO53"/>
      <c r="UGP53"/>
      <c r="UGQ53"/>
      <c r="UGR53"/>
      <c r="UGS53"/>
      <c r="UGT53"/>
      <c r="UGU53"/>
      <c r="UGV53"/>
      <c r="UGW53"/>
      <c r="UGX53"/>
      <c r="UGY53"/>
      <c r="UGZ53"/>
      <c r="UHA53"/>
      <c r="UHB53"/>
      <c r="UHC53"/>
      <c r="UHD53"/>
      <c r="UHE53"/>
      <c r="UHF53"/>
      <c r="UHG53"/>
      <c r="UHH53"/>
      <c r="UHI53"/>
      <c r="UHJ53"/>
      <c r="UHK53"/>
      <c r="UHL53"/>
      <c r="UHM53"/>
      <c r="UHN53"/>
      <c r="UHO53"/>
      <c r="UHP53"/>
      <c r="UHQ53"/>
      <c r="UHR53"/>
      <c r="UHS53"/>
      <c r="UHT53"/>
      <c r="UHU53"/>
      <c r="UHV53"/>
      <c r="UHW53"/>
      <c r="UHX53"/>
      <c r="UHY53"/>
      <c r="UHZ53"/>
      <c r="UIA53"/>
      <c r="UIB53"/>
      <c r="UIC53"/>
      <c r="UID53"/>
      <c r="UIE53"/>
      <c r="UIF53"/>
      <c r="UIG53"/>
      <c r="UIH53"/>
      <c r="UII53"/>
      <c r="UIJ53"/>
      <c r="UIK53"/>
      <c r="UIL53"/>
      <c r="UIM53"/>
      <c r="UIN53"/>
      <c r="UIO53"/>
      <c r="UIP53"/>
      <c r="UIQ53"/>
      <c r="UIR53"/>
      <c r="UIS53"/>
      <c r="UIT53"/>
      <c r="UIU53"/>
      <c r="UIV53"/>
      <c r="UIW53"/>
      <c r="UIX53"/>
      <c r="UIY53"/>
      <c r="UIZ53"/>
      <c r="UJA53"/>
      <c r="UJB53"/>
      <c r="UJC53"/>
      <c r="UJD53"/>
      <c r="UJE53"/>
      <c r="UJF53"/>
      <c r="UJG53"/>
      <c r="UJH53"/>
      <c r="UJI53"/>
      <c r="UJJ53"/>
      <c r="UJK53"/>
      <c r="UJL53"/>
      <c r="UJM53"/>
      <c r="UJN53"/>
      <c r="UJO53"/>
      <c r="UJP53"/>
      <c r="UJQ53"/>
      <c r="UJR53"/>
      <c r="UJS53"/>
      <c r="UJT53"/>
      <c r="UJU53"/>
      <c r="UJV53"/>
      <c r="UJW53"/>
      <c r="UJX53"/>
      <c r="UJY53"/>
      <c r="UJZ53"/>
      <c r="UKA53"/>
      <c r="UKB53"/>
      <c r="UKC53"/>
      <c r="UKD53"/>
      <c r="UKE53"/>
      <c r="UKF53"/>
      <c r="UKG53"/>
      <c r="UKH53"/>
      <c r="UKI53"/>
      <c r="UKJ53"/>
      <c r="UKK53"/>
      <c r="UKL53"/>
      <c r="UKM53"/>
      <c r="UKN53"/>
      <c r="UKO53"/>
      <c r="UKP53"/>
      <c r="UKQ53"/>
      <c r="UKR53"/>
      <c r="UKS53"/>
      <c r="UKT53"/>
      <c r="UKU53"/>
      <c r="UKV53"/>
      <c r="UKW53"/>
      <c r="UKX53"/>
      <c r="UKY53"/>
      <c r="UKZ53"/>
      <c r="ULA53"/>
      <c r="ULB53"/>
      <c r="ULC53"/>
      <c r="ULD53"/>
      <c r="ULE53"/>
      <c r="ULF53"/>
      <c r="ULG53"/>
      <c r="ULH53"/>
      <c r="ULI53"/>
      <c r="ULJ53"/>
      <c r="ULK53"/>
      <c r="ULL53"/>
      <c r="ULM53"/>
      <c r="ULN53"/>
      <c r="ULO53"/>
      <c r="ULP53"/>
      <c r="ULQ53"/>
      <c r="ULR53"/>
      <c r="ULS53"/>
      <c r="ULT53"/>
      <c r="ULU53"/>
      <c r="ULV53"/>
      <c r="ULW53"/>
      <c r="ULX53"/>
      <c r="ULY53"/>
      <c r="ULZ53"/>
      <c r="UMA53"/>
      <c r="UMB53"/>
      <c r="UMC53"/>
      <c r="UMD53"/>
      <c r="UME53"/>
      <c r="UMF53"/>
      <c r="UMG53"/>
      <c r="UMH53"/>
      <c r="UMI53"/>
      <c r="UMJ53"/>
      <c r="UMK53"/>
      <c r="UML53"/>
      <c r="UMM53"/>
      <c r="UMN53"/>
      <c r="UMO53"/>
      <c r="UMP53"/>
      <c r="UMQ53"/>
      <c r="UMR53"/>
      <c r="UMS53"/>
      <c r="UMT53"/>
      <c r="UMU53"/>
      <c r="UMV53"/>
      <c r="UMW53"/>
      <c r="UMX53"/>
      <c r="UMY53"/>
      <c r="UMZ53"/>
      <c r="UNA53"/>
      <c r="UNB53"/>
      <c r="UNC53"/>
      <c r="UND53"/>
      <c r="UNE53"/>
      <c r="UNF53"/>
      <c r="UNG53"/>
      <c r="UNH53"/>
      <c r="UNI53"/>
      <c r="UNJ53"/>
      <c r="UNK53"/>
      <c r="UNL53"/>
      <c r="UNM53"/>
      <c r="UNN53"/>
      <c r="UNO53"/>
      <c r="UNP53"/>
      <c r="UNQ53"/>
      <c r="UNR53"/>
      <c r="UNS53"/>
      <c r="UNT53"/>
      <c r="UNU53"/>
      <c r="UNV53"/>
      <c r="UNW53"/>
      <c r="UNX53"/>
      <c r="UNY53"/>
      <c r="UNZ53"/>
      <c r="UOA53"/>
      <c r="UOB53"/>
      <c r="UOC53"/>
      <c r="UOD53"/>
      <c r="UOE53"/>
      <c r="UOF53"/>
      <c r="UOG53"/>
      <c r="UOH53"/>
      <c r="UOI53"/>
      <c r="UOJ53"/>
      <c r="UOK53"/>
      <c r="UOL53"/>
      <c r="UOM53"/>
      <c r="UON53"/>
      <c r="UOO53"/>
      <c r="UOP53"/>
      <c r="UOQ53"/>
      <c r="UOR53"/>
      <c r="UOS53"/>
      <c r="UOT53"/>
      <c r="UOU53"/>
      <c r="UOV53"/>
      <c r="UOW53"/>
      <c r="UOX53"/>
      <c r="UOY53"/>
      <c r="UOZ53"/>
      <c r="UPA53"/>
      <c r="UPB53"/>
      <c r="UPC53"/>
      <c r="UPD53"/>
      <c r="UPE53"/>
      <c r="UPF53"/>
      <c r="UPG53"/>
      <c r="UPH53"/>
      <c r="UPI53"/>
      <c r="UPJ53"/>
      <c r="UPK53"/>
      <c r="UPL53"/>
      <c r="UPM53"/>
      <c r="UPN53"/>
      <c r="UPO53"/>
      <c r="UPP53"/>
      <c r="UPQ53"/>
      <c r="UPR53"/>
      <c r="UPS53"/>
      <c r="UPT53"/>
      <c r="UPU53"/>
      <c r="UPV53"/>
      <c r="UPW53"/>
      <c r="UPX53"/>
      <c r="UPY53"/>
      <c r="UPZ53"/>
      <c r="UQA53"/>
      <c r="UQB53"/>
      <c r="UQC53"/>
      <c r="UQD53"/>
      <c r="UQE53"/>
      <c r="UQF53"/>
      <c r="UQG53"/>
      <c r="UQH53"/>
      <c r="UQI53"/>
      <c r="UQJ53"/>
      <c r="UQK53"/>
      <c r="UQL53"/>
      <c r="UQM53"/>
      <c r="UQN53"/>
      <c r="UQO53"/>
      <c r="UQP53"/>
      <c r="UQQ53"/>
      <c r="UQR53"/>
      <c r="UQS53"/>
      <c r="UQT53"/>
      <c r="UQU53"/>
      <c r="UQV53"/>
      <c r="UQW53"/>
      <c r="UQX53"/>
      <c r="UQY53"/>
      <c r="UQZ53"/>
      <c r="URA53"/>
      <c r="URB53"/>
      <c r="URC53"/>
      <c r="URD53"/>
      <c r="URE53"/>
      <c r="URF53"/>
      <c r="URG53"/>
      <c r="URH53"/>
      <c r="URI53"/>
      <c r="URJ53"/>
      <c r="URK53"/>
      <c r="URL53"/>
      <c r="URM53"/>
      <c r="URN53"/>
      <c r="URO53"/>
      <c r="URP53"/>
      <c r="URQ53"/>
      <c r="URR53"/>
      <c r="URS53"/>
      <c r="URT53"/>
      <c r="URU53"/>
      <c r="URV53"/>
      <c r="URW53"/>
      <c r="URX53"/>
      <c r="URY53"/>
      <c r="URZ53"/>
      <c r="USA53"/>
      <c r="USB53"/>
      <c r="USC53"/>
      <c r="USD53"/>
      <c r="USE53"/>
      <c r="USF53"/>
      <c r="USG53"/>
      <c r="USH53"/>
      <c r="USI53"/>
      <c r="USJ53"/>
      <c r="USK53"/>
      <c r="USL53"/>
      <c r="USM53"/>
      <c r="USN53"/>
      <c r="USO53"/>
      <c r="USP53"/>
      <c r="USQ53"/>
      <c r="USR53"/>
      <c r="USS53"/>
      <c r="UST53"/>
      <c r="USU53"/>
      <c r="USV53"/>
      <c r="USW53"/>
      <c r="USX53"/>
      <c r="USY53"/>
      <c r="USZ53"/>
      <c r="UTA53"/>
      <c r="UTB53"/>
      <c r="UTC53"/>
      <c r="UTD53"/>
      <c r="UTE53"/>
      <c r="UTF53"/>
      <c r="UTG53"/>
      <c r="UTH53"/>
      <c r="UTI53"/>
      <c r="UTJ53"/>
      <c r="UTK53"/>
      <c r="UTL53"/>
      <c r="UTM53"/>
      <c r="UTN53"/>
      <c r="UTO53"/>
      <c r="UTP53"/>
      <c r="UTQ53"/>
      <c r="UTR53"/>
      <c r="UTS53"/>
      <c r="UTT53"/>
      <c r="UTU53"/>
      <c r="UTV53"/>
      <c r="UTW53"/>
      <c r="UTX53"/>
      <c r="UTY53"/>
      <c r="UTZ53"/>
      <c r="UUA53"/>
      <c r="UUB53"/>
      <c r="UUC53"/>
      <c r="UUD53"/>
      <c r="UUE53"/>
      <c r="UUF53"/>
      <c r="UUG53"/>
      <c r="UUH53"/>
      <c r="UUI53"/>
      <c r="UUJ53"/>
      <c r="UUK53"/>
      <c r="UUL53"/>
      <c r="UUM53"/>
      <c r="UUN53"/>
      <c r="UUO53"/>
      <c r="UUP53"/>
      <c r="UUQ53"/>
      <c r="UUR53"/>
      <c r="UUS53"/>
      <c r="UUT53"/>
      <c r="UUU53"/>
      <c r="UUV53"/>
      <c r="UUW53"/>
      <c r="UUX53"/>
      <c r="UUY53"/>
      <c r="UUZ53"/>
      <c r="UVA53"/>
      <c r="UVB53"/>
      <c r="UVC53"/>
      <c r="UVD53"/>
      <c r="UVE53"/>
      <c r="UVF53"/>
      <c r="UVG53"/>
      <c r="UVH53"/>
      <c r="UVI53"/>
      <c r="UVJ53"/>
      <c r="UVK53"/>
      <c r="UVL53"/>
      <c r="UVM53"/>
      <c r="UVN53"/>
      <c r="UVO53"/>
      <c r="UVP53"/>
      <c r="UVQ53"/>
      <c r="UVR53"/>
      <c r="UVS53"/>
      <c r="UVT53"/>
      <c r="UVU53"/>
      <c r="UVV53"/>
      <c r="UVW53"/>
      <c r="UVX53"/>
      <c r="UVY53"/>
      <c r="UVZ53"/>
      <c r="UWA53"/>
      <c r="UWB53"/>
      <c r="UWC53"/>
      <c r="UWD53"/>
      <c r="UWE53"/>
      <c r="UWF53"/>
      <c r="UWG53"/>
      <c r="UWH53"/>
      <c r="UWI53"/>
      <c r="UWJ53"/>
      <c r="UWK53"/>
      <c r="UWL53"/>
      <c r="UWM53"/>
      <c r="UWN53"/>
      <c r="UWO53"/>
      <c r="UWP53"/>
      <c r="UWQ53"/>
      <c r="UWR53"/>
      <c r="UWS53"/>
      <c r="UWT53"/>
      <c r="UWU53"/>
      <c r="UWV53"/>
      <c r="UWW53"/>
      <c r="UWX53"/>
      <c r="UWY53"/>
      <c r="UWZ53"/>
      <c r="UXA53"/>
      <c r="UXB53"/>
      <c r="UXC53"/>
      <c r="UXD53"/>
      <c r="UXE53"/>
      <c r="UXF53"/>
      <c r="UXG53"/>
      <c r="UXH53"/>
      <c r="UXI53"/>
      <c r="UXJ53"/>
      <c r="UXK53"/>
      <c r="UXL53"/>
      <c r="UXM53"/>
      <c r="UXN53"/>
      <c r="UXO53"/>
      <c r="UXP53"/>
      <c r="UXQ53"/>
      <c r="UXR53"/>
      <c r="UXS53"/>
      <c r="UXT53"/>
      <c r="UXU53"/>
      <c r="UXV53"/>
      <c r="UXW53"/>
      <c r="UXX53"/>
      <c r="UXY53"/>
      <c r="UXZ53"/>
      <c r="UYA53"/>
      <c r="UYB53"/>
      <c r="UYC53"/>
      <c r="UYD53"/>
      <c r="UYE53"/>
      <c r="UYF53"/>
      <c r="UYG53"/>
      <c r="UYH53"/>
      <c r="UYI53"/>
      <c r="UYJ53"/>
      <c r="UYK53"/>
      <c r="UYL53"/>
      <c r="UYM53"/>
      <c r="UYN53"/>
      <c r="UYO53"/>
      <c r="UYP53"/>
      <c r="UYQ53"/>
      <c r="UYR53"/>
      <c r="UYS53"/>
      <c r="UYT53"/>
      <c r="UYU53"/>
      <c r="UYV53"/>
      <c r="UYW53"/>
      <c r="UYX53"/>
      <c r="UYY53"/>
      <c r="UYZ53"/>
      <c r="UZA53"/>
      <c r="UZB53"/>
      <c r="UZC53"/>
      <c r="UZD53"/>
      <c r="UZE53"/>
      <c r="UZF53"/>
      <c r="UZG53"/>
      <c r="UZH53"/>
      <c r="UZI53"/>
      <c r="UZJ53"/>
      <c r="UZK53"/>
      <c r="UZL53"/>
      <c r="UZM53"/>
      <c r="UZN53"/>
      <c r="UZO53"/>
      <c r="UZP53"/>
      <c r="UZQ53"/>
      <c r="UZR53"/>
      <c r="UZS53"/>
      <c r="UZT53"/>
      <c r="UZU53"/>
      <c r="UZV53"/>
      <c r="UZW53"/>
      <c r="UZX53"/>
      <c r="UZY53"/>
      <c r="UZZ53"/>
      <c r="VAA53"/>
      <c r="VAB53"/>
      <c r="VAC53"/>
      <c r="VAD53"/>
      <c r="VAE53"/>
      <c r="VAF53"/>
      <c r="VAG53"/>
      <c r="VAH53"/>
      <c r="VAI53"/>
      <c r="VAJ53"/>
      <c r="VAK53"/>
      <c r="VAL53"/>
      <c r="VAM53"/>
      <c r="VAN53"/>
      <c r="VAO53"/>
      <c r="VAP53"/>
      <c r="VAQ53"/>
      <c r="VAR53"/>
      <c r="VAS53"/>
      <c r="VAT53"/>
      <c r="VAU53"/>
      <c r="VAV53"/>
      <c r="VAW53"/>
      <c r="VAX53"/>
      <c r="VAY53"/>
      <c r="VAZ53"/>
      <c r="VBA53"/>
      <c r="VBB53"/>
      <c r="VBC53"/>
      <c r="VBD53"/>
      <c r="VBE53"/>
      <c r="VBF53"/>
      <c r="VBG53"/>
      <c r="VBH53"/>
      <c r="VBI53"/>
      <c r="VBJ53"/>
      <c r="VBK53"/>
      <c r="VBL53"/>
      <c r="VBM53"/>
      <c r="VBN53"/>
      <c r="VBO53"/>
      <c r="VBP53"/>
      <c r="VBQ53"/>
      <c r="VBR53"/>
      <c r="VBS53"/>
      <c r="VBT53"/>
      <c r="VBU53"/>
      <c r="VBV53"/>
      <c r="VBW53"/>
      <c r="VBX53"/>
      <c r="VBY53"/>
      <c r="VBZ53"/>
      <c r="VCA53"/>
      <c r="VCB53"/>
      <c r="VCC53"/>
      <c r="VCD53"/>
      <c r="VCE53"/>
      <c r="VCF53"/>
      <c r="VCG53"/>
      <c r="VCH53"/>
      <c r="VCI53"/>
      <c r="VCJ53"/>
      <c r="VCK53"/>
      <c r="VCL53"/>
      <c r="VCM53"/>
      <c r="VCN53"/>
      <c r="VCO53"/>
      <c r="VCP53"/>
      <c r="VCQ53"/>
      <c r="VCR53"/>
      <c r="VCS53"/>
      <c r="VCT53"/>
      <c r="VCU53"/>
      <c r="VCV53"/>
      <c r="VCW53"/>
      <c r="VCX53"/>
      <c r="VCY53"/>
      <c r="VCZ53"/>
      <c r="VDA53"/>
      <c r="VDB53"/>
      <c r="VDC53"/>
      <c r="VDD53"/>
      <c r="VDE53"/>
      <c r="VDF53"/>
      <c r="VDG53"/>
      <c r="VDH53"/>
      <c r="VDI53"/>
      <c r="VDJ53"/>
      <c r="VDK53"/>
      <c r="VDL53"/>
      <c r="VDM53"/>
      <c r="VDN53"/>
      <c r="VDO53"/>
      <c r="VDP53"/>
      <c r="VDQ53"/>
      <c r="VDR53"/>
      <c r="VDS53"/>
      <c r="VDT53"/>
      <c r="VDU53"/>
      <c r="VDV53"/>
      <c r="VDW53"/>
      <c r="VDX53"/>
      <c r="VDY53"/>
      <c r="VDZ53"/>
      <c r="VEA53"/>
      <c r="VEB53"/>
      <c r="VEC53"/>
      <c r="VED53"/>
      <c r="VEE53"/>
      <c r="VEF53"/>
      <c r="VEG53"/>
      <c r="VEH53"/>
      <c r="VEI53"/>
      <c r="VEJ53"/>
      <c r="VEK53"/>
      <c r="VEL53"/>
      <c r="VEM53"/>
      <c r="VEN53"/>
      <c r="VEO53"/>
      <c r="VEP53"/>
      <c r="VEQ53"/>
      <c r="VER53"/>
      <c r="VES53"/>
      <c r="VET53"/>
      <c r="VEU53"/>
      <c r="VEV53"/>
      <c r="VEW53"/>
      <c r="VEX53"/>
      <c r="VEY53"/>
      <c r="VEZ53"/>
      <c r="VFA53"/>
      <c r="VFB53"/>
      <c r="VFC53"/>
      <c r="VFD53"/>
      <c r="VFE53"/>
      <c r="VFF53"/>
      <c r="VFG53"/>
      <c r="VFH53"/>
      <c r="VFI53"/>
      <c r="VFJ53"/>
      <c r="VFK53"/>
      <c r="VFL53"/>
      <c r="VFM53"/>
      <c r="VFN53"/>
      <c r="VFO53"/>
      <c r="VFP53"/>
      <c r="VFQ53"/>
      <c r="VFR53"/>
      <c r="VFS53"/>
      <c r="VFT53"/>
      <c r="VFU53"/>
      <c r="VFV53"/>
      <c r="VFW53"/>
      <c r="VFX53"/>
      <c r="VFY53"/>
      <c r="VFZ53"/>
      <c r="VGA53"/>
      <c r="VGB53"/>
      <c r="VGC53"/>
      <c r="VGD53"/>
      <c r="VGE53"/>
      <c r="VGF53"/>
      <c r="VGG53"/>
      <c r="VGH53"/>
      <c r="VGI53"/>
      <c r="VGJ53"/>
      <c r="VGK53"/>
      <c r="VGL53"/>
      <c r="VGM53"/>
      <c r="VGN53"/>
      <c r="VGO53"/>
      <c r="VGP53"/>
      <c r="VGQ53"/>
      <c r="VGR53"/>
      <c r="VGS53"/>
      <c r="VGT53"/>
      <c r="VGU53"/>
      <c r="VGV53"/>
      <c r="VGW53"/>
      <c r="VGX53"/>
      <c r="VGY53"/>
      <c r="VGZ53"/>
      <c r="VHA53"/>
      <c r="VHB53"/>
      <c r="VHC53"/>
      <c r="VHD53"/>
      <c r="VHE53"/>
      <c r="VHF53"/>
      <c r="VHG53"/>
      <c r="VHH53"/>
      <c r="VHI53"/>
      <c r="VHJ53"/>
      <c r="VHK53"/>
      <c r="VHL53"/>
      <c r="VHM53"/>
      <c r="VHN53"/>
      <c r="VHO53"/>
      <c r="VHP53"/>
      <c r="VHQ53"/>
      <c r="VHR53"/>
      <c r="VHS53"/>
      <c r="VHT53"/>
      <c r="VHU53"/>
      <c r="VHV53"/>
      <c r="VHW53"/>
      <c r="VHX53"/>
      <c r="VHY53"/>
      <c r="VHZ53"/>
      <c r="VIA53"/>
      <c r="VIB53"/>
      <c r="VIC53"/>
      <c r="VID53"/>
      <c r="VIE53"/>
      <c r="VIF53"/>
      <c r="VIG53"/>
      <c r="VIH53"/>
      <c r="VII53"/>
      <c r="VIJ53"/>
      <c r="VIK53"/>
      <c r="VIL53"/>
      <c r="VIM53"/>
      <c r="VIN53"/>
      <c r="VIO53"/>
      <c r="VIP53"/>
      <c r="VIQ53"/>
      <c r="VIR53"/>
      <c r="VIS53"/>
      <c r="VIT53"/>
      <c r="VIU53"/>
      <c r="VIV53"/>
      <c r="VIW53"/>
      <c r="VIX53"/>
      <c r="VIY53"/>
      <c r="VIZ53"/>
      <c r="VJA53"/>
      <c r="VJB53"/>
      <c r="VJC53"/>
      <c r="VJD53"/>
      <c r="VJE53"/>
      <c r="VJF53"/>
      <c r="VJG53"/>
      <c r="VJH53"/>
      <c r="VJI53"/>
      <c r="VJJ53"/>
      <c r="VJK53"/>
      <c r="VJL53"/>
      <c r="VJM53"/>
      <c r="VJN53"/>
      <c r="VJO53"/>
      <c r="VJP53"/>
      <c r="VJQ53"/>
      <c r="VJR53"/>
      <c r="VJS53"/>
      <c r="VJT53"/>
      <c r="VJU53"/>
      <c r="VJV53"/>
      <c r="VJW53"/>
      <c r="VJX53"/>
      <c r="VJY53"/>
      <c r="VJZ53"/>
      <c r="VKA53"/>
      <c r="VKB53"/>
      <c r="VKC53"/>
      <c r="VKD53"/>
      <c r="VKE53"/>
      <c r="VKF53"/>
      <c r="VKG53"/>
      <c r="VKH53"/>
      <c r="VKI53"/>
      <c r="VKJ53"/>
      <c r="VKK53"/>
      <c r="VKL53"/>
      <c r="VKM53"/>
      <c r="VKN53"/>
      <c r="VKO53"/>
      <c r="VKP53"/>
      <c r="VKQ53"/>
      <c r="VKR53"/>
      <c r="VKS53"/>
      <c r="VKT53"/>
      <c r="VKU53"/>
      <c r="VKV53"/>
      <c r="VKW53"/>
      <c r="VKX53"/>
      <c r="VKY53"/>
      <c r="VKZ53"/>
      <c r="VLA53"/>
      <c r="VLB53"/>
      <c r="VLC53"/>
      <c r="VLD53"/>
      <c r="VLE53"/>
      <c r="VLF53"/>
      <c r="VLG53"/>
      <c r="VLH53"/>
      <c r="VLI53"/>
      <c r="VLJ53"/>
      <c r="VLK53"/>
      <c r="VLL53"/>
      <c r="VLM53"/>
      <c r="VLN53"/>
      <c r="VLO53"/>
      <c r="VLP53"/>
      <c r="VLQ53"/>
      <c r="VLR53"/>
      <c r="VLS53"/>
      <c r="VLT53"/>
      <c r="VLU53"/>
      <c r="VLV53"/>
      <c r="VLW53"/>
      <c r="VLX53"/>
      <c r="VLY53"/>
      <c r="VLZ53"/>
      <c r="VMA53"/>
      <c r="VMB53"/>
      <c r="VMC53"/>
      <c r="VMD53"/>
      <c r="VME53"/>
      <c r="VMF53"/>
      <c r="VMG53"/>
      <c r="VMH53"/>
      <c r="VMI53"/>
      <c r="VMJ53"/>
      <c r="VMK53"/>
      <c r="VML53"/>
      <c r="VMM53"/>
      <c r="VMN53"/>
      <c r="VMO53"/>
      <c r="VMP53"/>
      <c r="VMQ53"/>
      <c r="VMR53"/>
      <c r="VMS53"/>
      <c r="VMT53"/>
      <c r="VMU53"/>
      <c r="VMV53"/>
      <c r="VMW53"/>
      <c r="VMX53"/>
      <c r="VMY53"/>
      <c r="VMZ53"/>
      <c r="VNA53"/>
      <c r="VNB53"/>
      <c r="VNC53"/>
      <c r="VND53"/>
      <c r="VNE53"/>
      <c r="VNF53"/>
      <c r="VNG53"/>
      <c r="VNH53"/>
      <c r="VNI53"/>
      <c r="VNJ53"/>
      <c r="VNK53"/>
      <c r="VNL53"/>
      <c r="VNM53"/>
      <c r="VNN53"/>
      <c r="VNO53"/>
      <c r="VNP53"/>
      <c r="VNQ53"/>
      <c r="VNR53"/>
      <c r="VNS53"/>
      <c r="VNT53"/>
      <c r="VNU53"/>
      <c r="VNV53"/>
      <c r="VNW53"/>
      <c r="VNX53"/>
      <c r="VNY53"/>
      <c r="VNZ53"/>
      <c r="VOA53"/>
      <c r="VOB53"/>
      <c r="VOC53"/>
      <c r="VOD53"/>
      <c r="VOE53"/>
      <c r="VOF53"/>
      <c r="VOG53"/>
      <c r="VOH53"/>
      <c r="VOI53"/>
      <c r="VOJ53"/>
      <c r="VOK53"/>
      <c r="VOL53"/>
      <c r="VOM53"/>
      <c r="VON53"/>
      <c r="VOO53"/>
      <c r="VOP53"/>
      <c r="VOQ53"/>
      <c r="VOR53"/>
      <c r="VOS53"/>
      <c r="VOT53"/>
      <c r="VOU53"/>
      <c r="VOV53"/>
      <c r="VOW53"/>
      <c r="VOX53"/>
      <c r="VOY53"/>
      <c r="VOZ53"/>
      <c r="VPA53"/>
      <c r="VPB53"/>
      <c r="VPC53"/>
      <c r="VPD53"/>
      <c r="VPE53"/>
      <c r="VPF53"/>
      <c r="VPG53"/>
      <c r="VPH53"/>
      <c r="VPI53"/>
      <c r="VPJ53"/>
      <c r="VPK53"/>
      <c r="VPL53"/>
      <c r="VPM53"/>
      <c r="VPN53"/>
      <c r="VPO53"/>
      <c r="VPP53"/>
      <c r="VPQ53"/>
      <c r="VPR53"/>
      <c r="VPS53"/>
      <c r="VPT53"/>
      <c r="VPU53"/>
      <c r="VPV53"/>
      <c r="VPW53"/>
      <c r="VPX53"/>
      <c r="VPY53"/>
      <c r="VPZ53"/>
      <c r="VQA53"/>
      <c r="VQB53"/>
      <c r="VQC53"/>
      <c r="VQD53"/>
      <c r="VQE53"/>
      <c r="VQF53"/>
      <c r="VQG53"/>
      <c r="VQH53"/>
      <c r="VQI53"/>
      <c r="VQJ53"/>
      <c r="VQK53"/>
      <c r="VQL53"/>
      <c r="VQM53"/>
      <c r="VQN53"/>
      <c r="VQO53"/>
      <c r="VQP53"/>
      <c r="VQQ53"/>
      <c r="VQR53"/>
      <c r="VQS53"/>
      <c r="VQT53"/>
      <c r="VQU53"/>
      <c r="VQV53"/>
      <c r="VQW53"/>
      <c r="VQX53"/>
      <c r="VQY53"/>
      <c r="VQZ53"/>
      <c r="VRA53"/>
      <c r="VRB53"/>
      <c r="VRC53"/>
      <c r="VRD53"/>
      <c r="VRE53"/>
      <c r="VRF53"/>
      <c r="VRG53"/>
      <c r="VRH53"/>
      <c r="VRI53"/>
      <c r="VRJ53"/>
      <c r="VRK53"/>
      <c r="VRL53"/>
      <c r="VRM53"/>
      <c r="VRN53"/>
      <c r="VRO53"/>
      <c r="VRP53"/>
      <c r="VRQ53"/>
      <c r="VRR53"/>
      <c r="VRS53"/>
      <c r="VRT53"/>
      <c r="VRU53"/>
      <c r="VRV53"/>
      <c r="VRW53"/>
      <c r="VRX53"/>
      <c r="VRY53"/>
      <c r="VRZ53"/>
      <c r="VSA53"/>
      <c r="VSB53"/>
      <c r="VSC53"/>
      <c r="VSD53"/>
      <c r="VSE53"/>
      <c r="VSF53"/>
      <c r="VSG53"/>
      <c r="VSH53"/>
      <c r="VSI53"/>
      <c r="VSJ53"/>
      <c r="VSK53"/>
      <c r="VSL53"/>
      <c r="VSM53"/>
      <c r="VSN53"/>
      <c r="VSO53"/>
      <c r="VSP53"/>
      <c r="VSQ53"/>
      <c r="VSR53"/>
      <c r="VSS53"/>
      <c r="VST53"/>
      <c r="VSU53"/>
      <c r="VSV53"/>
      <c r="VSW53"/>
      <c r="VSX53"/>
      <c r="VSY53"/>
      <c r="VSZ53"/>
      <c r="VTA53"/>
      <c r="VTB53"/>
      <c r="VTC53"/>
      <c r="VTD53"/>
      <c r="VTE53"/>
      <c r="VTF53"/>
      <c r="VTG53"/>
      <c r="VTH53"/>
      <c r="VTI53"/>
      <c r="VTJ53"/>
      <c r="VTK53"/>
      <c r="VTL53"/>
      <c r="VTM53"/>
      <c r="VTN53"/>
      <c r="VTO53"/>
      <c r="VTP53"/>
      <c r="VTQ53"/>
      <c r="VTR53"/>
      <c r="VTS53"/>
      <c r="VTT53"/>
      <c r="VTU53"/>
      <c r="VTV53"/>
      <c r="VTW53"/>
      <c r="VTX53"/>
      <c r="VTY53"/>
      <c r="VTZ53"/>
      <c r="VUA53"/>
      <c r="VUB53"/>
      <c r="VUC53"/>
      <c r="VUD53"/>
      <c r="VUE53"/>
      <c r="VUF53"/>
      <c r="VUG53"/>
      <c r="VUH53"/>
      <c r="VUI53"/>
      <c r="VUJ53"/>
      <c r="VUK53"/>
      <c r="VUL53"/>
      <c r="VUM53"/>
      <c r="VUN53"/>
      <c r="VUO53"/>
      <c r="VUP53"/>
      <c r="VUQ53"/>
      <c r="VUR53"/>
      <c r="VUS53"/>
      <c r="VUT53"/>
      <c r="VUU53"/>
      <c r="VUV53"/>
      <c r="VUW53"/>
      <c r="VUX53"/>
      <c r="VUY53"/>
      <c r="VUZ53"/>
      <c r="VVA53"/>
      <c r="VVB53"/>
      <c r="VVC53"/>
      <c r="VVD53"/>
      <c r="VVE53"/>
      <c r="VVF53"/>
      <c r="VVG53"/>
      <c r="VVH53"/>
      <c r="VVI53"/>
      <c r="VVJ53"/>
      <c r="VVK53"/>
      <c r="VVL53"/>
      <c r="VVM53"/>
      <c r="VVN53"/>
      <c r="VVO53"/>
      <c r="VVP53"/>
      <c r="VVQ53"/>
      <c r="VVR53"/>
      <c r="VVS53"/>
      <c r="VVT53"/>
      <c r="VVU53"/>
      <c r="VVV53"/>
      <c r="VVW53"/>
      <c r="VVX53"/>
      <c r="VVY53"/>
      <c r="VVZ53"/>
      <c r="VWA53"/>
      <c r="VWB53"/>
      <c r="VWC53"/>
      <c r="VWD53"/>
      <c r="VWE53"/>
      <c r="VWF53"/>
      <c r="VWG53"/>
      <c r="VWH53"/>
      <c r="VWI53"/>
      <c r="VWJ53"/>
      <c r="VWK53"/>
      <c r="VWL53"/>
      <c r="VWM53"/>
      <c r="VWN53"/>
      <c r="VWO53"/>
      <c r="VWP53"/>
      <c r="VWQ53"/>
      <c r="VWR53"/>
      <c r="VWS53"/>
      <c r="VWT53"/>
      <c r="VWU53"/>
      <c r="VWV53"/>
      <c r="VWW53"/>
      <c r="VWX53"/>
      <c r="VWY53"/>
      <c r="VWZ53"/>
      <c r="VXA53"/>
      <c r="VXB53"/>
      <c r="VXC53"/>
      <c r="VXD53"/>
      <c r="VXE53"/>
      <c r="VXF53"/>
      <c r="VXG53"/>
      <c r="VXH53"/>
      <c r="VXI53"/>
      <c r="VXJ53"/>
      <c r="VXK53"/>
      <c r="VXL53"/>
      <c r="VXM53"/>
      <c r="VXN53"/>
      <c r="VXO53"/>
      <c r="VXP53"/>
      <c r="VXQ53"/>
      <c r="VXR53"/>
      <c r="VXS53"/>
      <c r="VXT53"/>
      <c r="VXU53"/>
      <c r="VXV53"/>
      <c r="VXW53"/>
      <c r="VXX53"/>
      <c r="VXY53"/>
      <c r="VXZ53"/>
      <c r="VYA53"/>
      <c r="VYB53"/>
      <c r="VYC53"/>
      <c r="VYD53"/>
      <c r="VYE53"/>
      <c r="VYF53"/>
      <c r="VYG53"/>
      <c r="VYH53"/>
      <c r="VYI53"/>
      <c r="VYJ53"/>
      <c r="VYK53"/>
      <c r="VYL53"/>
      <c r="VYM53"/>
      <c r="VYN53"/>
      <c r="VYO53"/>
      <c r="VYP53"/>
      <c r="VYQ53"/>
      <c r="VYR53"/>
      <c r="VYS53"/>
      <c r="VYT53"/>
      <c r="VYU53"/>
      <c r="VYV53"/>
      <c r="VYW53"/>
      <c r="VYX53"/>
      <c r="VYY53"/>
      <c r="VYZ53"/>
      <c r="VZA53"/>
      <c r="VZB53"/>
      <c r="VZC53"/>
      <c r="VZD53"/>
      <c r="VZE53"/>
      <c r="VZF53"/>
      <c r="VZG53"/>
      <c r="VZH53"/>
      <c r="VZI53"/>
      <c r="VZJ53"/>
      <c r="VZK53"/>
      <c r="VZL53"/>
      <c r="VZM53"/>
      <c r="VZN53"/>
      <c r="VZO53"/>
      <c r="VZP53"/>
      <c r="VZQ53"/>
      <c r="VZR53"/>
      <c r="VZS53"/>
      <c r="VZT53"/>
      <c r="VZU53"/>
      <c r="VZV53"/>
      <c r="VZW53"/>
      <c r="VZX53"/>
      <c r="VZY53"/>
      <c r="VZZ53"/>
      <c r="WAA53"/>
      <c r="WAB53"/>
      <c r="WAC53"/>
      <c r="WAD53"/>
      <c r="WAE53"/>
      <c r="WAF53"/>
      <c r="WAG53"/>
      <c r="WAH53"/>
      <c r="WAI53"/>
      <c r="WAJ53"/>
      <c r="WAK53"/>
      <c r="WAL53"/>
      <c r="WAM53"/>
      <c r="WAN53"/>
      <c r="WAO53"/>
      <c r="WAP53"/>
      <c r="WAQ53"/>
      <c r="WAR53"/>
      <c r="WAS53"/>
      <c r="WAT53"/>
      <c r="WAU53"/>
      <c r="WAV53"/>
      <c r="WAW53"/>
      <c r="WAX53"/>
      <c r="WAY53"/>
      <c r="WAZ53"/>
      <c r="WBA53"/>
      <c r="WBB53"/>
      <c r="WBC53"/>
      <c r="WBD53"/>
      <c r="WBE53"/>
      <c r="WBF53"/>
      <c r="WBG53"/>
      <c r="WBH53"/>
      <c r="WBI53"/>
      <c r="WBJ53"/>
      <c r="WBK53"/>
      <c r="WBL53"/>
      <c r="WBM53"/>
      <c r="WBN53"/>
      <c r="WBO53"/>
      <c r="WBP53"/>
      <c r="WBQ53"/>
      <c r="WBR53"/>
      <c r="WBS53"/>
      <c r="WBT53"/>
      <c r="WBU53"/>
      <c r="WBV53"/>
      <c r="WBW53"/>
      <c r="WBX53"/>
      <c r="WBY53"/>
      <c r="WBZ53"/>
      <c r="WCA53"/>
      <c r="WCB53"/>
      <c r="WCC53"/>
      <c r="WCD53"/>
      <c r="WCE53"/>
      <c r="WCF53"/>
      <c r="WCG53"/>
      <c r="WCH53"/>
      <c r="WCI53"/>
      <c r="WCJ53"/>
      <c r="WCK53"/>
      <c r="WCL53"/>
      <c r="WCM53"/>
      <c r="WCN53"/>
      <c r="WCO53"/>
      <c r="WCP53"/>
      <c r="WCQ53"/>
      <c r="WCR53"/>
      <c r="WCS53"/>
      <c r="WCT53"/>
      <c r="WCU53"/>
      <c r="WCV53"/>
      <c r="WCW53"/>
      <c r="WCX53"/>
      <c r="WCY53"/>
      <c r="WCZ53"/>
      <c r="WDA53"/>
      <c r="WDB53"/>
      <c r="WDC53"/>
      <c r="WDD53"/>
      <c r="WDE53"/>
      <c r="WDF53"/>
      <c r="WDG53"/>
      <c r="WDH53"/>
      <c r="WDI53"/>
      <c r="WDJ53"/>
      <c r="WDK53"/>
      <c r="WDL53"/>
      <c r="WDM53"/>
      <c r="WDN53"/>
      <c r="WDO53"/>
      <c r="WDP53"/>
      <c r="WDQ53"/>
      <c r="WDR53"/>
      <c r="WDS53"/>
      <c r="WDT53"/>
      <c r="WDU53"/>
      <c r="WDV53"/>
      <c r="WDW53"/>
      <c r="WDX53"/>
      <c r="WDY53"/>
      <c r="WDZ53"/>
      <c r="WEA53"/>
      <c r="WEB53"/>
      <c r="WEC53"/>
      <c r="WED53"/>
      <c r="WEE53"/>
      <c r="WEF53"/>
      <c r="WEG53"/>
      <c r="WEH53"/>
      <c r="WEI53"/>
      <c r="WEJ53"/>
      <c r="WEK53"/>
      <c r="WEL53"/>
      <c r="WEM53"/>
      <c r="WEN53"/>
      <c r="WEO53"/>
      <c r="WEP53"/>
      <c r="WEQ53"/>
      <c r="WER53"/>
      <c r="WES53"/>
      <c r="WET53"/>
      <c r="WEU53"/>
      <c r="WEV53"/>
      <c r="WEW53"/>
      <c r="WEX53"/>
      <c r="WEY53"/>
      <c r="WEZ53"/>
      <c r="WFA53"/>
      <c r="WFB53"/>
      <c r="WFC53"/>
      <c r="WFD53"/>
      <c r="WFE53"/>
      <c r="WFF53"/>
      <c r="WFG53"/>
      <c r="WFH53"/>
      <c r="WFI53"/>
      <c r="WFJ53"/>
      <c r="WFK53"/>
      <c r="WFL53"/>
      <c r="WFM53"/>
      <c r="WFN53"/>
      <c r="WFO53"/>
      <c r="WFP53"/>
      <c r="WFQ53"/>
      <c r="WFR53"/>
      <c r="WFS53"/>
      <c r="WFT53"/>
      <c r="WFU53"/>
      <c r="WFV53"/>
      <c r="WFW53"/>
      <c r="WFX53"/>
      <c r="WFY53"/>
      <c r="WFZ53"/>
      <c r="WGA53"/>
      <c r="WGB53"/>
      <c r="WGC53"/>
      <c r="WGD53"/>
      <c r="WGE53"/>
      <c r="WGF53"/>
      <c r="WGG53"/>
      <c r="WGH53"/>
      <c r="WGI53"/>
      <c r="WGJ53"/>
      <c r="WGK53"/>
      <c r="WGL53"/>
      <c r="WGM53"/>
      <c r="WGN53"/>
      <c r="WGO53"/>
      <c r="WGP53"/>
      <c r="WGQ53"/>
      <c r="WGR53"/>
      <c r="WGS53"/>
      <c r="WGT53"/>
      <c r="WGU53"/>
      <c r="WGV53"/>
      <c r="WGW53"/>
      <c r="WGX53"/>
      <c r="WGY53"/>
      <c r="WGZ53"/>
      <c r="WHA53"/>
      <c r="WHB53"/>
      <c r="WHC53"/>
      <c r="WHD53"/>
      <c r="WHE53"/>
      <c r="WHF53"/>
      <c r="WHG53"/>
      <c r="WHH53"/>
      <c r="WHI53"/>
      <c r="WHJ53"/>
      <c r="WHK53"/>
      <c r="WHL53"/>
      <c r="WHM53"/>
      <c r="WHN53"/>
      <c r="WHO53"/>
      <c r="WHP53"/>
      <c r="WHQ53"/>
      <c r="WHR53"/>
      <c r="WHS53"/>
      <c r="WHT53"/>
      <c r="WHU53"/>
      <c r="WHV53"/>
      <c r="WHW53"/>
      <c r="WHX53"/>
      <c r="WHY53"/>
      <c r="WHZ53"/>
      <c r="WIA53"/>
      <c r="WIB53"/>
      <c r="WIC53"/>
      <c r="WID53"/>
      <c r="WIE53"/>
      <c r="WIF53"/>
      <c r="WIG53"/>
      <c r="WIH53"/>
      <c r="WII53"/>
      <c r="WIJ53"/>
      <c r="WIK53"/>
      <c r="WIL53"/>
      <c r="WIM53"/>
      <c r="WIN53"/>
      <c r="WIO53"/>
      <c r="WIP53"/>
      <c r="WIQ53"/>
      <c r="WIR53"/>
      <c r="WIS53"/>
      <c r="WIT53"/>
      <c r="WIU53"/>
      <c r="WIV53"/>
      <c r="WIW53"/>
      <c r="WIX53"/>
      <c r="WIY53"/>
      <c r="WIZ53"/>
      <c r="WJA53"/>
      <c r="WJB53"/>
      <c r="WJC53"/>
      <c r="WJD53"/>
      <c r="WJE53"/>
      <c r="WJF53"/>
      <c r="WJG53"/>
      <c r="WJH53"/>
      <c r="WJI53"/>
      <c r="WJJ53"/>
      <c r="WJK53"/>
      <c r="WJL53"/>
      <c r="WJM53"/>
      <c r="WJN53"/>
      <c r="WJO53"/>
      <c r="WJP53"/>
      <c r="WJQ53"/>
      <c r="WJR53"/>
      <c r="WJS53"/>
      <c r="WJT53"/>
      <c r="WJU53"/>
      <c r="WJV53"/>
      <c r="WJW53"/>
      <c r="WJX53"/>
      <c r="WJY53"/>
      <c r="WJZ53"/>
      <c r="WKA53"/>
      <c r="WKB53"/>
      <c r="WKC53"/>
      <c r="WKD53"/>
      <c r="WKE53"/>
      <c r="WKF53"/>
      <c r="WKG53"/>
      <c r="WKH53"/>
      <c r="WKI53"/>
      <c r="WKJ53"/>
      <c r="WKK53"/>
      <c r="WKL53"/>
      <c r="WKM53"/>
      <c r="WKN53"/>
      <c r="WKO53"/>
      <c r="WKP53"/>
      <c r="WKQ53"/>
      <c r="WKR53"/>
      <c r="WKS53"/>
      <c r="WKT53"/>
      <c r="WKU53"/>
      <c r="WKV53"/>
      <c r="WKW53"/>
      <c r="WKX53"/>
      <c r="WKY53"/>
      <c r="WKZ53"/>
      <c r="WLA53"/>
      <c r="WLB53"/>
      <c r="WLC53"/>
      <c r="WLD53"/>
      <c r="WLE53"/>
      <c r="WLF53"/>
      <c r="WLG53"/>
      <c r="WLH53"/>
      <c r="WLI53"/>
      <c r="WLJ53"/>
      <c r="WLK53"/>
      <c r="WLL53"/>
      <c r="WLM53"/>
      <c r="WLN53"/>
      <c r="WLO53"/>
      <c r="WLP53"/>
      <c r="WLQ53"/>
      <c r="WLR53"/>
      <c r="WLS53"/>
      <c r="WLT53"/>
      <c r="WLU53"/>
      <c r="WLV53"/>
      <c r="WLW53"/>
      <c r="WLX53"/>
      <c r="WLY53"/>
      <c r="WLZ53"/>
      <c r="WMA53"/>
      <c r="WMB53"/>
      <c r="WMC53"/>
      <c r="WMD53"/>
      <c r="WME53"/>
      <c r="WMF53"/>
      <c r="WMG53"/>
      <c r="WMH53"/>
      <c r="WMI53"/>
      <c r="WMJ53"/>
      <c r="WMK53"/>
      <c r="WML53"/>
      <c r="WMM53"/>
      <c r="WMN53"/>
      <c r="WMO53"/>
      <c r="WMP53"/>
      <c r="WMQ53"/>
      <c r="WMR53"/>
      <c r="WMS53"/>
      <c r="WMT53"/>
      <c r="WMU53"/>
      <c r="WMV53"/>
      <c r="WMW53"/>
      <c r="WMX53"/>
      <c r="WMY53"/>
      <c r="WMZ53"/>
      <c r="WNA53"/>
      <c r="WNB53"/>
      <c r="WNC53"/>
      <c r="WND53"/>
      <c r="WNE53"/>
      <c r="WNF53"/>
      <c r="WNG53"/>
      <c r="WNH53"/>
      <c r="WNI53"/>
      <c r="WNJ53"/>
      <c r="WNK53"/>
      <c r="WNL53"/>
      <c r="WNM53"/>
      <c r="WNN53"/>
      <c r="WNO53"/>
      <c r="WNP53"/>
      <c r="WNQ53"/>
      <c r="WNR53"/>
      <c r="WNS53"/>
      <c r="WNT53"/>
      <c r="WNU53"/>
      <c r="WNV53"/>
      <c r="WNW53"/>
      <c r="WNX53"/>
      <c r="WNY53"/>
      <c r="WNZ53"/>
      <c r="WOA53"/>
      <c r="WOB53"/>
      <c r="WOC53"/>
      <c r="WOD53"/>
      <c r="WOE53"/>
      <c r="WOF53"/>
      <c r="WOG53"/>
      <c r="WOH53"/>
      <c r="WOI53"/>
      <c r="WOJ53"/>
      <c r="WOK53"/>
      <c r="WOL53"/>
      <c r="WOM53"/>
      <c r="WON53"/>
      <c r="WOO53"/>
      <c r="WOP53"/>
      <c r="WOQ53"/>
      <c r="WOR53"/>
      <c r="WOS53"/>
      <c r="WOT53"/>
      <c r="WOU53"/>
      <c r="WOV53"/>
      <c r="WOW53"/>
      <c r="WOX53"/>
      <c r="WOY53"/>
      <c r="WOZ53"/>
      <c r="WPA53"/>
      <c r="WPB53"/>
      <c r="WPC53"/>
      <c r="WPD53"/>
      <c r="WPE53"/>
      <c r="WPF53"/>
      <c r="WPG53"/>
      <c r="WPH53"/>
      <c r="WPI53"/>
      <c r="WPJ53"/>
      <c r="WPK53"/>
      <c r="WPL53"/>
      <c r="WPM53"/>
      <c r="WPN53"/>
      <c r="WPO53"/>
      <c r="WPP53"/>
      <c r="WPQ53"/>
      <c r="WPR53"/>
      <c r="WPS53"/>
      <c r="WPT53"/>
      <c r="WPU53"/>
      <c r="WPV53"/>
      <c r="WPW53"/>
      <c r="WPX53"/>
      <c r="WPY53"/>
      <c r="WPZ53"/>
      <c r="WQA53"/>
      <c r="WQB53"/>
      <c r="WQC53"/>
      <c r="WQD53"/>
      <c r="WQE53"/>
      <c r="WQF53"/>
      <c r="WQG53"/>
      <c r="WQH53"/>
      <c r="WQI53"/>
      <c r="WQJ53"/>
      <c r="WQK53"/>
      <c r="WQL53"/>
      <c r="WQM53"/>
      <c r="WQN53"/>
      <c r="WQO53"/>
      <c r="WQP53"/>
      <c r="WQQ53"/>
      <c r="WQR53"/>
      <c r="WQS53"/>
      <c r="WQT53"/>
      <c r="WQU53"/>
      <c r="WQV53"/>
      <c r="WQW53"/>
      <c r="WQX53"/>
      <c r="WQY53"/>
      <c r="WQZ53"/>
      <c r="WRA53"/>
      <c r="WRB53"/>
      <c r="WRC53"/>
      <c r="WRD53"/>
      <c r="WRE53"/>
      <c r="WRF53"/>
      <c r="WRG53"/>
      <c r="WRH53"/>
      <c r="WRI53"/>
      <c r="WRJ53"/>
      <c r="WRK53"/>
      <c r="WRL53"/>
      <c r="WRM53"/>
      <c r="WRN53"/>
      <c r="WRO53"/>
      <c r="WRP53"/>
      <c r="WRQ53"/>
      <c r="WRR53"/>
      <c r="WRS53"/>
      <c r="WRT53"/>
      <c r="WRU53"/>
      <c r="WRV53"/>
      <c r="WRW53"/>
      <c r="WRX53"/>
      <c r="WRY53"/>
      <c r="WRZ53"/>
      <c r="WSA53"/>
      <c r="WSB53"/>
      <c r="WSC53"/>
      <c r="WSD53"/>
      <c r="WSE53"/>
      <c r="WSF53"/>
      <c r="WSG53"/>
      <c r="WSH53"/>
      <c r="WSI53"/>
      <c r="WSJ53"/>
      <c r="WSK53"/>
      <c r="WSL53"/>
      <c r="WSM53"/>
      <c r="WSN53"/>
      <c r="WSO53"/>
      <c r="WSP53"/>
      <c r="WSQ53"/>
      <c r="WSR53"/>
      <c r="WSS53"/>
      <c r="WST53"/>
      <c r="WSU53"/>
      <c r="WSV53"/>
      <c r="WSW53"/>
      <c r="WSX53"/>
      <c r="WSY53"/>
      <c r="WSZ53"/>
      <c r="WTA53"/>
      <c r="WTB53"/>
      <c r="WTC53"/>
      <c r="WTD53"/>
      <c r="WTE53"/>
      <c r="WTF53"/>
      <c r="WTG53"/>
      <c r="WTH53"/>
      <c r="WTI53"/>
      <c r="WTJ53"/>
      <c r="WTK53"/>
      <c r="WTL53"/>
      <c r="WTM53"/>
      <c r="WTN53"/>
      <c r="WTO53"/>
      <c r="WTP53"/>
      <c r="WTQ53"/>
      <c r="WTR53"/>
      <c r="WTS53"/>
      <c r="WTT53"/>
      <c r="WTU53"/>
      <c r="WTV53"/>
      <c r="WTW53"/>
      <c r="WTX53"/>
      <c r="WTY53"/>
      <c r="WTZ53"/>
      <c r="WUA53"/>
      <c r="WUB53"/>
      <c r="WUC53"/>
      <c r="WUD53"/>
      <c r="WUE53"/>
      <c r="WUF53"/>
      <c r="WUG53"/>
      <c r="WUH53"/>
      <c r="WUI53"/>
      <c r="WUJ53"/>
      <c r="WUK53"/>
      <c r="WUL53"/>
      <c r="WUM53"/>
      <c r="WUN53"/>
      <c r="WUO53"/>
      <c r="WUP53"/>
      <c r="WUQ53"/>
      <c r="WUR53"/>
      <c r="WUS53"/>
      <c r="WUT53"/>
      <c r="WUU53"/>
      <c r="WUV53"/>
      <c r="WUW53"/>
      <c r="WUX53"/>
      <c r="WUY53"/>
      <c r="WUZ53"/>
      <c r="WVA53"/>
      <c r="WVB53"/>
      <c r="WVC53"/>
      <c r="WVD53"/>
      <c r="WVE53"/>
      <c r="WVF53"/>
      <c r="WVG53"/>
      <c r="WVH53"/>
      <c r="WVI53"/>
      <c r="WVJ53"/>
      <c r="WVK53"/>
      <c r="WVL53"/>
      <c r="WVM53"/>
      <c r="WVN53"/>
      <c r="WVO53"/>
      <c r="WVP53"/>
      <c r="WVQ53"/>
      <c r="WVR53"/>
      <c r="WVS53"/>
      <c r="WVT53"/>
      <c r="WVU53"/>
      <c r="WVV53"/>
      <c r="WVW53"/>
      <c r="WVX53"/>
      <c r="WVY53"/>
      <c r="WVZ53"/>
      <c r="WWA53"/>
      <c r="WWB53"/>
      <c r="WWC53"/>
      <c r="WWD53"/>
      <c r="WWE53"/>
      <c r="WWF53"/>
      <c r="WWG53"/>
      <c r="WWH53"/>
      <c r="WWI53"/>
      <c r="WWJ53"/>
      <c r="WWK53"/>
      <c r="WWL53"/>
      <c r="WWM53"/>
      <c r="WWN53"/>
      <c r="WWO53"/>
      <c r="WWP53"/>
      <c r="WWQ53"/>
      <c r="WWR53"/>
      <c r="WWS53"/>
      <c r="WWT53"/>
      <c r="WWU53"/>
      <c r="WWV53"/>
      <c r="WWW53"/>
      <c r="WWX53"/>
      <c r="WWY53"/>
      <c r="WWZ53"/>
      <c r="WXA53"/>
      <c r="WXB53"/>
      <c r="WXC53"/>
      <c r="WXD53"/>
      <c r="WXE53"/>
      <c r="WXF53"/>
      <c r="WXG53"/>
      <c r="WXH53"/>
      <c r="WXI53"/>
      <c r="WXJ53"/>
      <c r="WXK53"/>
      <c r="WXL53"/>
      <c r="WXM53"/>
      <c r="WXN53"/>
      <c r="WXO53"/>
      <c r="WXP53"/>
      <c r="WXQ53"/>
      <c r="WXR53"/>
      <c r="WXS53"/>
      <c r="WXT53"/>
      <c r="WXU53"/>
      <c r="WXV53"/>
      <c r="WXW53"/>
      <c r="WXX53"/>
      <c r="WXY53"/>
      <c r="WXZ53"/>
      <c r="WYA53"/>
      <c r="WYB53"/>
      <c r="WYC53"/>
      <c r="WYD53"/>
      <c r="WYE53"/>
      <c r="WYF53"/>
      <c r="WYG53"/>
      <c r="WYH53"/>
      <c r="WYI53"/>
      <c r="WYJ53"/>
      <c r="WYK53"/>
      <c r="WYL53"/>
      <c r="WYM53"/>
      <c r="WYN53"/>
      <c r="WYO53"/>
      <c r="WYP53"/>
      <c r="WYQ53"/>
      <c r="WYR53"/>
      <c r="WYS53"/>
      <c r="WYT53"/>
      <c r="WYU53"/>
      <c r="WYV53"/>
      <c r="WYW53"/>
      <c r="WYX53"/>
      <c r="WYY53"/>
      <c r="WYZ53"/>
      <c r="WZA53"/>
      <c r="WZB53"/>
      <c r="WZC53"/>
      <c r="WZD53"/>
      <c r="WZE53"/>
      <c r="WZF53"/>
      <c r="WZG53"/>
      <c r="WZH53"/>
      <c r="WZI53"/>
      <c r="WZJ53"/>
      <c r="WZK53"/>
      <c r="WZL53"/>
      <c r="WZM53"/>
      <c r="WZN53"/>
      <c r="WZO53"/>
      <c r="WZP53"/>
      <c r="WZQ53"/>
      <c r="WZR53"/>
      <c r="WZS53"/>
      <c r="WZT53"/>
      <c r="WZU53"/>
      <c r="WZV53"/>
      <c r="WZW53"/>
      <c r="WZX53"/>
      <c r="WZY53"/>
      <c r="WZZ53"/>
      <c r="XAA53"/>
      <c r="XAB53"/>
      <c r="XAC53"/>
      <c r="XAD53"/>
      <c r="XAE53"/>
      <c r="XAF53"/>
      <c r="XAG53"/>
      <c r="XAH53"/>
      <c r="XAI53"/>
      <c r="XAJ53"/>
      <c r="XAK53"/>
      <c r="XAL53"/>
      <c r="XAM53"/>
      <c r="XAN53"/>
      <c r="XAO53"/>
      <c r="XAP53"/>
      <c r="XAQ53"/>
      <c r="XAR53"/>
      <c r="XAS53"/>
      <c r="XAT53"/>
      <c r="XAU53"/>
      <c r="XAV53"/>
      <c r="XAW53"/>
      <c r="XAX53"/>
      <c r="XAY53"/>
      <c r="XAZ53"/>
      <c r="XBA53"/>
      <c r="XBB53"/>
      <c r="XBC53"/>
      <c r="XBD53"/>
      <c r="XBE53"/>
      <c r="XBF53"/>
    </row>
    <row r="54" spans="1:16282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  <c r="AQM54"/>
      <c r="AQN54"/>
      <c r="AQO54"/>
      <c r="AQP54"/>
      <c r="AQQ54"/>
      <c r="AQR54"/>
      <c r="AQS54"/>
      <c r="AQT54"/>
      <c r="AQU54"/>
      <c r="AQV54"/>
      <c r="AQW54"/>
      <c r="AQX54"/>
      <c r="AQY54"/>
      <c r="AQZ54"/>
      <c r="ARA54"/>
      <c r="ARB54"/>
      <c r="ARC54"/>
      <c r="ARD54"/>
      <c r="ARE54"/>
      <c r="ARF54"/>
      <c r="ARG54"/>
      <c r="ARH54"/>
      <c r="ARI54"/>
      <c r="ARJ54"/>
      <c r="ARK54"/>
      <c r="ARL54"/>
      <c r="ARM54"/>
      <c r="ARN54"/>
      <c r="ARO54"/>
      <c r="ARP54"/>
      <c r="ARQ54"/>
      <c r="ARR54"/>
      <c r="ARS54"/>
      <c r="ART54"/>
      <c r="ARU54"/>
      <c r="ARV54"/>
      <c r="ARW54"/>
      <c r="ARX54"/>
      <c r="ARY54"/>
      <c r="ARZ54"/>
      <c r="ASA54"/>
      <c r="ASB54"/>
      <c r="ASC54"/>
      <c r="ASD54"/>
      <c r="ASE54"/>
      <c r="ASF54"/>
      <c r="ASG54"/>
      <c r="ASH54"/>
      <c r="ASI54"/>
      <c r="ASJ54"/>
      <c r="ASK54"/>
      <c r="ASL54"/>
      <c r="ASM54"/>
      <c r="ASN54"/>
      <c r="ASO54"/>
      <c r="ASP54"/>
      <c r="ASQ54"/>
      <c r="ASR54"/>
      <c r="ASS54"/>
      <c r="AST54"/>
      <c r="ASU54"/>
      <c r="ASV54"/>
      <c r="ASW54"/>
      <c r="ASX54"/>
      <c r="ASY54"/>
      <c r="ASZ54"/>
      <c r="ATA54"/>
      <c r="ATB54"/>
      <c r="ATC54"/>
      <c r="ATD54"/>
      <c r="ATE54"/>
      <c r="ATF54"/>
      <c r="ATG54"/>
      <c r="ATH54"/>
      <c r="ATI54"/>
      <c r="ATJ54"/>
      <c r="ATK54"/>
      <c r="ATL54"/>
      <c r="ATM54"/>
      <c r="ATN54"/>
      <c r="ATO54"/>
      <c r="ATP54"/>
      <c r="ATQ54"/>
      <c r="ATR54"/>
      <c r="ATS54"/>
      <c r="ATT54"/>
      <c r="ATU54"/>
      <c r="ATV54"/>
      <c r="ATW54"/>
      <c r="ATX54"/>
      <c r="ATY54"/>
      <c r="ATZ54"/>
      <c r="AUA54"/>
      <c r="AUB54"/>
      <c r="AUC54"/>
      <c r="AUD54"/>
      <c r="AUE54"/>
      <c r="AUF54"/>
      <c r="AUG54"/>
      <c r="AUH54"/>
      <c r="AUI54"/>
      <c r="AUJ54"/>
      <c r="AUK54"/>
      <c r="AUL54"/>
      <c r="AUM54"/>
      <c r="AUN54"/>
      <c r="AUO54"/>
      <c r="AUP54"/>
      <c r="AUQ54"/>
      <c r="AUR54"/>
      <c r="AUS54"/>
      <c r="AUT54"/>
      <c r="AUU54"/>
      <c r="AUV54"/>
      <c r="AUW54"/>
      <c r="AUX54"/>
      <c r="AUY54"/>
      <c r="AUZ54"/>
      <c r="AVA54"/>
      <c r="AVB54"/>
      <c r="AVC54"/>
      <c r="AVD54"/>
      <c r="AVE54"/>
      <c r="AVF54"/>
      <c r="AVG54"/>
      <c r="AVH54"/>
      <c r="AVI54"/>
      <c r="AVJ54"/>
      <c r="AVK54"/>
      <c r="AVL54"/>
      <c r="AVM54"/>
      <c r="AVN54"/>
      <c r="AVO54"/>
      <c r="AVP54"/>
      <c r="AVQ54"/>
      <c r="AVR54"/>
      <c r="AVS54"/>
      <c r="AVT54"/>
      <c r="AVU54"/>
      <c r="AVV54"/>
      <c r="AVW54"/>
      <c r="AVX54"/>
      <c r="AVY54"/>
      <c r="AVZ54"/>
      <c r="AWA54"/>
      <c r="AWB54"/>
      <c r="AWC54"/>
      <c r="AWD54"/>
      <c r="AWE54"/>
      <c r="AWF54"/>
      <c r="AWG54"/>
      <c r="AWH54"/>
      <c r="AWI54"/>
      <c r="AWJ54"/>
      <c r="AWK54"/>
      <c r="AWL54"/>
      <c r="AWM54"/>
      <c r="AWN54"/>
      <c r="AWO54"/>
      <c r="AWP54"/>
      <c r="AWQ54"/>
      <c r="AWR54"/>
      <c r="AWS54"/>
      <c r="AWT54"/>
      <c r="AWU54"/>
      <c r="AWV54"/>
      <c r="AWW54"/>
      <c r="AWX54"/>
      <c r="AWY54"/>
      <c r="AWZ54"/>
      <c r="AXA54"/>
      <c r="AXB54"/>
      <c r="AXC54"/>
      <c r="AXD54"/>
      <c r="AXE54"/>
      <c r="AXF54"/>
      <c r="AXG54"/>
      <c r="AXH54"/>
      <c r="AXI54"/>
      <c r="AXJ54"/>
      <c r="AXK54"/>
      <c r="AXL54"/>
      <c r="AXM54"/>
      <c r="AXN54"/>
      <c r="AXO54"/>
      <c r="AXP54"/>
      <c r="AXQ54"/>
      <c r="AXR54"/>
      <c r="AXS54"/>
      <c r="AXT54"/>
      <c r="AXU54"/>
      <c r="AXV54"/>
      <c r="AXW54"/>
      <c r="AXX54"/>
      <c r="AXY54"/>
      <c r="AXZ54"/>
      <c r="AYA54"/>
      <c r="AYB54"/>
      <c r="AYC54"/>
      <c r="AYD54"/>
      <c r="AYE54"/>
      <c r="AYF54"/>
      <c r="AYG54"/>
      <c r="AYH54"/>
      <c r="AYI54"/>
      <c r="AYJ54"/>
      <c r="AYK54"/>
      <c r="AYL54"/>
      <c r="AYM54"/>
      <c r="AYN54"/>
      <c r="AYO54"/>
      <c r="AYP54"/>
      <c r="AYQ54"/>
      <c r="AYR54"/>
      <c r="AYS54"/>
      <c r="AYT54"/>
      <c r="AYU54"/>
      <c r="AYV54"/>
      <c r="AYW54"/>
      <c r="AYX54"/>
      <c r="AYY54"/>
      <c r="AYZ54"/>
      <c r="AZA54"/>
      <c r="AZB54"/>
      <c r="AZC54"/>
      <c r="AZD54"/>
      <c r="AZE54"/>
      <c r="AZF54"/>
      <c r="AZG54"/>
      <c r="AZH54"/>
      <c r="AZI54"/>
      <c r="AZJ54"/>
      <c r="AZK54"/>
      <c r="AZL54"/>
      <c r="AZM54"/>
      <c r="AZN54"/>
      <c r="AZO54"/>
      <c r="AZP54"/>
      <c r="AZQ54"/>
      <c r="AZR54"/>
      <c r="AZS54"/>
      <c r="AZT54"/>
      <c r="AZU54"/>
      <c r="AZV54"/>
      <c r="AZW54"/>
      <c r="AZX54"/>
      <c r="AZY54"/>
      <c r="AZZ54"/>
      <c r="BAA54"/>
      <c r="BAB54"/>
      <c r="BAC54"/>
      <c r="BAD54"/>
      <c r="BAE54"/>
      <c r="BAF54"/>
      <c r="BAG54"/>
      <c r="BAH54"/>
      <c r="BAI54"/>
      <c r="BAJ54"/>
      <c r="BAK54"/>
      <c r="BAL54"/>
      <c r="BAM54"/>
      <c r="BAN54"/>
      <c r="BAO54"/>
      <c r="BAP54"/>
      <c r="BAQ54"/>
      <c r="BAR54"/>
      <c r="BAS54"/>
      <c r="BAT54"/>
      <c r="BAU54"/>
      <c r="BAV54"/>
      <c r="BAW54"/>
      <c r="BAX54"/>
      <c r="BAY54"/>
      <c r="BAZ54"/>
      <c r="BBA54"/>
      <c r="BBB54"/>
      <c r="BBC54"/>
      <c r="BBD54"/>
      <c r="BBE54"/>
      <c r="BBF54"/>
      <c r="BBG54"/>
      <c r="BBH54"/>
      <c r="BBI54"/>
      <c r="BBJ54"/>
      <c r="BBK54"/>
      <c r="BBL54"/>
      <c r="BBM54"/>
      <c r="BBN54"/>
      <c r="BBO54"/>
      <c r="BBP54"/>
      <c r="BBQ54"/>
      <c r="BBR54"/>
      <c r="BBS54"/>
      <c r="BBT54"/>
      <c r="BBU54"/>
      <c r="BBV54"/>
      <c r="BBW54"/>
      <c r="BBX54"/>
      <c r="BBY54"/>
      <c r="BBZ54"/>
      <c r="BCA54"/>
      <c r="BCB54"/>
      <c r="BCC54"/>
      <c r="BCD54"/>
      <c r="BCE54"/>
      <c r="BCF54"/>
      <c r="BCG54"/>
      <c r="BCH54"/>
      <c r="BCI54"/>
      <c r="BCJ54"/>
      <c r="BCK54"/>
      <c r="BCL54"/>
      <c r="BCM54"/>
      <c r="BCN54"/>
      <c r="BCO54"/>
      <c r="BCP54"/>
      <c r="BCQ54"/>
      <c r="BCR54"/>
      <c r="BCS54"/>
      <c r="BCT54"/>
      <c r="BCU54"/>
      <c r="BCV54"/>
      <c r="BCW54"/>
      <c r="BCX54"/>
      <c r="BCY54"/>
      <c r="BCZ54"/>
      <c r="BDA54"/>
      <c r="BDB54"/>
      <c r="BDC54"/>
      <c r="BDD54"/>
      <c r="BDE54"/>
      <c r="BDF54"/>
      <c r="BDG54"/>
      <c r="BDH54"/>
      <c r="BDI54"/>
      <c r="BDJ54"/>
      <c r="BDK54"/>
      <c r="BDL54"/>
      <c r="BDM54"/>
      <c r="BDN54"/>
      <c r="BDO54"/>
      <c r="BDP54"/>
      <c r="BDQ54"/>
      <c r="BDR54"/>
      <c r="BDS54"/>
      <c r="BDT54"/>
      <c r="BDU54"/>
      <c r="BDV54"/>
      <c r="BDW54"/>
      <c r="BDX54"/>
      <c r="BDY54"/>
      <c r="BDZ54"/>
      <c r="BEA54"/>
      <c r="BEB54"/>
      <c r="BEC54"/>
      <c r="BED54"/>
      <c r="BEE54"/>
      <c r="BEF54"/>
      <c r="BEG54"/>
      <c r="BEH54"/>
      <c r="BEI54"/>
      <c r="BEJ54"/>
      <c r="BEK54"/>
      <c r="BEL54"/>
      <c r="BEM54"/>
      <c r="BEN54"/>
      <c r="BEO54"/>
      <c r="BEP54"/>
      <c r="BEQ54"/>
      <c r="BER54"/>
      <c r="BES54"/>
      <c r="BET54"/>
      <c r="BEU54"/>
      <c r="BEV54"/>
      <c r="BEW54"/>
      <c r="BEX54"/>
      <c r="BEY54"/>
      <c r="BEZ54"/>
      <c r="BFA54"/>
      <c r="BFB54"/>
      <c r="BFC54"/>
      <c r="BFD54"/>
      <c r="BFE54"/>
      <c r="BFF54"/>
      <c r="BFG54"/>
      <c r="BFH54"/>
      <c r="BFI54"/>
      <c r="BFJ54"/>
      <c r="BFK54"/>
      <c r="BFL54"/>
      <c r="BFM54"/>
      <c r="BFN54"/>
      <c r="BFO54"/>
      <c r="BFP54"/>
      <c r="BFQ54"/>
      <c r="BFR54"/>
      <c r="BFS54"/>
      <c r="BFT54"/>
      <c r="BFU54"/>
      <c r="BFV54"/>
      <c r="BFW54"/>
      <c r="BFX54"/>
      <c r="BFY54"/>
      <c r="BFZ54"/>
      <c r="BGA54"/>
      <c r="BGB54"/>
      <c r="BGC54"/>
      <c r="BGD54"/>
      <c r="BGE54"/>
      <c r="BGF54"/>
      <c r="BGG54"/>
      <c r="BGH54"/>
      <c r="BGI54"/>
      <c r="BGJ54"/>
      <c r="BGK54"/>
      <c r="BGL54"/>
      <c r="BGM54"/>
      <c r="BGN54"/>
      <c r="BGO54"/>
      <c r="BGP54"/>
      <c r="BGQ54"/>
      <c r="BGR54"/>
      <c r="BGS54"/>
      <c r="BGT54"/>
      <c r="BGU54"/>
      <c r="BGV54"/>
      <c r="BGW54"/>
      <c r="BGX54"/>
      <c r="BGY54"/>
      <c r="BGZ54"/>
      <c r="BHA54"/>
      <c r="BHB54"/>
      <c r="BHC54"/>
      <c r="BHD54"/>
      <c r="BHE54"/>
      <c r="BHF54"/>
      <c r="BHG54"/>
      <c r="BHH54"/>
      <c r="BHI54"/>
      <c r="BHJ54"/>
      <c r="BHK54"/>
      <c r="BHL54"/>
      <c r="BHM54"/>
      <c r="BHN54"/>
      <c r="BHO54"/>
      <c r="BHP54"/>
      <c r="BHQ54"/>
      <c r="BHR54"/>
      <c r="BHS54"/>
      <c r="BHT54"/>
      <c r="BHU54"/>
      <c r="BHV54"/>
      <c r="BHW54"/>
      <c r="BHX54"/>
      <c r="BHY54"/>
      <c r="BHZ54"/>
      <c r="BIA54"/>
      <c r="BIB54"/>
      <c r="BIC54"/>
      <c r="BID54"/>
      <c r="BIE54"/>
      <c r="BIF54"/>
      <c r="BIG54"/>
      <c r="BIH54"/>
      <c r="BII54"/>
      <c r="BIJ54"/>
      <c r="BIK54"/>
      <c r="BIL54"/>
      <c r="BIM54"/>
      <c r="BIN54"/>
      <c r="BIO54"/>
      <c r="BIP54"/>
      <c r="BIQ54"/>
      <c r="BIR54"/>
      <c r="BIS54"/>
      <c r="BIT54"/>
      <c r="BIU54"/>
      <c r="BIV54"/>
      <c r="BIW54"/>
      <c r="BIX54"/>
      <c r="BIY54"/>
      <c r="BIZ54"/>
      <c r="BJA54"/>
      <c r="BJB54"/>
      <c r="BJC54"/>
      <c r="BJD54"/>
      <c r="BJE54"/>
      <c r="BJF54"/>
      <c r="BJG54"/>
      <c r="BJH54"/>
      <c r="BJI54"/>
      <c r="BJJ54"/>
      <c r="BJK54"/>
      <c r="BJL54"/>
      <c r="BJM54"/>
      <c r="BJN54"/>
      <c r="BJO54"/>
      <c r="BJP54"/>
      <c r="BJQ54"/>
      <c r="BJR54"/>
      <c r="BJS54"/>
      <c r="BJT54"/>
      <c r="BJU54"/>
      <c r="BJV54"/>
      <c r="BJW54"/>
      <c r="BJX54"/>
      <c r="BJY54"/>
      <c r="BJZ54"/>
      <c r="BKA54"/>
      <c r="BKB54"/>
      <c r="BKC54"/>
      <c r="BKD54"/>
      <c r="BKE54"/>
      <c r="BKF54"/>
      <c r="BKG54"/>
      <c r="BKH54"/>
      <c r="BKI54"/>
      <c r="BKJ54"/>
      <c r="BKK54"/>
      <c r="BKL54"/>
      <c r="BKM54"/>
      <c r="BKN54"/>
      <c r="BKO54"/>
      <c r="BKP54"/>
      <c r="BKQ54"/>
      <c r="BKR54"/>
      <c r="BKS54"/>
      <c r="BKT54"/>
      <c r="BKU54"/>
      <c r="BKV54"/>
      <c r="BKW54"/>
      <c r="BKX54"/>
      <c r="BKY54"/>
      <c r="BKZ54"/>
      <c r="BLA54"/>
      <c r="BLB54"/>
      <c r="BLC54"/>
      <c r="BLD54"/>
      <c r="BLE54"/>
      <c r="BLF54"/>
      <c r="BLG54"/>
      <c r="BLH54"/>
      <c r="BLI54"/>
      <c r="BLJ54"/>
      <c r="BLK54"/>
      <c r="BLL54"/>
      <c r="BLM54"/>
      <c r="BLN54"/>
      <c r="BLO54"/>
      <c r="BLP54"/>
      <c r="BLQ54"/>
      <c r="BLR54"/>
      <c r="BLS54"/>
      <c r="BLT54"/>
      <c r="BLU54"/>
      <c r="BLV54"/>
      <c r="BLW54"/>
      <c r="BLX54"/>
      <c r="BLY54"/>
      <c r="BLZ54"/>
      <c r="BMA54"/>
      <c r="BMB54"/>
      <c r="BMC54"/>
      <c r="BMD54"/>
      <c r="BME54"/>
      <c r="BMF54"/>
      <c r="BMG54"/>
      <c r="BMH54"/>
      <c r="BMI54"/>
      <c r="BMJ54"/>
      <c r="BMK54"/>
      <c r="BML54"/>
      <c r="BMM54"/>
      <c r="BMN54"/>
      <c r="BMO54"/>
      <c r="BMP54"/>
      <c r="BMQ54"/>
      <c r="BMR54"/>
      <c r="BMS54"/>
      <c r="BMT54"/>
      <c r="BMU54"/>
      <c r="BMV54"/>
      <c r="BMW54"/>
      <c r="BMX54"/>
      <c r="BMY54"/>
      <c r="BMZ54"/>
      <c r="BNA54"/>
      <c r="BNB54"/>
      <c r="BNC54"/>
      <c r="BND54"/>
      <c r="BNE54"/>
      <c r="BNF54"/>
      <c r="BNG54"/>
      <c r="BNH54"/>
      <c r="BNI54"/>
      <c r="BNJ54"/>
      <c r="BNK54"/>
      <c r="BNL54"/>
      <c r="BNM54"/>
      <c r="BNN54"/>
      <c r="BNO54"/>
      <c r="BNP54"/>
      <c r="BNQ54"/>
      <c r="BNR54"/>
      <c r="BNS54"/>
      <c r="BNT54"/>
      <c r="BNU54"/>
      <c r="BNV54"/>
      <c r="BNW54"/>
      <c r="BNX54"/>
      <c r="BNY54"/>
      <c r="BNZ54"/>
      <c r="BOA54"/>
      <c r="BOB54"/>
      <c r="BOC54"/>
      <c r="BOD54"/>
      <c r="BOE54"/>
      <c r="BOF54"/>
      <c r="BOG54"/>
      <c r="BOH54"/>
      <c r="BOI54"/>
      <c r="BOJ54"/>
      <c r="BOK54"/>
      <c r="BOL54"/>
      <c r="BOM54"/>
      <c r="BON54"/>
      <c r="BOO54"/>
      <c r="BOP54"/>
      <c r="BOQ54"/>
      <c r="BOR54"/>
      <c r="BOS54"/>
      <c r="BOT54"/>
      <c r="BOU54"/>
      <c r="BOV54"/>
      <c r="BOW54"/>
      <c r="BOX54"/>
      <c r="BOY54"/>
      <c r="BOZ54"/>
      <c r="BPA54"/>
      <c r="BPB54"/>
      <c r="BPC54"/>
      <c r="BPD54"/>
      <c r="BPE54"/>
      <c r="BPF54"/>
      <c r="BPG54"/>
      <c r="BPH54"/>
      <c r="BPI54"/>
      <c r="BPJ54"/>
      <c r="BPK54"/>
      <c r="BPL54"/>
      <c r="BPM54"/>
      <c r="BPN54"/>
      <c r="BPO54"/>
      <c r="BPP54"/>
      <c r="BPQ54"/>
      <c r="BPR54"/>
      <c r="BPS54"/>
      <c r="BPT54"/>
      <c r="BPU54"/>
      <c r="BPV54"/>
      <c r="BPW54"/>
      <c r="BPX54"/>
      <c r="BPY54"/>
      <c r="BPZ54"/>
      <c r="BQA54"/>
      <c r="BQB54"/>
      <c r="BQC54"/>
      <c r="BQD54"/>
      <c r="BQE54"/>
      <c r="BQF54"/>
      <c r="BQG54"/>
      <c r="BQH54"/>
      <c r="BQI54"/>
      <c r="BQJ54"/>
      <c r="BQK54"/>
      <c r="BQL54"/>
      <c r="BQM54"/>
      <c r="BQN54"/>
      <c r="BQO54"/>
      <c r="BQP54"/>
      <c r="BQQ54"/>
      <c r="BQR54"/>
      <c r="BQS54"/>
      <c r="BQT54"/>
      <c r="BQU54"/>
      <c r="BQV54"/>
      <c r="BQW54"/>
      <c r="BQX54"/>
      <c r="BQY54"/>
      <c r="BQZ54"/>
      <c r="BRA54"/>
      <c r="BRB54"/>
      <c r="BRC54"/>
      <c r="BRD54"/>
      <c r="BRE54"/>
      <c r="BRF54"/>
      <c r="BRG54"/>
      <c r="BRH54"/>
      <c r="BRI54"/>
      <c r="BRJ54"/>
      <c r="BRK54"/>
      <c r="BRL54"/>
      <c r="BRM54"/>
      <c r="BRN54"/>
      <c r="BRO54"/>
      <c r="BRP54"/>
      <c r="BRQ54"/>
      <c r="BRR54"/>
      <c r="BRS54"/>
      <c r="BRT54"/>
      <c r="BRU54"/>
      <c r="BRV54"/>
      <c r="BRW54"/>
      <c r="BRX54"/>
      <c r="BRY54"/>
      <c r="BRZ54"/>
      <c r="BSA54"/>
      <c r="BSB54"/>
      <c r="BSC54"/>
      <c r="BSD54"/>
      <c r="BSE54"/>
      <c r="BSF54"/>
      <c r="BSG54"/>
      <c r="BSH54"/>
      <c r="BSI54"/>
      <c r="BSJ54"/>
      <c r="BSK54"/>
      <c r="BSL54"/>
      <c r="BSM54"/>
      <c r="BSN54"/>
      <c r="BSO54"/>
      <c r="BSP54"/>
      <c r="BSQ54"/>
      <c r="BSR54"/>
      <c r="BSS54"/>
      <c r="BST54"/>
      <c r="BSU54"/>
      <c r="BSV54"/>
      <c r="BSW54"/>
      <c r="BSX54"/>
      <c r="BSY54"/>
      <c r="BSZ54"/>
      <c r="BTA54"/>
      <c r="BTB54"/>
      <c r="BTC54"/>
      <c r="BTD54"/>
      <c r="BTE54"/>
      <c r="BTF54"/>
      <c r="BTG54"/>
      <c r="BTH54"/>
      <c r="BTI54"/>
      <c r="BTJ54"/>
      <c r="BTK54"/>
      <c r="BTL54"/>
      <c r="BTM54"/>
      <c r="BTN54"/>
      <c r="BTO54"/>
      <c r="BTP54"/>
      <c r="BTQ54"/>
      <c r="BTR54"/>
      <c r="BTS54"/>
      <c r="BTT54"/>
      <c r="BTU54"/>
      <c r="BTV54"/>
      <c r="BTW54"/>
      <c r="BTX54"/>
      <c r="BTY54"/>
      <c r="BTZ54"/>
      <c r="BUA54"/>
      <c r="BUB54"/>
      <c r="BUC54"/>
      <c r="BUD54"/>
      <c r="BUE54"/>
      <c r="BUF54"/>
      <c r="BUG54"/>
      <c r="BUH54"/>
      <c r="BUI54"/>
      <c r="BUJ54"/>
      <c r="BUK54"/>
      <c r="BUL54"/>
      <c r="BUM54"/>
      <c r="BUN54"/>
      <c r="BUO54"/>
      <c r="BUP54"/>
      <c r="BUQ54"/>
      <c r="BUR54"/>
      <c r="BUS54"/>
      <c r="BUT54"/>
      <c r="BUU54"/>
      <c r="BUV54"/>
      <c r="BUW54"/>
      <c r="BUX54"/>
      <c r="BUY54"/>
      <c r="BUZ54"/>
      <c r="BVA54"/>
      <c r="BVB54"/>
      <c r="BVC54"/>
      <c r="BVD54"/>
      <c r="BVE54"/>
      <c r="BVF54"/>
      <c r="BVG54"/>
      <c r="BVH54"/>
      <c r="BVI54"/>
      <c r="BVJ54"/>
      <c r="BVK54"/>
      <c r="BVL54"/>
      <c r="BVM54"/>
      <c r="BVN54"/>
      <c r="BVO54"/>
      <c r="BVP54"/>
      <c r="BVQ54"/>
      <c r="BVR54"/>
      <c r="BVS54"/>
      <c r="BVT54"/>
      <c r="BVU54"/>
      <c r="BVV54"/>
      <c r="BVW54"/>
      <c r="BVX54"/>
      <c r="BVY54"/>
      <c r="BVZ54"/>
      <c r="BWA54"/>
      <c r="BWB54"/>
      <c r="BWC54"/>
      <c r="BWD54"/>
      <c r="BWE54"/>
      <c r="BWF54"/>
      <c r="BWG54"/>
      <c r="BWH54"/>
      <c r="BWI54"/>
      <c r="BWJ54"/>
      <c r="BWK54"/>
      <c r="BWL54"/>
      <c r="BWM54"/>
      <c r="BWN54"/>
      <c r="BWO54"/>
      <c r="BWP54"/>
      <c r="BWQ54"/>
      <c r="BWR54"/>
      <c r="BWS54"/>
      <c r="BWT54"/>
      <c r="BWU54"/>
      <c r="BWV54"/>
      <c r="BWW54"/>
      <c r="BWX54"/>
      <c r="BWY54"/>
      <c r="BWZ54"/>
      <c r="BXA54"/>
      <c r="BXB54"/>
      <c r="BXC54"/>
      <c r="BXD54"/>
      <c r="BXE54"/>
      <c r="BXF54"/>
      <c r="BXG54"/>
      <c r="BXH54"/>
      <c r="BXI54"/>
      <c r="BXJ54"/>
      <c r="BXK54"/>
      <c r="BXL54"/>
      <c r="BXM54"/>
      <c r="BXN54"/>
      <c r="BXO54"/>
      <c r="BXP54"/>
      <c r="BXQ54"/>
      <c r="BXR54"/>
      <c r="BXS54"/>
      <c r="BXT54"/>
      <c r="BXU54"/>
      <c r="BXV54"/>
      <c r="BXW54"/>
      <c r="BXX54"/>
      <c r="BXY54"/>
      <c r="BXZ54"/>
      <c r="BYA54"/>
      <c r="BYB54"/>
      <c r="BYC54"/>
      <c r="BYD54"/>
      <c r="BYE54"/>
      <c r="BYF54"/>
      <c r="BYG54"/>
      <c r="BYH54"/>
      <c r="BYI54"/>
      <c r="BYJ54"/>
      <c r="BYK54"/>
      <c r="BYL54"/>
      <c r="BYM54"/>
      <c r="BYN54"/>
      <c r="BYO54"/>
      <c r="BYP54"/>
      <c r="BYQ54"/>
      <c r="BYR54"/>
      <c r="BYS54"/>
      <c r="BYT54"/>
      <c r="BYU54"/>
      <c r="BYV54"/>
      <c r="BYW54"/>
      <c r="BYX54"/>
      <c r="BYY54"/>
      <c r="BYZ54"/>
      <c r="BZA54"/>
      <c r="BZB54"/>
      <c r="BZC54"/>
      <c r="BZD54"/>
      <c r="BZE54"/>
      <c r="BZF54"/>
      <c r="BZG54"/>
      <c r="BZH54"/>
      <c r="BZI54"/>
      <c r="BZJ54"/>
      <c r="BZK54"/>
      <c r="BZL54"/>
      <c r="BZM54"/>
      <c r="BZN54"/>
      <c r="BZO54"/>
      <c r="BZP54"/>
      <c r="BZQ54"/>
      <c r="BZR54"/>
      <c r="BZS54"/>
      <c r="BZT54"/>
      <c r="BZU54"/>
      <c r="BZV54"/>
      <c r="BZW54"/>
      <c r="BZX54"/>
      <c r="BZY54"/>
      <c r="BZZ54"/>
      <c r="CAA54"/>
      <c r="CAB54"/>
      <c r="CAC54"/>
      <c r="CAD54"/>
      <c r="CAE54"/>
      <c r="CAF54"/>
      <c r="CAG54"/>
      <c r="CAH54"/>
      <c r="CAI54"/>
      <c r="CAJ54"/>
      <c r="CAK54"/>
      <c r="CAL54"/>
      <c r="CAM54"/>
      <c r="CAN54"/>
      <c r="CAO54"/>
      <c r="CAP54"/>
      <c r="CAQ54"/>
      <c r="CAR54"/>
      <c r="CAS54"/>
      <c r="CAT54"/>
      <c r="CAU54"/>
      <c r="CAV54"/>
      <c r="CAW54"/>
      <c r="CAX54"/>
      <c r="CAY54"/>
      <c r="CAZ54"/>
      <c r="CBA54"/>
      <c r="CBB54"/>
      <c r="CBC54"/>
      <c r="CBD54"/>
      <c r="CBE54"/>
      <c r="CBF54"/>
      <c r="CBG54"/>
      <c r="CBH54"/>
      <c r="CBI54"/>
      <c r="CBJ54"/>
      <c r="CBK54"/>
      <c r="CBL54"/>
      <c r="CBM54"/>
      <c r="CBN54"/>
      <c r="CBO54"/>
      <c r="CBP54"/>
      <c r="CBQ54"/>
      <c r="CBR54"/>
      <c r="CBS54"/>
      <c r="CBT54"/>
      <c r="CBU54"/>
      <c r="CBV54"/>
      <c r="CBW54"/>
      <c r="CBX54"/>
      <c r="CBY54"/>
      <c r="CBZ54"/>
      <c r="CCA54"/>
      <c r="CCB54"/>
      <c r="CCC54"/>
      <c r="CCD54"/>
      <c r="CCE54"/>
      <c r="CCF54"/>
      <c r="CCG54"/>
      <c r="CCH54"/>
      <c r="CCI54"/>
      <c r="CCJ54"/>
      <c r="CCK54"/>
      <c r="CCL54"/>
      <c r="CCM54"/>
      <c r="CCN54"/>
      <c r="CCO54"/>
      <c r="CCP54"/>
      <c r="CCQ54"/>
      <c r="CCR54"/>
      <c r="CCS54"/>
      <c r="CCT54"/>
      <c r="CCU54"/>
      <c r="CCV54"/>
      <c r="CCW54"/>
      <c r="CCX54"/>
      <c r="CCY54"/>
      <c r="CCZ54"/>
      <c r="CDA54"/>
      <c r="CDB54"/>
      <c r="CDC54"/>
      <c r="CDD54"/>
      <c r="CDE54"/>
      <c r="CDF54"/>
      <c r="CDG54"/>
      <c r="CDH54"/>
      <c r="CDI54"/>
      <c r="CDJ54"/>
      <c r="CDK54"/>
      <c r="CDL54"/>
      <c r="CDM54"/>
      <c r="CDN54"/>
      <c r="CDO54"/>
      <c r="CDP54"/>
      <c r="CDQ54"/>
      <c r="CDR54"/>
      <c r="CDS54"/>
      <c r="CDT54"/>
      <c r="CDU54"/>
      <c r="CDV54"/>
      <c r="CDW54"/>
      <c r="CDX54"/>
      <c r="CDY54"/>
      <c r="CDZ54"/>
      <c r="CEA54"/>
      <c r="CEB54"/>
      <c r="CEC54"/>
      <c r="CED54"/>
      <c r="CEE54"/>
      <c r="CEF54"/>
      <c r="CEG54"/>
      <c r="CEH54"/>
      <c r="CEI54"/>
      <c r="CEJ54"/>
      <c r="CEK54"/>
      <c r="CEL54"/>
      <c r="CEM54"/>
      <c r="CEN54"/>
      <c r="CEO54"/>
      <c r="CEP54"/>
      <c r="CEQ54"/>
      <c r="CER54"/>
      <c r="CES54"/>
      <c r="CET54"/>
      <c r="CEU54"/>
      <c r="CEV54"/>
      <c r="CEW54"/>
      <c r="CEX54"/>
      <c r="CEY54"/>
      <c r="CEZ54"/>
      <c r="CFA54"/>
      <c r="CFB54"/>
      <c r="CFC54"/>
      <c r="CFD54"/>
      <c r="CFE54"/>
      <c r="CFF54"/>
      <c r="CFG54"/>
      <c r="CFH54"/>
      <c r="CFI54"/>
      <c r="CFJ54"/>
      <c r="CFK54"/>
      <c r="CFL54"/>
      <c r="CFM54"/>
      <c r="CFN54"/>
      <c r="CFO54"/>
      <c r="CFP54"/>
      <c r="CFQ54"/>
      <c r="CFR54"/>
      <c r="CFS54"/>
      <c r="CFT54"/>
      <c r="CFU54"/>
      <c r="CFV54"/>
      <c r="CFW54"/>
      <c r="CFX54"/>
      <c r="CFY54"/>
      <c r="CFZ54"/>
      <c r="CGA54"/>
      <c r="CGB54"/>
      <c r="CGC54"/>
      <c r="CGD54"/>
      <c r="CGE54"/>
      <c r="CGF54"/>
      <c r="CGG54"/>
      <c r="CGH54"/>
      <c r="CGI54"/>
      <c r="CGJ54"/>
      <c r="CGK54"/>
      <c r="CGL54"/>
      <c r="CGM54"/>
      <c r="CGN54"/>
      <c r="CGO54"/>
      <c r="CGP54"/>
      <c r="CGQ54"/>
      <c r="CGR54"/>
      <c r="CGS54"/>
      <c r="CGT54"/>
      <c r="CGU54"/>
      <c r="CGV54"/>
      <c r="CGW54"/>
      <c r="CGX54"/>
      <c r="CGY54"/>
      <c r="CGZ54"/>
      <c r="CHA54"/>
      <c r="CHB54"/>
      <c r="CHC54"/>
      <c r="CHD54"/>
      <c r="CHE54"/>
      <c r="CHF54"/>
      <c r="CHG54"/>
      <c r="CHH54"/>
      <c r="CHI54"/>
      <c r="CHJ54"/>
      <c r="CHK54"/>
      <c r="CHL54"/>
      <c r="CHM54"/>
      <c r="CHN54"/>
      <c r="CHO54"/>
      <c r="CHP54"/>
      <c r="CHQ54"/>
      <c r="CHR54"/>
      <c r="CHS54"/>
      <c r="CHT54"/>
      <c r="CHU54"/>
      <c r="CHV54"/>
      <c r="CHW54"/>
      <c r="CHX54"/>
      <c r="CHY54"/>
      <c r="CHZ54"/>
      <c r="CIA54"/>
      <c r="CIB54"/>
      <c r="CIC54"/>
      <c r="CID54"/>
      <c r="CIE54"/>
      <c r="CIF54"/>
      <c r="CIG54"/>
      <c r="CIH54"/>
      <c r="CII54"/>
      <c r="CIJ54"/>
      <c r="CIK54"/>
      <c r="CIL54"/>
      <c r="CIM54"/>
      <c r="CIN54"/>
      <c r="CIO54"/>
      <c r="CIP54"/>
      <c r="CIQ54"/>
      <c r="CIR54"/>
      <c r="CIS54"/>
      <c r="CIT54"/>
      <c r="CIU54"/>
      <c r="CIV54"/>
      <c r="CIW54"/>
      <c r="CIX54"/>
      <c r="CIY54"/>
      <c r="CIZ54"/>
      <c r="CJA54"/>
      <c r="CJB54"/>
      <c r="CJC54"/>
      <c r="CJD54"/>
      <c r="CJE54"/>
      <c r="CJF54"/>
      <c r="CJG54"/>
      <c r="CJH54"/>
      <c r="CJI54"/>
      <c r="CJJ54"/>
      <c r="CJK54"/>
      <c r="CJL54"/>
      <c r="CJM54"/>
      <c r="CJN54"/>
      <c r="CJO54"/>
      <c r="CJP54"/>
      <c r="CJQ54"/>
      <c r="CJR54"/>
      <c r="CJS54"/>
      <c r="CJT54"/>
      <c r="CJU54"/>
      <c r="CJV54"/>
      <c r="CJW54"/>
      <c r="CJX54"/>
      <c r="CJY54"/>
      <c r="CJZ54"/>
      <c r="CKA54"/>
      <c r="CKB54"/>
      <c r="CKC54"/>
      <c r="CKD54"/>
      <c r="CKE54"/>
      <c r="CKF54"/>
      <c r="CKG54"/>
      <c r="CKH54"/>
      <c r="CKI54"/>
      <c r="CKJ54"/>
      <c r="CKK54"/>
      <c r="CKL54"/>
      <c r="CKM54"/>
      <c r="CKN54"/>
      <c r="CKO54"/>
      <c r="CKP54"/>
      <c r="CKQ54"/>
      <c r="CKR54"/>
      <c r="CKS54"/>
      <c r="CKT54"/>
      <c r="CKU54"/>
      <c r="CKV54"/>
      <c r="CKW54"/>
      <c r="CKX54"/>
      <c r="CKY54"/>
      <c r="CKZ54"/>
      <c r="CLA54"/>
      <c r="CLB54"/>
      <c r="CLC54"/>
      <c r="CLD54"/>
      <c r="CLE54"/>
      <c r="CLF54"/>
      <c r="CLG54"/>
      <c r="CLH54"/>
      <c r="CLI54"/>
      <c r="CLJ54"/>
      <c r="CLK54"/>
      <c r="CLL54"/>
      <c r="CLM54"/>
      <c r="CLN54"/>
      <c r="CLO54"/>
      <c r="CLP54"/>
      <c r="CLQ54"/>
      <c r="CLR54"/>
      <c r="CLS54"/>
      <c r="CLT54"/>
      <c r="CLU54"/>
      <c r="CLV54"/>
      <c r="CLW54"/>
      <c r="CLX54"/>
      <c r="CLY54"/>
      <c r="CLZ54"/>
      <c r="CMA54"/>
      <c r="CMB54"/>
      <c r="CMC54"/>
      <c r="CMD54"/>
      <c r="CME54"/>
      <c r="CMF54"/>
      <c r="CMG54"/>
      <c r="CMH54"/>
      <c r="CMI54"/>
      <c r="CMJ54"/>
      <c r="CMK54"/>
      <c r="CML54"/>
      <c r="CMM54"/>
      <c r="CMN54"/>
      <c r="CMO54"/>
      <c r="CMP54"/>
      <c r="CMQ54"/>
      <c r="CMR54"/>
      <c r="CMS54"/>
      <c r="CMT54"/>
      <c r="CMU54"/>
      <c r="CMV54"/>
      <c r="CMW54"/>
      <c r="CMX54"/>
      <c r="CMY54"/>
      <c r="CMZ54"/>
      <c r="CNA54"/>
      <c r="CNB54"/>
      <c r="CNC54"/>
      <c r="CND54"/>
      <c r="CNE54"/>
      <c r="CNF54"/>
      <c r="CNG54"/>
      <c r="CNH54"/>
      <c r="CNI54"/>
      <c r="CNJ54"/>
      <c r="CNK54"/>
      <c r="CNL54"/>
      <c r="CNM54"/>
      <c r="CNN54"/>
      <c r="CNO54"/>
      <c r="CNP54"/>
      <c r="CNQ54"/>
      <c r="CNR54"/>
      <c r="CNS54"/>
      <c r="CNT54"/>
      <c r="CNU54"/>
      <c r="CNV54"/>
      <c r="CNW54"/>
      <c r="CNX54"/>
      <c r="CNY54"/>
      <c r="CNZ54"/>
      <c r="COA54"/>
      <c r="COB54"/>
      <c r="COC54"/>
      <c r="COD54"/>
      <c r="COE54"/>
      <c r="COF54"/>
      <c r="COG54"/>
      <c r="COH54"/>
      <c r="COI54"/>
      <c r="COJ54"/>
      <c r="COK54"/>
      <c r="COL54"/>
      <c r="COM54"/>
      <c r="CON54"/>
      <c r="COO54"/>
      <c r="COP54"/>
      <c r="COQ54"/>
      <c r="COR54"/>
      <c r="COS54"/>
      <c r="COT54"/>
      <c r="COU54"/>
      <c r="COV54"/>
      <c r="COW54"/>
      <c r="COX54"/>
      <c r="COY54"/>
      <c r="COZ54"/>
      <c r="CPA54"/>
      <c r="CPB54"/>
      <c r="CPC54"/>
      <c r="CPD54"/>
      <c r="CPE54"/>
      <c r="CPF54"/>
      <c r="CPG54"/>
      <c r="CPH54"/>
      <c r="CPI54"/>
      <c r="CPJ54"/>
      <c r="CPK54"/>
      <c r="CPL54"/>
      <c r="CPM54"/>
      <c r="CPN54"/>
      <c r="CPO54"/>
      <c r="CPP54"/>
      <c r="CPQ54"/>
      <c r="CPR54"/>
      <c r="CPS54"/>
      <c r="CPT54"/>
      <c r="CPU54"/>
      <c r="CPV54"/>
      <c r="CPW54"/>
      <c r="CPX54"/>
      <c r="CPY54"/>
      <c r="CPZ54"/>
      <c r="CQA54"/>
      <c r="CQB54"/>
      <c r="CQC54"/>
      <c r="CQD54"/>
      <c r="CQE54"/>
      <c r="CQF54"/>
      <c r="CQG54"/>
      <c r="CQH54"/>
      <c r="CQI54"/>
      <c r="CQJ54"/>
      <c r="CQK54"/>
      <c r="CQL54"/>
      <c r="CQM54"/>
      <c r="CQN54"/>
      <c r="CQO54"/>
      <c r="CQP54"/>
      <c r="CQQ54"/>
      <c r="CQR54"/>
      <c r="CQS54"/>
      <c r="CQT54"/>
      <c r="CQU54"/>
      <c r="CQV54"/>
      <c r="CQW54"/>
      <c r="CQX54"/>
      <c r="CQY54"/>
      <c r="CQZ54"/>
      <c r="CRA54"/>
      <c r="CRB54"/>
      <c r="CRC54"/>
      <c r="CRD54"/>
      <c r="CRE54"/>
      <c r="CRF54"/>
      <c r="CRG54"/>
      <c r="CRH54"/>
      <c r="CRI54"/>
      <c r="CRJ54"/>
      <c r="CRK54"/>
      <c r="CRL54"/>
      <c r="CRM54"/>
      <c r="CRN54"/>
      <c r="CRO54"/>
      <c r="CRP54"/>
      <c r="CRQ54"/>
      <c r="CRR54"/>
      <c r="CRS54"/>
      <c r="CRT54"/>
      <c r="CRU54"/>
      <c r="CRV54"/>
      <c r="CRW54"/>
      <c r="CRX54"/>
      <c r="CRY54"/>
      <c r="CRZ54"/>
      <c r="CSA54"/>
      <c r="CSB54"/>
      <c r="CSC54"/>
      <c r="CSD54"/>
      <c r="CSE54"/>
      <c r="CSF54"/>
      <c r="CSG54"/>
      <c r="CSH54"/>
      <c r="CSI54"/>
      <c r="CSJ54"/>
      <c r="CSK54"/>
      <c r="CSL54"/>
      <c r="CSM54"/>
      <c r="CSN54"/>
      <c r="CSO54"/>
      <c r="CSP54"/>
      <c r="CSQ54"/>
      <c r="CSR54"/>
      <c r="CSS54"/>
      <c r="CST54"/>
      <c r="CSU54"/>
      <c r="CSV54"/>
      <c r="CSW54"/>
      <c r="CSX54"/>
      <c r="CSY54"/>
      <c r="CSZ54"/>
      <c r="CTA54"/>
      <c r="CTB54"/>
      <c r="CTC54"/>
      <c r="CTD54"/>
      <c r="CTE54"/>
      <c r="CTF54"/>
      <c r="CTG54"/>
      <c r="CTH54"/>
      <c r="CTI54"/>
      <c r="CTJ54"/>
      <c r="CTK54"/>
      <c r="CTL54"/>
      <c r="CTM54"/>
      <c r="CTN54"/>
      <c r="CTO54"/>
      <c r="CTP54"/>
      <c r="CTQ54"/>
      <c r="CTR54"/>
      <c r="CTS54"/>
      <c r="CTT54"/>
      <c r="CTU54"/>
      <c r="CTV54"/>
      <c r="CTW54"/>
      <c r="CTX54"/>
      <c r="CTY54"/>
      <c r="CTZ54"/>
      <c r="CUA54"/>
      <c r="CUB54"/>
      <c r="CUC54"/>
      <c r="CUD54"/>
      <c r="CUE54"/>
      <c r="CUF54"/>
      <c r="CUG54"/>
      <c r="CUH54"/>
      <c r="CUI54"/>
      <c r="CUJ54"/>
      <c r="CUK54"/>
      <c r="CUL54"/>
      <c r="CUM54"/>
      <c r="CUN54"/>
      <c r="CUO54"/>
      <c r="CUP54"/>
      <c r="CUQ54"/>
      <c r="CUR54"/>
      <c r="CUS54"/>
      <c r="CUT54"/>
      <c r="CUU54"/>
      <c r="CUV54"/>
      <c r="CUW54"/>
      <c r="CUX54"/>
      <c r="CUY54"/>
      <c r="CUZ54"/>
      <c r="CVA54"/>
      <c r="CVB54"/>
      <c r="CVC54"/>
      <c r="CVD54"/>
      <c r="CVE54"/>
      <c r="CVF54"/>
      <c r="CVG54"/>
      <c r="CVH54"/>
      <c r="CVI54"/>
      <c r="CVJ54"/>
      <c r="CVK54"/>
      <c r="CVL54"/>
      <c r="CVM54"/>
      <c r="CVN54"/>
      <c r="CVO54"/>
      <c r="CVP54"/>
      <c r="CVQ54"/>
      <c r="CVR54"/>
      <c r="CVS54"/>
      <c r="CVT54"/>
      <c r="CVU54"/>
      <c r="CVV54"/>
      <c r="CVW54"/>
      <c r="CVX54"/>
      <c r="CVY54"/>
      <c r="CVZ54"/>
      <c r="CWA54"/>
      <c r="CWB54"/>
      <c r="CWC54"/>
      <c r="CWD54"/>
      <c r="CWE54"/>
      <c r="CWF54"/>
      <c r="CWG54"/>
      <c r="CWH54"/>
      <c r="CWI54"/>
      <c r="CWJ54"/>
      <c r="CWK54"/>
      <c r="CWL54"/>
      <c r="CWM54"/>
      <c r="CWN54"/>
      <c r="CWO54"/>
      <c r="CWP54"/>
      <c r="CWQ54"/>
      <c r="CWR54"/>
      <c r="CWS54"/>
      <c r="CWT54"/>
      <c r="CWU54"/>
      <c r="CWV54"/>
      <c r="CWW54"/>
      <c r="CWX54"/>
      <c r="CWY54"/>
      <c r="CWZ54"/>
      <c r="CXA54"/>
      <c r="CXB54"/>
      <c r="CXC54"/>
      <c r="CXD54"/>
      <c r="CXE54"/>
      <c r="CXF54"/>
      <c r="CXG54"/>
      <c r="CXH54"/>
      <c r="CXI54"/>
      <c r="CXJ54"/>
      <c r="CXK54"/>
      <c r="CXL54"/>
      <c r="CXM54"/>
      <c r="CXN54"/>
      <c r="CXO54"/>
      <c r="CXP54"/>
      <c r="CXQ54"/>
      <c r="CXR54"/>
      <c r="CXS54"/>
      <c r="CXT54"/>
      <c r="CXU54"/>
      <c r="CXV54"/>
      <c r="CXW54"/>
      <c r="CXX54"/>
      <c r="CXY54"/>
      <c r="CXZ54"/>
      <c r="CYA54"/>
      <c r="CYB54"/>
      <c r="CYC54"/>
      <c r="CYD54"/>
      <c r="CYE54"/>
      <c r="CYF54"/>
      <c r="CYG54"/>
      <c r="CYH54"/>
      <c r="CYI54"/>
      <c r="CYJ54"/>
      <c r="CYK54"/>
      <c r="CYL54"/>
      <c r="CYM54"/>
      <c r="CYN54"/>
      <c r="CYO54"/>
      <c r="CYP54"/>
      <c r="CYQ54"/>
      <c r="CYR54"/>
      <c r="CYS54"/>
      <c r="CYT54"/>
      <c r="CYU54"/>
      <c r="CYV54"/>
      <c r="CYW54"/>
      <c r="CYX54"/>
      <c r="CYY54"/>
      <c r="CYZ54"/>
      <c r="CZA54"/>
      <c r="CZB54"/>
      <c r="CZC54"/>
      <c r="CZD54"/>
      <c r="CZE54"/>
      <c r="CZF54"/>
      <c r="CZG54"/>
      <c r="CZH54"/>
      <c r="CZI54"/>
      <c r="CZJ54"/>
      <c r="CZK54"/>
      <c r="CZL54"/>
      <c r="CZM54"/>
      <c r="CZN54"/>
      <c r="CZO54"/>
      <c r="CZP54"/>
      <c r="CZQ54"/>
      <c r="CZR54"/>
      <c r="CZS54"/>
      <c r="CZT54"/>
      <c r="CZU54"/>
      <c r="CZV54"/>
      <c r="CZW54"/>
      <c r="CZX54"/>
      <c r="CZY54"/>
      <c r="CZZ54"/>
      <c r="DAA54"/>
      <c r="DAB54"/>
      <c r="DAC54"/>
      <c r="DAD54"/>
      <c r="DAE54"/>
      <c r="DAF54"/>
      <c r="DAG54"/>
      <c r="DAH54"/>
      <c r="DAI54"/>
      <c r="DAJ54"/>
      <c r="DAK54"/>
      <c r="DAL54"/>
      <c r="DAM54"/>
      <c r="DAN54"/>
      <c r="DAO54"/>
      <c r="DAP54"/>
      <c r="DAQ54"/>
      <c r="DAR54"/>
      <c r="DAS54"/>
      <c r="DAT54"/>
      <c r="DAU54"/>
      <c r="DAV54"/>
      <c r="DAW54"/>
      <c r="DAX54"/>
      <c r="DAY54"/>
      <c r="DAZ54"/>
      <c r="DBA54"/>
      <c r="DBB54"/>
      <c r="DBC54"/>
      <c r="DBD54"/>
      <c r="DBE54"/>
      <c r="DBF54"/>
      <c r="DBG54"/>
      <c r="DBH54"/>
      <c r="DBI54"/>
      <c r="DBJ54"/>
      <c r="DBK54"/>
      <c r="DBL54"/>
      <c r="DBM54"/>
      <c r="DBN54"/>
      <c r="DBO54"/>
      <c r="DBP54"/>
      <c r="DBQ54"/>
      <c r="DBR54"/>
      <c r="DBS54"/>
      <c r="DBT54"/>
      <c r="DBU54"/>
      <c r="DBV54"/>
      <c r="DBW54"/>
      <c r="DBX54"/>
      <c r="DBY54"/>
      <c r="DBZ54"/>
      <c r="DCA54"/>
      <c r="DCB54"/>
      <c r="DCC54"/>
      <c r="DCD54"/>
      <c r="DCE54"/>
      <c r="DCF54"/>
      <c r="DCG54"/>
      <c r="DCH54"/>
      <c r="DCI54"/>
      <c r="DCJ54"/>
      <c r="DCK54"/>
      <c r="DCL54"/>
      <c r="DCM54"/>
      <c r="DCN54"/>
      <c r="DCO54"/>
      <c r="DCP54"/>
      <c r="DCQ54"/>
      <c r="DCR54"/>
      <c r="DCS54"/>
      <c r="DCT54"/>
      <c r="DCU54"/>
      <c r="DCV54"/>
      <c r="DCW54"/>
      <c r="DCX54"/>
      <c r="DCY54"/>
      <c r="DCZ54"/>
      <c r="DDA54"/>
      <c r="DDB54"/>
      <c r="DDC54"/>
      <c r="DDD54"/>
      <c r="DDE54"/>
      <c r="DDF54"/>
      <c r="DDG54"/>
      <c r="DDH54"/>
      <c r="DDI54"/>
      <c r="DDJ54"/>
      <c r="DDK54"/>
      <c r="DDL54"/>
      <c r="DDM54"/>
      <c r="DDN54"/>
      <c r="DDO54"/>
      <c r="DDP54"/>
      <c r="DDQ54"/>
      <c r="DDR54"/>
      <c r="DDS54"/>
      <c r="DDT54"/>
      <c r="DDU54"/>
      <c r="DDV54"/>
      <c r="DDW54"/>
      <c r="DDX54"/>
      <c r="DDY54"/>
      <c r="DDZ54"/>
      <c r="DEA54"/>
      <c r="DEB54"/>
      <c r="DEC54"/>
      <c r="DED54"/>
      <c r="DEE54"/>
      <c r="DEF54"/>
      <c r="DEG54"/>
      <c r="DEH54"/>
      <c r="DEI54"/>
      <c r="DEJ54"/>
      <c r="DEK54"/>
      <c r="DEL54"/>
      <c r="DEM54"/>
      <c r="DEN54"/>
      <c r="DEO54"/>
      <c r="DEP54"/>
      <c r="DEQ54"/>
      <c r="DER54"/>
      <c r="DES54"/>
      <c r="DET54"/>
      <c r="DEU54"/>
      <c r="DEV54"/>
      <c r="DEW54"/>
      <c r="DEX54"/>
      <c r="DEY54"/>
      <c r="DEZ54"/>
      <c r="DFA54"/>
      <c r="DFB54"/>
      <c r="DFC54"/>
      <c r="DFD54"/>
      <c r="DFE54"/>
      <c r="DFF54"/>
      <c r="DFG54"/>
      <c r="DFH54"/>
      <c r="DFI54"/>
      <c r="DFJ54"/>
      <c r="DFK54"/>
      <c r="DFL54"/>
      <c r="DFM54"/>
      <c r="DFN54"/>
      <c r="DFO54"/>
      <c r="DFP54"/>
      <c r="DFQ54"/>
      <c r="DFR54"/>
      <c r="DFS54"/>
      <c r="DFT54"/>
      <c r="DFU54"/>
      <c r="DFV54"/>
      <c r="DFW54"/>
      <c r="DFX54"/>
      <c r="DFY54"/>
      <c r="DFZ54"/>
      <c r="DGA54"/>
      <c r="DGB54"/>
      <c r="DGC54"/>
      <c r="DGD54"/>
      <c r="DGE54"/>
      <c r="DGF54"/>
      <c r="DGG54"/>
      <c r="DGH54"/>
      <c r="DGI54"/>
      <c r="DGJ54"/>
      <c r="DGK54"/>
      <c r="DGL54"/>
      <c r="DGM54"/>
      <c r="DGN54"/>
      <c r="DGO54"/>
      <c r="DGP54"/>
      <c r="DGQ54"/>
      <c r="DGR54"/>
      <c r="DGS54"/>
      <c r="DGT54"/>
      <c r="DGU54"/>
      <c r="DGV54"/>
      <c r="DGW54"/>
      <c r="DGX54"/>
      <c r="DGY54"/>
      <c r="DGZ54"/>
      <c r="DHA54"/>
      <c r="DHB54"/>
      <c r="DHC54"/>
      <c r="DHD54"/>
      <c r="DHE54"/>
      <c r="DHF54"/>
      <c r="DHG54"/>
      <c r="DHH54"/>
      <c r="DHI54"/>
      <c r="DHJ54"/>
      <c r="DHK54"/>
      <c r="DHL54"/>
      <c r="DHM54"/>
      <c r="DHN54"/>
      <c r="DHO54"/>
      <c r="DHP54"/>
      <c r="DHQ54"/>
      <c r="DHR54"/>
      <c r="DHS54"/>
      <c r="DHT54"/>
      <c r="DHU54"/>
      <c r="DHV54"/>
      <c r="DHW54"/>
      <c r="DHX54"/>
      <c r="DHY54"/>
      <c r="DHZ54"/>
      <c r="DIA54"/>
      <c r="DIB54"/>
      <c r="DIC54"/>
      <c r="DID54"/>
      <c r="DIE54"/>
      <c r="DIF54"/>
      <c r="DIG54"/>
      <c r="DIH54"/>
      <c r="DII54"/>
      <c r="DIJ54"/>
      <c r="DIK54"/>
      <c r="DIL54"/>
      <c r="DIM54"/>
      <c r="DIN54"/>
      <c r="DIO54"/>
      <c r="DIP54"/>
      <c r="DIQ54"/>
      <c r="DIR54"/>
      <c r="DIS54"/>
      <c r="DIT54"/>
      <c r="DIU54"/>
      <c r="DIV54"/>
      <c r="DIW54"/>
      <c r="DIX54"/>
      <c r="DIY54"/>
      <c r="DIZ54"/>
      <c r="DJA54"/>
      <c r="DJB54"/>
      <c r="DJC54"/>
      <c r="DJD54"/>
      <c r="DJE54"/>
      <c r="DJF54"/>
      <c r="DJG54"/>
      <c r="DJH54"/>
      <c r="DJI54"/>
      <c r="DJJ54"/>
      <c r="DJK54"/>
      <c r="DJL54"/>
      <c r="DJM54"/>
      <c r="DJN54"/>
      <c r="DJO54"/>
      <c r="DJP54"/>
      <c r="DJQ54"/>
      <c r="DJR54"/>
      <c r="DJS54"/>
      <c r="DJT54"/>
      <c r="DJU54"/>
      <c r="DJV54"/>
      <c r="DJW54"/>
      <c r="DJX54"/>
      <c r="DJY54"/>
      <c r="DJZ54"/>
      <c r="DKA54"/>
      <c r="DKB54"/>
      <c r="DKC54"/>
      <c r="DKD54"/>
      <c r="DKE54"/>
      <c r="DKF54"/>
      <c r="DKG54"/>
      <c r="DKH54"/>
      <c r="DKI54"/>
      <c r="DKJ54"/>
      <c r="DKK54"/>
      <c r="DKL54"/>
      <c r="DKM54"/>
      <c r="DKN54"/>
      <c r="DKO54"/>
      <c r="DKP54"/>
      <c r="DKQ54"/>
      <c r="DKR54"/>
      <c r="DKS54"/>
      <c r="DKT54"/>
      <c r="DKU54"/>
      <c r="DKV54"/>
      <c r="DKW54"/>
      <c r="DKX54"/>
      <c r="DKY54"/>
      <c r="DKZ54"/>
      <c r="DLA54"/>
      <c r="DLB54"/>
      <c r="DLC54"/>
      <c r="DLD54"/>
      <c r="DLE54"/>
      <c r="DLF54"/>
      <c r="DLG54"/>
      <c r="DLH54"/>
      <c r="DLI54"/>
      <c r="DLJ54"/>
      <c r="DLK54"/>
      <c r="DLL54"/>
      <c r="DLM54"/>
      <c r="DLN54"/>
      <c r="DLO54"/>
      <c r="DLP54"/>
      <c r="DLQ54"/>
      <c r="DLR54"/>
      <c r="DLS54"/>
      <c r="DLT54"/>
      <c r="DLU54"/>
      <c r="DLV54"/>
      <c r="DLW54"/>
      <c r="DLX54"/>
      <c r="DLY54"/>
      <c r="DLZ54"/>
      <c r="DMA54"/>
      <c r="DMB54"/>
      <c r="DMC54"/>
      <c r="DMD54"/>
      <c r="DME54"/>
      <c r="DMF54"/>
      <c r="DMG54"/>
      <c r="DMH54"/>
      <c r="DMI54"/>
      <c r="DMJ54"/>
      <c r="DMK54"/>
      <c r="DML54"/>
      <c r="DMM54"/>
      <c r="DMN54"/>
      <c r="DMO54"/>
      <c r="DMP54"/>
      <c r="DMQ54"/>
      <c r="DMR54"/>
      <c r="DMS54"/>
      <c r="DMT54"/>
      <c r="DMU54"/>
      <c r="DMV54"/>
      <c r="DMW54"/>
      <c r="DMX54"/>
      <c r="DMY54"/>
      <c r="DMZ54"/>
      <c r="DNA54"/>
      <c r="DNB54"/>
      <c r="DNC54"/>
      <c r="DND54"/>
      <c r="DNE54"/>
      <c r="DNF54"/>
      <c r="DNG54"/>
      <c r="DNH54"/>
      <c r="DNI54"/>
      <c r="DNJ54"/>
      <c r="DNK54"/>
      <c r="DNL54"/>
      <c r="DNM54"/>
      <c r="DNN54"/>
      <c r="DNO54"/>
      <c r="DNP54"/>
      <c r="DNQ54"/>
      <c r="DNR54"/>
      <c r="DNS54"/>
      <c r="DNT54"/>
      <c r="DNU54"/>
      <c r="DNV54"/>
      <c r="DNW54"/>
      <c r="DNX54"/>
      <c r="DNY54"/>
      <c r="DNZ54"/>
      <c r="DOA54"/>
      <c r="DOB54"/>
      <c r="DOC54"/>
      <c r="DOD54"/>
      <c r="DOE54"/>
      <c r="DOF54"/>
      <c r="DOG54"/>
      <c r="DOH54"/>
      <c r="DOI54"/>
      <c r="DOJ54"/>
      <c r="DOK54"/>
      <c r="DOL54"/>
      <c r="DOM54"/>
      <c r="DON54"/>
      <c r="DOO54"/>
      <c r="DOP54"/>
      <c r="DOQ54"/>
      <c r="DOR54"/>
      <c r="DOS54"/>
      <c r="DOT54"/>
      <c r="DOU54"/>
      <c r="DOV54"/>
      <c r="DOW54"/>
      <c r="DOX54"/>
      <c r="DOY54"/>
      <c r="DOZ54"/>
      <c r="DPA54"/>
      <c r="DPB54"/>
      <c r="DPC54"/>
      <c r="DPD54"/>
      <c r="DPE54"/>
      <c r="DPF54"/>
      <c r="DPG54"/>
      <c r="DPH54"/>
      <c r="DPI54"/>
      <c r="DPJ54"/>
      <c r="DPK54"/>
      <c r="DPL54"/>
      <c r="DPM54"/>
      <c r="DPN54"/>
      <c r="DPO54"/>
      <c r="DPP54"/>
      <c r="DPQ54"/>
      <c r="DPR54"/>
      <c r="DPS54"/>
      <c r="DPT54"/>
      <c r="DPU54"/>
      <c r="DPV54"/>
      <c r="DPW54"/>
      <c r="DPX54"/>
      <c r="DPY54"/>
      <c r="DPZ54"/>
      <c r="DQA54"/>
      <c r="DQB54"/>
      <c r="DQC54"/>
      <c r="DQD54"/>
      <c r="DQE54"/>
      <c r="DQF54"/>
      <c r="DQG54"/>
      <c r="DQH54"/>
      <c r="DQI54"/>
      <c r="DQJ54"/>
      <c r="DQK54"/>
      <c r="DQL54"/>
      <c r="DQM54"/>
      <c r="DQN54"/>
      <c r="DQO54"/>
      <c r="DQP54"/>
      <c r="DQQ54"/>
      <c r="DQR54"/>
      <c r="DQS54"/>
      <c r="DQT54"/>
      <c r="DQU54"/>
      <c r="DQV54"/>
      <c r="DQW54"/>
      <c r="DQX54"/>
      <c r="DQY54"/>
      <c r="DQZ54"/>
      <c r="DRA54"/>
      <c r="DRB54"/>
      <c r="DRC54"/>
      <c r="DRD54"/>
      <c r="DRE54"/>
      <c r="DRF54"/>
      <c r="DRG54"/>
      <c r="DRH54"/>
      <c r="DRI54"/>
      <c r="DRJ54"/>
      <c r="DRK54"/>
      <c r="DRL54"/>
      <c r="DRM54"/>
      <c r="DRN54"/>
      <c r="DRO54"/>
      <c r="DRP54"/>
      <c r="DRQ54"/>
      <c r="DRR54"/>
      <c r="DRS54"/>
      <c r="DRT54"/>
      <c r="DRU54"/>
      <c r="DRV54"/>
      <c r="DRW54"/>
      <c r="DRX54"/>
      <c r="DRY54"/>
      <c r="DRZ54"/>
      <c r="DSA54"/>
      <c r="DSB54"/>
      <c r="DSC54"/>
      <c r="DSD54"/>
      <c r="DSE54"/>
      <c r="DSF54"/>
      <c r="DSG54"/>
      <c r="DSH54"/>
      <c r="DSI54"/>
      <c r="DSJ54"/>
      <c r="DSK54"/>
      <c r="DSL54"/>
      <c r="DSM54"/>
      <c r="DSN54"/>
      <c r="DSO54"/>
      <c r="DSP54"/>
      <c r="DSQ54"/>
      <c r="DSR54"/>
      <c r="DSS54"/>
      <c r="DST54"/>
      <c r="DSU54"/>
      <c r="DSV54"/>
      <c r="DSW54"/>
      <c r="DSX54"/>
      <c r="DSY54"/>
      <c r="DSZ54"/>
      <c r="DTA54"/>
      <c r="DTB54"/>
      <c r="DTC54"/>
      <c r="DTD54"/>
      <c r="DTE54"/>
      <c r="DTF54"/>
      <c r="DTG54"/>
      <c r="DTH54"/>
      <c r="DTI54"/>
      <c r="DTJ54"/>
      <c r="DTK54"/>
      <c r="DTL54"/>
      <c r="DTM54"/>
      <c r="DTN54"/>
      <c r="DTO54"/>
      <c r="DTP54"/>
      <c r="DTQ54"/>
      <c r="DTR54"/>
      <c r="DTS54"/>
      <c r="DTT54"/>
      <c r="DTU54"/>
      <c r="DTV54"/>
      <c r="DTW54"/>
      <c r="DTX54"/>
      <c r="DTY54"/>
      <c r="DTZ54"/>
      <c r="DUA54"/>
      <c r="DUB54"/>
      <c r="DUC54"/>
      <c r="DUD54"/>
      <c r="DUE54"/>
      <c r="DUF54"/>
      <c r="DUG54"/>
      <c r="DUH54"/>
      <c r="DUI54"/>
      <c r="DUJ54"/>
      <c r="DUK54"/>
      <c r="DUL54"/>
      <c r="DUM54"/>
      <c r="DUN54"/>
      <c r="DUO54"/>
      <c r="DUP54"/>
      <c r="DUQ54"/>
      <c r="DUR54"/>
      <c r="DUS54"/>
      <c r="DUT54"/>
      <c r="DUU54"/>
      <c r="DUV54"/>
      <c r="DUW54"/>
      <c r="DUX54"/>
      <c r="DUY54"/>
      <c r="DUZ54"/>
      <c r="DVA54"/>
      <c r="DVB54"/>
      <c r="DVC54"/>
      <c r="DVD54"/>
      <c r="DVE54"/>
      <c r="DVF54"/>
      <c r="DVG54"/>
      <c r="DVH54"/>
      <c r="DVI54"/>
      <c r="DVJ54"/>
      <c r="DVK54"/>
      <c r="DVL54"/>
      <c r="DVM54"/>
      <c r="DVN54"/>
      <c r="DVO54"/>
      <c r="DVP54"/>
      <c r="DVQ54"/>
      <c r="DVR54"/>
      <c r="DVS54"/>
      <c r="DVT54"/>
      <c r="DVU54"/>
      <c r="DVV54"/>
      <c r="DVW54"/>
      <c r="DVX54"/>
      <c r="DVY54"/>
      <c r="DVZ54"/>
      <c r="DWA54"/>
      <c r="DWB54"/>
      <c r="DWC54"/>
      <c r="DWD54"/>
      <c r="DWE54"/>
      <c r="DWF54"/>
      <c r="DWG54"/>
      <c r="DWH54"/>
      <c r="DWI54"/>
      <c r="DWJ54"/>
      <c r="DWK54"/>
      <c r="DWL54"/>
      <c r="DWM54"/>
      <c r="DWN54"/>
      <c r="DWO54"/>
      <c r="DWP54"/>
      <c r="DWQ54"/>
      <c r="DWR54"/>
      <c r="DWS54"/>
      <c r="DWT54"/>
      <c r="DWU54"/>
      <c r="DWV54"/>
      <c r="DWW54"/>
      <c r="DWX54"/>
      <c r="DWY54"/>
      <c r="DWZ54"/>
      <c r="DXA54"/>
      <c r="DXB54"/>
      <c r="DXC54"/>
      <c r="DXD54"/>
      <c r="DXE54"/>
      <c r="DXF54"/>
      <c r="DXG54"/>
      <c r="DXH54"/>
      <c r="DXI54"/>
      <c r="DXJ54"/>
      <c r="DXK54"/>
      <c r="DXL54"/>
      <c r="DXM54"/>
      <c r="DXN54"/>
      <c r="DXO54"/>
      <c r="DXP54"/>
      <c r="DXQ54"/>
      <c r="DXR54"/>
      <c r="DXS54"/>
      <c r="DXT54"/>
      <c r="DXU54"/>
      <c r="DXV54"/>
      <c r="DXW54"/>
      <c r="DXX54"/>
      <c r="DXY54"/>
      <c r="DXZ54"/>
      <c r="DYA54"/>
      <c r="DYB54"/>
      <c r="DYC54"/>
      <c r="DYD54"/>
      <c r="DYE54"/>
      <c r="DYF54"/>
      <c r="DYG54"/>
      <c r="DYH54"/>
      <c r="DYI54"/>
      <c r="DYJ54"/>
      <c r="DYK54"/>
      <c r="DYL54"/>
      <c r="DYM54"/>
      <c r="DYN54"/>
      <c r="DYO54"/>
      <c r="DYP54"/>
      <c r="DYQ54"/>
      <c r="DYR54"/>
      <c r="DYS54"/>
      <c r="DYT54"/>
      <c r="DYU54"/>
      <c r="DYV54"/>
      <c r="DYW54"/>
      <c r="DYX54"/>
      <c r="DYY54"/>
      <c r="DYZ54"/>
      <c r="DZA54"/>
      <c r="DZB54"/>
      <c r="DZC54"/>
      <c r="DZD54"/>
      <c r="DZE54"/>
      <c r="DZF54"/>
      <c r="DZG54"/>
      <c r="DZH54"/>
      <c r="DZI54"/>
      <c r="DZJ54"/>
      <c r="DZK54"/>
      <c r="DZL54"/>
      <c r="DZM54"/>
      <c r="DZN54"/>
      <c r="DZO54"/>
      <c r="DZP54"/>
      <c r="DZQ54"/>
      <c r="DZR54"/>
      <c r="DZS54"/>
      <c r="DZT54"/>
      <c r="DZU54"/>
      <c r="DZV54"/>
      <c r="DZW54"/>
      <c r="DZX54"/>
      <c r="DZY54"/>
      <c r="DZZ54"/>
      <c r="EAA54"/>
      <c r="EAB54"/>
      <c r="EAC54"/>
      <c r="EAD54"/>
      <c r="EAE54"/>
      <c r="EAF54"/>
      <c r="EAG54"/>
      <c r="EAH54"/>
      <c r="EAI54"/>
      <c r="EAJ54"/>
      <c r="EAK54"/>
      <c r="EAL54"/>
      <c r="EAM54"/>
      <c r="EAN54"/>
      <c r="EAO54"/>
      <c r="EAP54"/>
      <c r="EAQ54"/>
      <c r="EAR54"/>
      <c r="EAS54"/>
      <c r="EAT54"/>
      <c r="EAU54"/>
      <c r="EAV54"/>
      <c r="EAW54"/>
      <c r="EAX54"/>
      <c r="EAY54"/>
      <c r="EAZ54"/>
      <c r="EBA54"/>
      <c r="EBB54"/>
      <c r="EBC54"/>
      <c r="EBD54"/>
      <c r="EBE54"/>
      <c r="EBF54"/>
      <c r="EBG54"/>
      <c r="EBH54"/>
      <c r="EBI54"/>
      <c r="EBJ54"/>
      <c r="EBK54"/>
      <c r="EBL54"/>
      <c r="EBM54"/>
      <c r="EBN54"/>
      <c r="EBO54"/>
      <c r="EBP54"/>
      <c r="EBQ54"/>
      <c r="EBR54"/>
      <c r="EBS54"/>
      <c r="EBT54"/>
      <c r="EBU54"/>
      <c r="EBV54"/>
      <c r="EBW54"/>
      <c r="EBX54"/>
      <c r="EBY54"/>
      <c r="EBZ54"/>
      <c r="ECA54"/>
      <c r="ECB54"/>
      <c r="ECC54"/>
      <c r="ECD54"/>
      <c r="ECE54"/>
      <c r="ECF54"/>
      <c r="ECG54"/>
      <c r="ECH54"/>
      <c r="ECI54"/>
      <c r="ECJ54"/>
      <c r="ECK54"/>
      <c r="ECL54"/>
      <c r="ECM54"/>
      <c r="ECN54"/>
      <c r="ECO54"/>
      <c r="ECP54"/>
      <c r="ECQ54"/>
      <c r="ECR54"/>
      <c r="ECS54"/>
      <c r="ECT54"/>
      <c r="ECU54"/>
      <c r="ECV54"/>
      <c r="ECW54"/>
      <c r="ECX54"/>
      <c r="ECY54"/>
      <c r="ECZ54"/>
      <c r="EDA54"/>
      <c r="EDB54"/>
      <c r="EDC54"/>
      <c r="EDD54"/>
      <c r="EDE54"/>
      <c r="EDF54"/>
      <c r="EDG54"/>
      <c r="EDH54"/>
      <c r="EDI54"/>
      <c r="EDJ54"/>
      <c r="EDK54"/>
      <c r="EDL54"/>
      <c r="EDM54"/>
      <c r="EDN54"/>
      <c r="EDO54"/>
      <c r="EDP54"/>
      <c r="EDQ54"/>
      <c r="EDR54"/>
      <c r="EDS54"/>
      <c r="EDT54"/>
      <c r="EDU54"/>
      <c r="EDV54"/>
      <c r="EDW54"/>
      <c r="EDX54"/>
      <c r="EDY54"/>
      <c r="EDZ54"/>
      <c r="EEA54"/>
      <c r="EEB54"/>
      <c r="EEC54"/>
      <c r="EED54"/>
      <c r="EEE54"/>
      <c r="EEF54"/>
      <c r="EEG54"/>
      <c r="EEH54"/>
      <c r="EEI54"/>
      <c r="EEJ54"/>
      <c r="EEK54"/>
      <c r="EEL54"/>
      <c r="EEM54"/>
      <c r="EEN54"/>
      <c r="EEO54"/>
      <c r="EEP54"/>
      <c r="EEQ54"/>
      <c r="EER54"/>
      <c r="EES54"/>
      <c r="EET54"/>
      <c r="EEU54"/>
      <c r="EEV54"/>
      <c r="EEW54"/>
      <c r="EEX54"/>
      <c r="EEY54"/>
      <c r="EEZ54"/>
      <c r="EFA54"/>
      <c r="EFB54"/>
      <c r="EFC54"/>
      <c r="EFD54"/>
      <c r="EFE54"/>
      <c r="EFF54"/>
      <c r="EFG54"/>
      <c r="EFH54"/>
      <c r="EFI54"/>
      <c r="EFJ54"/>
      <c r="EFK54"/>
      <c r="EFL54"/>
      <c r="EFM54"/>
      <c r="EFN54"/>
      <c r="EFO54"/>
      <c r="EFP54"/>
      <c r="EFQ54"/>
      <c r="EFR54"/>
      <c r="EFS54"/>
      <c r="EFT54"/>
      <c r="EFU54"/>
      <c r="EFV54"/>
      <c r="EFW54"/>
      <c r="EFX54"/>
      <c r="EFY54"/>
      <c r="EFZ54"/>
      <c r="EGA54"/>
      <c r="EGB54"/>
      <c r="EGC54"/>
      <c r="EGD54"/>
      <c r="EGE54"/>
      <c r="EGF54"/>
      <c r="EGG54"/>
      <c r="EGH54"/>
      <c r="EGI54"/>
      <c r="EGJ54"/>
      <c r="EGK54"/>
      <c r="EGL54"/>
      <c r="EGM54"/>
      <c r="EGN54"/>
      <c r="EGO54"/>
      <c r="EGP54"/>
      <c r="EGQ54"/>
      <c r="EGR54"/>
      <c r="EGS54"/>
      <c r="EGT54"/>
      <c r="EGU54"/>
      <c r="EGV54"/>
      <c r="EGW54"/>
      <c r="EGX54"/>
      <c r="EGY54"/>
      <c r="EGZ54"/>
      <c r="EHA54"/>
      <c r="EHB54"/>
      <c r="EHC54"/>
      <c r="EHD54"/>
      <c r="EHE54"/>
      <c r="EHF54"/>
      <c r="EHG54"/>
      <c r="EHH54"/>
      <c r="EHI54"/>
      <c r="EHJ54"/>
      <c r="EHK54"/>
      <c r="EHL54"/>
      <c r="EHM54"/>
      <c r="EHN54"/>
      <c r="EHO54"/>
      <c r="EHP54"/>
      <c r="EHQ54"/>
      <c r="EHR54"/>
      <c r="EHS54"/>
      <c r="EHT54"/>
      <c r="EHU54"/>
      <c r="EHV54"/>
      <c r="EHW54"/>
      <c r="EHX54"/>
      <c r="EHY54"/>
      <c r="EHZ54"/>
      <c r="EIA54"/>
      <c r="EIB54"/>
      <c r="EIC54"/>
      <c r="EID54"/>
      <c r="EIE54"/>
      <c r="EIF54"/>
      <c r="EIG54"/>
      <c r="EIH54"/>
      <c r="EII54"/>
      <c r="EIJ54"/>
      <c r="EIK54"/>
      <c r="EIL54"/>
      <c r="EIM54"/>
      <c r="EIN54"/>
      <c r="EIO54"/>
      <c r="EIP54"/>
      <c r="EIQ54"/>
      <c r="EIR54"/>
      <c r="EIS54"/>
      <c r="EIT54"/>
      <c r="EIU54"/>
      <c r="EIV54"/>
      <c r="EIW54"/>
      <c r="EIX54"/>
      <c r="EIY54"/>
      <c r="EIZ54"/>
      <c r="EJA54"/>
      <c r="EJB54"/>
      <c r="EJC54"/>
      <c r="EJD54"/>
      <c r="EJE54"/>
      <c r="EJF54"/>
      <c r="EJG54"/>
      <c r="EJH54"/>
      <c r="EJI54"/>
      <c r="EJJ54"/>
      <c r="EJK54"/>
      <c r="EJL54"/>
      <c r="EJM54"/>
      <c r="EJN54"/>
      <c r="EJO54"/>
      <c r="EJP54"/>
      <c r="EJQ54"/>
      <c r="EJR54"/>
      <c r="EJS54"/>
      <c r="EJT54"/>
      <c r="EJU54"/>
      <c r="EJV54"/>
      <c r="EJW54"/>
      <c r="EJX54"/>
      <c r="EJY54"/>
      <c r="EJZ54"/>
      <c r="EKA54"/>
      <c r="EKB54"/>
      <c r="EKC54"/>
      <c r="EKD54"/>
      <c r="EKE54"/>
      <c r="EKF54"/>
      <c r="EKG54"/>
      <c r="EKH54"/>
      <c r="EKI54"/>
      <c r="EKJ54"/>
      <c r="EKK54"/>
      <c r="EKL54"/>
      <c r="EKM54"/>
      <c r="EKN54"/>
      <c r="EKO54"/>
      <c r="EKP54"/>
      <c r="EKQ54"/>
      <c r="EKR54"/>
      <c r="EKS54"/>
      <c r="EKT54"/>
      <c r="EKU54"/>
      <c r="EKV54"/>
      <c r="EKW54"/>
      <c r="EKX54"/>
      <c r="EKY54"/>
      <c r="EKZ54"/>
      <c r="ELA54"/>
      <c r="ELB54"/>
      <c r="ELC54"/>
      <c r="ELD54"/>
      <c r="ELE54"/>
      <c r="ELF54"/>
      <c r="ELG54"/>
      <c r="ELH54"/>
      <c r="ELI54"/>
      <c r="ELJ54"/>
      <c r="ELK54"/>
      <c r="ELL54"/>
      <c r="ELM54"/>
      <c r="ELN54"/>
      <c r="ELO54"/>
      <c r="ELP54"/>
      <c r="ELQ54"/>
      <c r="ELR54"/>
      <c r="ELS54"/>
      <c r="ELT54"/>
      <c r="ELU54"/>
      <c r="ELV54"/>
      <c r="ELW54"/>
      <c r="ELX54"/>
      <c r="ELY54"/>
      <c r="ELZ54"/>
      <c r="EMA54"/>
      <c r="EMB54"/>
      <c r="EMC54"/>
      <c r="EMD54"/>
      <c r="EME54"/>
      <c r="EMF54"/>
      <c r="EMG54"/>
      <c r="EMH54"/>
      <c r="EMI54"/>
      <c r="EMJ54"/>
      <c r="EMK54"/>
      <c r="EML54"/>
      <c r="EMM54"/>
      <c r="EMN54"/>
      <c r="EMO54"/>
      <c r="EMP54"/>
      <c r="EMQ54"/>
      <c r="EMR54"/>
      <c r="EMS54"/>
      <c r="EMT54"/>
      <c r="EMU54"/>
      <c r="EMV54"/>
      <c r="EMW54"/>
      <c r="EMX54"/>
      <c r="EMY54"/>
      <c r="EMZ54"/>
      <c r="ENA54"/>
      <c r="ENB54"/>
      <c r="ENC54"/>
      <c r="END54"/>
      <c r="ENE54"/>
      <c r="ENF54"/>
      <c r="ENG54"/>
      <c r="ENH54"/>
      <c r="ENI54"/>
      <c r="ENJ54"/>
      <c r="ENK54"/>
      <c r="ENL54"/>
      <c r="ENM54"/>
      <c r="ENN54"/>
      <c r="ENO54"/>
      <c r="ENP54"/>
      <c r="ENQ54"/>
      <c r="ENR54"/>
      <c r="ENS54"/>
      <c r="ENT54"/>
      <c r="ENU54"/>
      <c r="ENV54"/>
      <c r="ENW54"/>
      <c r="ENX54"/>
      <c r="ENY54"/>
      <c r="ENZ54"/>
      <c r="EOA54"/>
      <c r="EOB54"/>
      <c r="EOC54"/>
      <c r="EOD54"/>
      <c r="EOE54"/>
      <c r="EOF54"/>
      <c r="EOG54"/>
      <c r="EOH54"/>
      <c r="EOI54"/>
      <c r="EOJ54"/>
      <c r="EOK54"/>
      <c r="EOL54"/>
      <c r="EOM54"/>
      <c r="EON54"/>
      <c r="EOO54"/>
      <c r="EOP54"/>
      <c r="EOQ54"/>
      <c r="EOR54"/>
      <c r="EOS54"/>
      <c r="EOT54"/>
      <c r="EOU54"/>
      <c r="EOV54"/>
      <c r="EOW54"/>
      <c r="EOX54"/>
      <c r="EOY54"/>
      <c r="EOZ54"/>
      <c r="EPA54"/>
      <c r="EPB54"/>
      <c r="EPC54"/>
      <c r="EPD54"/>
      <c r="EPE54"/>
      <c r="EPF54"/>
      <c r="EPG54"/>
      <c r="EPH54"/>
      <c r="EPI54"/>
      <c r="EPJ54"/>
      <c r="EPK54"/>
      <c r="EPL54"/>
      <c r="EPM54"/>
      <c r="EPN54"/>
      <c r="EPO54"/>
      <c r="EPP54"/>
      <c r="EPQ54"/>
      <c r="EPR54"/>
      <c r="EPS54"/>
      <c r="EPT54"/>
      <c r="EPU54"/>
      <c r="EPV54"/>
      <c r="EPW54"/>
      <c r="EPX54"/>
      <c r="EPY54"/>
      <c r="EPZ54"/>
      <c r="EQA54"/>
      <c r="EQB54"/>
      <c r="EQC54"/>
      <c r="EQD54"/>
      <c r="EQE54"/>
      <c r="EQF54"/>
      <c r="EQG54"/>
      <c r="EQH54"/>
      <c r="EQI54"/>
      <c r="EQJ54"/>
      <c r="EQK54"/>
      <c r="EQL54"/>
      <c r="EQM54"/>
      <c r="EQN54"/>
      <c r="EQO54"/>
      <c r="EQP54"/>
      <c r="EQQ54"/>
      <c r="EQR54"/>
      <c r="EQS54"/>
      <c r="EQT54"/>
      <c r="EQU54"/>
      <c r="EQV54"/>
      <c r="EQW54"/>
      <c r="EQX54"/>
      <c r="EQY54"/>
      <c r="EQZ54"/>
      <c r="ERA54"/>
      <c r="ERB54"/>
      <c r="ERC54"/>
      <c r="ERD54"/>
      <c r="ERE54"/>
      <c r="ERF54"/>
      <c r="ERG54"/>
      <c r="ERH54"/>
      <c r="ERI54"/>
      <c r="ERJ54"/>
      <c r="ERK54"/>
      <c r="ERL54"/>
      <c r="ERM54"/>
      <c r="ERN54"/>
      <c r="ERO54"/>
      <c r="ERP54"/>
      <c r="ERQ54"/>
      <c r="ERR54"/>
      <c r="ERS54"/>
      <c r="ERT54"/>
      <c r="ERU54"/>
      <c r="ERV54"/>
      <c r="ERW54"/>
      <c r="ERX54"/>
      <c r="ERY54"/>
      <c r="ERZ54"/>
      <c r="ESA54"/>
      <c r="ESB54"/>
      <c r="ESC54"/>
      <c r="ESD54"/>
      <c r="ESE54"/>
      <c r="ESF54"/>
      <c r="ESG54"/>
      <c r="ESH54"/>
      <c r="ESI54"/>
      <c r="ESJ54"/>
      <c r="ESK54"/>
      <c r="ESL54"/>
      <c r="ESM54"/>
      <c r="ESN54"/>
      <c r="ESO54"/>
      <c r="ESP54"/>
      <c r="ESQ54"/>
      <c r="ESR54"/>
      <c r="ESS54"/>
      <c r="EST54"/>
      <c r="ESU54"/>
      <c r="ESV54"/>
      <c r="ESW54"/>
      <c r="ESX54"/>
      <c r="ESY54"/>
      <c r="ESZ54"/>
      <c r="ETA54"/>
      <c r="ETB54"/>
      <c r="ETC54"/>
      <c r="ETD54"/>
      <c r="ETE54"/>
      <c r="ETF54"/>
      <c r="ETG54"/>
      <c r="ETH54"/>
      <c r="ETI54"/>
      <c r="ETJ54"/>
      <c r="ETK54"/>
      <c r="ETL54"/>
      <c r="ETM54"/>
      <c r="ETN54"/>
      <c r="ETO54"/>
      <c r="ETP54"/>
      <c r="ETQ54"/>
      <c r="ETR54"/>
      <c r="ETS54"/>
      <c r="ETT54"/>
      <c r="ETU54"/>
      <c r="ETV54"/>
      <c r="ETW54"/>
      <c r="ETX54"/>
      <c r="ETY54"/>
      <c r="ETZ54"/>
      <c r="EUA54"/>
      <c r="EUB54"/>
      <c r="EUC54"/>
      <c r="EUD54"/>
      <c r="EUE54"/>
      <c r="EUF54"/>
      <c r="EUG54"/>
      <c r="EUH54"/>
      <c r="EUI54"/>
      <c r="EUJ54"/>
      <c r="EUK54"/>
      <c r="EUL54"/>
      <c r="EUM54"/>
      <c r="EUN54"/>
      <c r="EUO54"/>
      <c r="EUP54"/>
      <c r="EUQ54"/>
      <c r="EUR54"/>
      <c r="EUS54"/>
      <c r="EUT54"/>
      <c r="EUU54"/>
      <c r="EUV54"/>
      <c r="EUW54"/>
      <c r="EUX54"/>
      <c r="EUY54"/>
      <c r="EUZ54"/>
      <c r="EVA54"/>
      <c r="EVB54"/>
      <c r="EVC54"/>
      <c r="EVD54"/>
      <c r="EVE54"/>
      <c r="EVF54"/>
      <c r="EVG54"/>
      <c r="EVH54"/>
      <c r="EVI54"/>
      <c r="EVJ54"/>
      <c r="EVK54"/>
      <c r="EVL54"/>
      <c r="EVM54"/>
      <c r="EVN54"/>
      <c r="EVO54"/>
      <c r="EVP54"/>
      <c r="EVQ54"/>
      <c r="EVR54"/>
      <c r="EVS54"/>
      <c r="EVT54"/>
      <c r="EVU54"/>
      <c r="EVV54"/>
      <c r="EVW54"/>
      <c r="EVX54"/>
      <c r="EVY54"/>
      <c r="EVZ54"/>
      <c r="EWA54"/>
      <c r="EWB54"/>
      <c r="EWC54"/>
      <c r="EWD54"/>
      <c r="EWE54"/>
      <c r="EWF54"/>
      <c r="EWG54"/>
      <c r="EWH54"/>
      <c r="EWI54"/>
      <c r="EWJ54"/>
      <c r="EWK54"/>
      <c r="EWL54"/>
      <c r="EWM54"/>
      <c r="EWN54"/>
      <c r="EWO54"/>
      <c r="EWP54"/>
      <c r="EWQ54"/>
      <c r="EWR54"/>
      <c r="EWS54"/>
      <c r="EWT54"/>
      <c r="EWU54"/>
      <c r="EWV54"/>
      <c r="EWW54"/>
      <c r="EWX54"/>
      <c r="EWY54"/>
      <c r="EWZ54"/>
      <c r="EXA54"/>
      <c r="EXB54"/>
      <c r="EXC54"/>
      <c r="EXD54"/>
      <c r="EXE54"/>
      <c r="EXF54"/>
      <c r="EXG54"/>
      <c r="EXH54"/>
      <c r="EXI54"/>
      <c r="EXJ54"/>
      <c r="EXK54"/>
      <c r="EXL54"/>
      <c r="EXM54"/>
      <c r="EXN54"/>
      <c r="EXO54"/>
      <c r="EXP54"/>
      <c r="EXQ54"/>
      <c r="EXR54"/>
      <c r="EXS54"/>
      <c r="EXT54"/>
      <c r="EXU54"/>
      <c r="EXV54"/>
      <c r="EXW54"/>
      <c r="EXX54"/>
      <c r="EXY54"/>
      <c r="EXZ54"/>
      <c r="EYA54"/>
      <c r="EYB54"/>
      <c r="EYC54"/>
      <c r="EYD54"/>
      <c r="EYE54"/>
      <c r="EYF54"/>
      <c r="EYG54"/>
      <c r="EYH54"/>
      <c r="EYI54"/>
      <c r="EYJ54"/>
      <c r="EYK54"/>
      <c r="EYL54"/>
      <c r="EYM54"/>
      <c r="EYN54"/>
      <c r="EYO54"/>
      <c r="EYP54"/>
      <c r="EYQ54"/>
      <c r="EYR54"/>
      <c r="EYS54"/>
      <c r="EYT54"/>
      <c r="EYU54"/>
      <c r="EYV54"/>
      <c r="EYW54"/>
      <c r="EYX54"/>
      <c r="EYY54"/>
      <c r="EYZ54"/>
      <c r="EZA54"/>
      <c r="EZB54"/>
      <c r="EZC54"/>
      <c r="EZD54"/>
      <c r="EZE54"/>
      <c r="EZF54"/>
      <c r="EZG54"/>
      <c r="EZH54"/>
      <c r="EZI54"/>
      <c r="EZJ54"/>
      <c r="EZK54"/>
      <c r="EZL54"/>
      <c r="EZM54"/>
      <c r="EZN54"/>
      <c r="EZO54"/>
      <c r="EZP54"/>
      <c r="EZQ54"/>
      <c r="EZR54"/>
      <c r="EZS54"/>
      <c r="EZT54"/>
      <c r="EZU54"/>
      <c r="EZV54"/>
      <c r="EZW54"/>
      <c r="EZX54"/>
      <c r="EZY54"/>
      <c r="EZZ54"/>
      <c r="FAA54"/>
      <c r="FAB54"/>
      <c r="FAC54"/>
      <c r="FAD54"/>
      <c r="FAE54"/>
      <c r="FAF54"/>
      <c r="FAG54"/>
      <c r="FAH54"/>
      <c r="FAI54"/>
      <c r="FAJ54"/>
      <c r="FAK54"/>
      <c r="FAL54"/>
      <c r="FAM54"/>
      <c r="FAN54"/>
      <c r="FAO54"/>
      <c r="FAP54"/>
      <c r="FAQ54"/>
      <c r="FAR54"/>
      <c r="FAS54"/>
      <c r="FAT54"/>
      <c r="FAU54"/>
      <c r="FAV54"/>
      <c r="FAW54"/>
      <c r="FAX54"/>
      <c r="FAY54"/>
      <c r="FAZ54"/>
      <c r="FBA54"/>
      <c r="FBB54"/>
      <c r="FBC54"/>
      <c r="FBD54"/>
      <c r="FBE54"/>
      <c r="FBF54"/>
      <c r="FBG54"/>
      <c r="FBH54"/>
      <c r="FBI54"/>
      <c r="FBJ54"/>
      <c r="FBK54"/>
      <c r="FBL54"/>
      <c r="FBM54"/>
      <c r="FBN54"/>
      <c r="FBO54"/>
      <c r="FBP54"/>
      <c r="FBQ54"/>
      <c r="FBR54"/>
      <c r="FBS54"/>
      <c r="FBT54"/>
      <c r="FBU54"/>
      <c r="FBV54"/>
      <c r="FBW54"/>
      <c r="FBX54"/>
      <c r="FBY54"/>
      <c r="FBZ54"/>
      <c r="FCA54"/>
      <c r="FCB54"/>
      <c r="FCC54"/>
      <c r="FCD54"/>
      <c r="FCE54"/>
      <c r="FCF54"/>
      <c r="FCG54"/>
      <c r="FCH54"/>
      <c r="FCI54"/>
      <c r="FCJ54"/>
      <c r="FCK54"/>
      <c r="FCL54"/>
      <c r="FCM54"/>
      <c r="FCN54"/>
      <c r="FCO54"/>
      <c r="FCP54"/>
      <c r="FCQ54"/>
      <c r="FCR54"/>
      <c r="FCS54"/>
      <c r="FCT54"/>
      <c r="FCU54"/>
      <c r="FCV54"/>
      <c r="FCW54"/>
      <c r="FCX54"/>
      <c r="FCY54"/>
      <c r="FCZ54"/>
      <c r="FDA54"/>
      <c r="FDB54"/>
      <c r="FDC54"/>
      <c r="FDD54"/>
      <c r="FDE54"/>
      <c r="FDF54"/>
      <c r="FDG54"/>
      <c r="FDH54"/>
      <c r="FDI54"/>
      <c r="FDJ54"/>
      <c r="FDK54"/>
      <c r="FDL54"/>
      <c r="FDM54"/>
      <c r="FDN54"/>
      <c r="FDO54"/>
      <c r="FDP54"/>
      <c r="FDQ54"/>
      <c r="FDR54"/>
      <c r="FDS54"/>
      <c r="FDT54"/>
      <c r="FDU54"/>
      <c r="FDV54"/>
      <c r="FDW54"/>
      <c r="FDX54"/>
      <c r="FDY54"/>
      <c r="FDZ54"/>
      <c r="FEA54"/>
      <c r="FEB54"/>
      <c r="FEC54"/>
      <c r="FED54"/>
      <c r="FEE54"/>
      <c r="FEF54"/>
      <c r="FEG54"/>
      <c r="FEH54"/>
      <c r="FEI54"/>
      <c r="FEJ54"/>
      <c r="FEK54"/>
      <c r="FEL54"/>
      <c r="FEM54"/>
      <c r="FEN54"/>
      <c r="FEO54"/>
      <c r="FEP54"/>
      <c r="FEQ54"/>
      <c r="FER54"/>
      <c r="FES54"/>
      <c r="FET54"/>
      <c r="FEU54"/>
      <c r="FEV54"/>
      <c r="FEW54"/>
      <c r="FEX54"/>
      <c r="FEY54"/>
      <c r="FEZ54"/>
      <c r="FFA54"/>
      <c r="FFB54"/>
      <c r="FFC54"/>
      <c r="FFD54"/>
      <c r="FFE54"/>
      <c r="FFF54"/>
      <c r="FFG54"/>
      <c r="FFH54"/>
      <c r="FFI54"/>
      <c r="FFJ54"/>
      <c r="FFK54"/>
      <c r="FFL54"/>
      <c r="FFM54"/>
      <c r="FFN54"/>
      <c r="FFO54"/>
      <c r="FFP54"/>
      <c r="FFQ54"/>
      <c r="FFR54"/>
      <c r="FFS54"/>
      <c r="FFT54"/>
      <c r="FFU54"/>
      <c r="FFV54"/>
      <c r="FFW54"/>
      <c r="FFX54"/>
      <c r="FFY54"/>
      <c r="FFZ54"/>
      <c r="FGA54"/>
      <c r="FGB54"/>
      <c r="FGC54"/>
      <c r="FGD54"/>
      <c r="FGE54"/>
      <c r="FGF54"/>
      <c r="FGG54"/>
      <c r="FGH54"/>
      <c r="FGI54"/>
      <c r="FGJ54"/>
      <c r="FGK54"/>
      <c r="FGL54"/>
      <c r="FGM54"/>
      <c r="FGN54"/>
      <c r="FGO54"/>
      <c r="FGP54"/>
      <c r="FGQ54"/>
      <c r="FGR54"/>
      <c r="FGS54"/>
      <c r="FGT54"/>
      <c r="FGU54"/>
      <c r="FGV54"/>
      <c r="FGW54"/>
      <c r="FGX54"/>
      <c r="FGY54"/>
      <c r="FGZ54"/>
      <c r="FHA54"/>
      <c r="FHB54"/>
      <c r="FHC54"/>
      <c r="FHD54"/>
      <c r="FHE54"/>
      <c r="FHF54"/>
      <c r="FHG54"/>
      <c r="FHH54"/>
      <c r="FHI54"/>
      <c r="FHJ54"/>
      <c r="FHK54"/>
      <c r="FHL54"/>
      <c r="FHM54"/>
      <c r="FHN54"/>
      <c r="FHO54"/>
      <c r="FHP54"/>
      <c r="FHQ54"/>
      <c r="FHR54"/>
      <c r="FHS54"/>
      <c r="FHT54"/>
      <c r="FHU54"/>
      <c r="FHV54"/>
      <c r="FHW54"/>
      <c r="FHX54"/>
      <c r="FHY54"/>
      <c r="FHZ54"/>
      <c r="FIA54"/>
      <c r="FIB54"/>
      <c r="FIC54"/>
      <c r="FID54"/>
      <c r="FIE54"/>
      <c r="FIF54"/>
      <c r="FIG54"/>
      <c r="FIH54"/>
      <c r="FII54"/>
      <c r="FIJ54"/>
      <c r="FIK54"/>
      <c r="FIL54"/>
      <c r="FIM54"/>
      <c r="FIN54"/>
      <c r="FIO54"/>
      <c r="FIP54"/>
      <c r="FIQ54"/>
      <c r="FIR54"/>
      <c r="FIS54"/>
      <c r="FIT54"/>
      <c r="FIU54"/>
      <c r="FIV54"/>
      <c r="FIW54"/>
      <c r="FIX54"/>
      <c r="FIY54"/>
      <c r="FIZ54"/>
      <c r="FJA54"/>
      <c r="FJB54"/>
      <c r="FJC54"/>
      <c r="FJD54"/>
      <c r="FJE54"/>
      <c r="FJF54"/>
      <c r="FJG54"/>
      <c r="FJH54"/>
      <c r="FJI54"/>
      <c r="FJJ54"/>
      <c r="FJK54"/>
      <c r="FJL54"/>
      <c r="FJM54"/>
      <c r="FJN54"/>
      <c r="FJO54"/>
      <c r="FJP54"/>
      <c r="FJQ54"/>
      <c r="FJR54"/>
      <c r="FJS54"/>
      <c r="FJT54"/>
      <c r="FJU54"/>
      <c r="FJV54"/>
      <c r="FJW54"/>
      <c r="FJX54"/>
      <c r="FJY54"/>
      <c r="FJZ54"/>
      <c r="FKA54"/>
      <c r="FKB54"/>
      <c r="FKC54"/>
      <c r="FKD54"/>
      <c r="FKE54"/>
      <c r="FKF54"/>
      <c r="FKG54"/>
      <c r="FKH54"/>
      <c r="FKI54"/>
      <c r="FKJ54"/>
      <c r="FKK54"/>
      <c r="FKL54"/>
      <c r="FKM54"/>
      <c r="FKN54"/>
      <c r="FKO54"/>
      <c r="FKP54"/>
      <c r="FKQ54"/>
      <c r="FKR54"/>
      <c r="FKS54"/>
      <c r="FKT54"/>
      <c r="FKU54"/>
      <c r="FKV54"/>
      <c r="FKW54"/>
      <c r="FKX54"/>
      <c r="FKY54"/>
      <c r="FKZ54"/>
      <c r="FLA54"/>
      <c r="FLB54"/>
      <c r="FLC54"/>
      <c r="FLD54"/>
      <c r="FLE54"/>
      <c r="FLF54"/>
      <c r="FLG54"/>
      <c r="FLH54"/>
      <c r="FLI54"/>
      <c r="FLJ54"/>
      <c r="FLK54"/>
      <c r="FLL54"/>
      <c r="FLM54"/>
      <c r="FLN54"/>
      <c r="FLO54"/>
      <c r="FLP54"/>
      <c r="FLQ54"/>
      <c r="FLR54"/>
      <c r="FLS54"/>
      <c r="FLT54"/>
      <c r="FLU54"/>
      <c r="FLV54"/>
      <c r="FLW54"/>
      <c r="FLX54"/>
      <c r="FLY54"/>
      <c r="FLZ54"/>
      <c r="FMA54"/>
      <c r="FMB54"/>
      <c r="FMC54"/>
      <c r="FMD54"/>
      <c r="FME54"/>
      <c r="FMF54"/>
      <c r="FMG54"/>
      <c r="FMH54"/>
      <c r="FMI54"/>
      <c r="FMJ54"/>
      <c r="FMK54"/>
      <c r="FML54"/>
      <c r="FMM54"/>
      <c r="FMN54"/>
      <c r="FMO54"/>
      <c r="FMP54"/>
      <c r="FMQ54"/>
      <c r="FMR54"/>
      <c r="FMS54"/>
      <c r="FMT54"/>
      <c r="FMU54"/>
      <c r="FMV54"/>
      <c r="FMW54"/>
      <c r="FMX54"/>
      <c r="FMY54"/>
      <c r="FMZ54"/>
      <c r="FNA54"/>
      <c r="FNB54"/>
      <c r="FNC54"/>
      <c r="FND54"/>
      <c r="FNE54"/>
      <c r="FNF54"/>
      <c r="FNG54"/>
      <c r="FNH54"/>
      <c r="FNI54"/>
      <c r="FNJ54"/>
      <c r="FNK54"/>
      <c r="FNL54"/>
      <c r="FNM54"/>
      <c r="FNN54"/>
      <c r="FNO54"/>
      <c r="FNP54"/>
      <c r="FNQ54"/>
      <c r="FNR54"/>
      <c r="FNS54"/>
      <c r="FNT54"/>
      <c r="FNU54"/>
      <c r="FNV54"/>
      <c r="FNW54"/>
      <c r="FNX54"/>
      <c r="FNY54"/>
      <c r="FNZ54"/>
      <c r="FOA54"/>
      <c r="FOB54"/>
      <c r="FOC54"/>
      <c r="FOD54"/>
      <c r="FOE54"/>
      <c r="FOF54"/>
      <c r="FOG54"/>
      <c r="FOH54"/>
      <c r="FOI54"/>
      <c r="FOJ54"/>
      <c r="FOK54"/>
      <c r="FOL54"/>
      <c r="FOM54"/>
      <c r="FON54"/>
      <c r="FOO54"/>
      <c r="FOP54"/>
      <c r="FOQ54"/>
      <c r="FOR54"/>
      <c r="FOS54"/>
      <c r="FOT54"/>
      <c r="FOU54"/>
      <c r="FOV54"/>
      <c r="FOW54"/>
      <c r="FOX54"/>
      <c r="FOY54"/>
      <c r="FOZ54"/>
      <c r="FPA54"/>
      <c r="FPB54"/>
      <c r="FPC54"/>
      <c r="FPD54"/>
      <c r="FPE54"/>
      <c r="FPF54"/>
      <c r="FPG54"/>
      <c r="FPH54"/>
      <c r="FPI54"/>
      <c r="FPJ54"/>
      <c r="FPK54"/>
      <c r="FPL54"/>
      <c r="FPM54"/>
      <c r="FPN54"/>
      <c r="FPO54"/>
      <c r="FPP54"/>
      <c r="FPQ54"/>
      <c r="FPR54"/>
      <c r="FPS54"/>
      <c r="FPT54"/>
      <c r="FPU54"/>
      <c r="FPV54"/>
      <c r="FPW54"/>
      <c r="FPX54"/>
      <c r="FPY54"/>
      <c r="FPZ54"/>
      <c r="FQA54"/>
      <c r="FQB54"/>
      <c r="FQC54"/>
      <c r="FQD54"/>
      <c r="FQE54"/>
      <c r="FQF54"/>
      <c r="FQG54"/>
      <c r="FQH54"/>
      <c r="FQI54"/>
      <c r="FQJ54"/>
      <c r="FQK54"/>
      <c r="FQL54"/>
      <c r="FQM54"/>
      <c r="FQN54"/>
      <c r="FQO54"/>
      <c r="FQP54"/>
      <c r="FQQ54"/>
      <c r="FQR54"/>
      <c r="FQS54"/>
      <c r="FQT54"/>
      <c r="FQU54"/>
      <c r="FQV54"/>
      <c r="FQW54"/>
      <c r="FQX54"/>
      <c r="FQY54"/>
      <c r="FQZ54"/>
      <c r="FRA54"/>
      <c r="FRB54"/>
      <c r="FRC54"/>
      <c r="FRD54"/>
      <c r="FRE54"/>
      <c r="FRF54"/>
      <c r="FRG54"/>
      <c r="FRH54"/>
      <c r="FRI54"/>
      <c r="FRJ54"/>
      <c r="FRK54"/>
      <c r="FRL54"/>
      <c r="FRM54"/>
      <c r="FRN54"/>
      <c r="FRO54"/>
      <c r="FRP54"/>
      <c r="FRQ54"/>
      <c r="FRR54"/>
      <c r="FRS54"/>
      <c r="FRT54"/>
      <c r="FRU54"/>
      <c r="FRV54"/>
      <c r="FRW54"/>
      <c r="FRX54"/>
      <c r="FRY54"/>
      <c r="FRZ54"/>
      <c r="FSA54"/>
      <c r="FSB54"/>
      <c r="FSC54"/>
      <c r="FSD54"/>
      <c r="FSE54"/>
      <c r="FSF54"/>
      <c r="FSG54"/>
      <c r="FSH54"/>
      <c r="FSI54"/>
      <c r="FSJ54"/>
      <c r="FSK54"/>
      <c r="FSL54"/>
      <c r="FSM54"/>
      <c r="FSN54"/>
      <c r="FSO54"/>
      <c r="FSP54"/>
      <c r="FSQ54"/>
      <c r="FSR54"/>
      <c r="FSS54"/>
      <c r="FST54"/>
      <c r="FSU54"/>
      <c r="FSV54"/>
      <c r="FSW54"/>
      <c r="FSX54"/>
      <c r="FSY54"/>
      <c r="FSZ54"/>
      <c r="FTA54"/>
      <c r="FTB54"/>
      <c r="FTC54"/>
      <c r="FTD54"/>
      <c r="FTE54"/>
      <c r="FTF54"/>
      <c r="FTG54"/>
      <c r="FTH54"/>
      <c r="FTI54"/>
      <c r="FTJ54"/>
      <c r="FTK54"/>
      <c r="FTL54"/>
      <c r="FTM54"/>
      <c r="FTN54"/>
      <c r="FTO54"/>
      <c r="FTP54"/>
      <c r="FTQ54"/>
      <c r="FTR54"/>
      <c r="FTS54"/>
      <c r="FTT54"/>
      <c r="FTU54"/>
      <c r="FTV54"/>
      <c r="FTW54"/>
      <c r="FTX54"/>
      <c r="FTY54"/>
      <c r="FTZ54"/>
      <c r="FUA54"/>
      <c r="FUB54"/>
      <c r="FUC54"/>
      <c r="FUD54"/>
      <c r="FUE54"/>
      <c r="FUF54"/>
      <c r="FUG54"/>
      <c r="FUH54"/>
      <c r="FUI54"/>
      <c r="FUJ54"/>
      <c r="FUK54"/>
      <c r="FUL54"/>
      <c r="FUM54"/>
      <c r="FUN54"/>
      <c r="FUO54"/>
      <c r="FUP54"/>
      <c r="FUQ54"/>
      <c r="FUR54"/>
      <c r="FUS54"/>
      <c r="FUT54"/>
      <c r="FUU54"/>
      <c r="FUV54"/>
      <c r="FUW54"/>
      <c r="FUX54"/>
      <c r="FUY54"/>
      <c r="FUZ54"/>
      <c r="FVA54"/>
      <c r="FVB54"/>
      <c r="FVC54"/>
      <c r="FVD54"/>
      <c r="FVE54"/>
      <c r="FVF54"/>
      <c r="FVG54"/>
      <c r="FVH54"/>
      <c r="FVI54"/>
      <c r="FVJ54"/>
      <c r="FVK54"/>
      <c r="FVL54"/>
      <c r="FVM54"/>
      <c r="FVN54"/>
      <c r="FVO54"/>
      <c r="FVP54"/>
      <c r="FVQ54"/>
      <c r="FVR54"/>
      <c r="FVS54"/>
      <c r="FVT54"/>
      <c r="FVU54"/>
      <c r="FVV54"/>
      <c r="FVW54"/>
      <c r="FVX54"/>
      <c r="FVY54"/>
      <c r="FVZ54"/>
      <c r="FWA54"/>
      <c r="FWB54"/>
      <c r="FWC54"/>
      <c r="FWD54"/>
      <c r="FWE54"/>
      <c r="FWF54"/>
      <c r="FWG54"/>
      <c r="FWH54"/>
      <c r="FWI54"/>
      <c r="FWJ54"/>
      <c r="FWK54"/>
      <c r="FWL54"/>
      <c r="FWM54"/>
      <c r="FWN54"/>
      <c r="FWO54"/>
      <c r="FWP54"/>
      <c r="FWQ54"/>
      <c r="FWR54"/>
      <c r="FWS54"/>
      <c r="FWT54"/>
      <c r="FWU54"/>
      <c r="FWV54"/>
      <c r="FWW54"/>
      <c r="FWX54"/>
      <c r="FWY54"/>
      <c r="FWZ54"/>
      <c r="FXA54"/>
      <c r="FXB54"/>
      <c r="FXC54"/>
      <c r="FXD54"/>
      <c r="FXE54"/>
      <c r="FXF54"/>
      <c r="FXG54"/>
      <c r="FXH54"/>
      <c r="FXI54"/>
      <c r="FXJ54"/>
      <c r="FXK54"/>
      <c r="FXL54"/>
      <c r="FXM54"/>
      <c r="FXN54"/>
      <c r="FXO54"/>
      <c r="FXP54"/>
      <c r="FXQ54"/>
      <c r="FXR54"/>
      <c r="FXS54"/>
      <c r="FXT54"/>
      <c r="FXU54"/>
      <c r="FXV54"/>
      <c r="FXW54"/>
      <c r="FXX54"/>
      <c r="FXY54"/>
      <c r="FXZ54"/>
      <c r="FYA54"/>
      <c r="FYB54"/>
      <c r="FYC54"/>
      <c r="FYD54"/>
      <c r="FYE54"/>
      <c r="FYF54"/>
      <c r="FYG54"/>
      <c r="FYH54"/>
      <c r="FYI54"/>
      <c r="FYJ54"/>
      <c r="FYK54"/>
      <c r="FYL54"/>
      <c r="FYM54"/>
      <c r="FYN54"/>
      <c r="FYO54"/>
      <c r="FYP54"/>
      <c r="FYQ54"/>
      <c r="FYR54"/>
      <c r="FYS54"/>
      <c r="FYT54"/>
      <c r="FYU54"/>
      <c r="FYV54"/>
      <c r="FYW54"/>
      <c r="FYX54"/>
      <c r="FYY54"/>
      <c r="FYZ54"/>
      <c r="FZA54"/>
      <c r="FZB54"/>
      <c r="FZC54"/>
      <c r="FZD54"/>
      <c r="FZE54"/>
      <c r="FZF54"/>
      <c r="FZG54"/>
      <c r="FZH54"/>
      <c r="FZI54"/>
      <c r="FZJ54"/>
      <c r="FZK54"/>
      <c r="FZL54"/>
      <c r="FZM54"/>
      <c r="FZN54"/>
      <c r="FZO54"/>
      <c r="FZP54"/>
      <c r="FZQ54"/>
      <c r="FZR54"/>
      <c r="FZS54"/>
      <c r="FZT54"/>
      <c r="FZU54"/>
      <c r="FZV54"/>
      <c r="FZW54"/>
      <c r="FZX54"/>
      <c r="FZY54"/>
      <c r="FZZ54"/>
      <c r="GAA54"/>
      <c r="GAB54"/>
      <c r="GAC54"/>
      <c r="GAD54"/>
      <c r="GAE54"/>
      <c r="GAF54"/>
      <c r="GAG54"/>
      <c r="GAH54"/>
      <c r="GAI54"/>
      <c r="GAJ54"/>
      <c r="GAK54"/>
      <c r="GAL54"/>
      <c r="GAM54"/>
      <c r="GAN54"/>
      <c r="GAO54"/>
      <c r="GAP54"/>
      <c r="GAQ54"/>
      <c r="GAR54"/>
      <c r="GAS54"/>
      <c r="GAT54"/>
      <c r="GAU54"/>
      <c r="GAV54"/>
      <c r="GAW54"/>
      <c r="GAX54"/>
      <c r="GAY54"/>
      <c r="GAZ54"/>
      <c r="GBA54"/>
      <c r="GBB54"/>
      <c r="GBC54"/>
      <c r="GBD54"/>
      <c r="GBE54"/>
      <c r="GBF54"/>
      <c r="GBG54"/>
      <c r="GBH54"/>
      <c r="GBI54"/>
      <c r="GBJ54"/>
      <c r="GBK54"/>
      <c r="GBL54"/>
      <c r="GBM54"/>
      <c r="GBN54"/>
      <c r="GBO54"/>
      <c r="GBP54"/>
      <c r="GBQ54"/>
      <c r="GBR54"/>
      <c r="GBS54"/>
      <c r="GBT54"/>
      <c r="GBU54"/>
      <c r="GBV54"/>
      <c r="GBW54"/>
      <c r="GBX54"/>
      <c r="GBY54"/>
      <c r="GBZ54"/>
      <c r="GCA54"/>
      <c r="GCB54"/>
      <c r="GCC54"/>
      <c r="GCD54"/>
      <c r="GCE54"/>
      <c r="GCF54"/>
      <c r="GCG54"/>
      <c r="GCH54"/>
      <c r="GCI54"/>
      <c r="GCJ54"/>
      <c r="GCK54"/>
      <c r="GCL54"/>
      <c r="GCM54"/>
      <c r="GCN54"/>
      <c r="GCO54"/>
      <c r="GCP54"/>
      <c r="GCQ54"/>
      <c r="GCR54"/>
      <c r="GCS54"/>
      <c r="GCT54"/>
      <c r="GCU54"/>
      <c r="GCV54"/>
      <c r="GCW54"/>
      <c r="GCX54"/>
      <c r="GCY54"/>
      <c r="GCZ54"/>
      <c r="GDA54"/>
      <c r="GDB54"/>
      <c r="GDC54"/>
      <c r="GDD54"/>
      <c r="GDE54"/>
      <c r="GDF54"/>
      <c r="GDG54"/>
      <c r="GDH54"/>
      <c r="GDI54"/>
      <c r="GDJ54"/>
      <c r="GDK54"/>
      <c r="GDL54"/>
      <c r="GDM54"/>
      <c r="GDN54"/>
      <c r="GDO54"/>
      <c r="GDP54"/>
      <c r="GDQ54"/>
      <c r="GDR54"/>
      <c r="GDS54"/>
      <c r="GDT54"/>
      <c r="GDU54"/>
      <c r="GDV54"/>
      <c r="GDW54"/>
      <c r="GDX54"/>
      <c r="GDY54"/>
      <c r="GDZ54"/>
      <c r="GEA54"/>
      <c r="GEB54"/>
      <c r="GEC54"/>
      <c r="GED54"/>
      <c r="GEE54"/>
      <c r="GEF54"/>
      <c r="GEG54"/>
      <c r="GEH54"/>
      <c r="GEI54"/>
      <c r="GEJ54"/>
      <c r="GEK54"/>
      <c r="GEL54"/>
      <c r="GEM54"/>
      <c r="GEN54"/>
      <c r="GEO54"/>
      <c r="GEP54"/>
      <c r="GEQ54"/>
      <c r="GER54"/>
      <c r="GES54"/>
      <c r="GET54"/>
      <c r="GEU54"/>
      <c r="GEV54"/>
      <c r="GEW54"/>
      <c r="GEX54"/>
      <c r="GEY54"/>
      <c r="GEZ54"/>
      <c r="GFA54"/>
      <c r="GFB54"/>
      <c r="GFC54"/>
      <c r="GFD54"/>
      <c r="GFE54"/>
      <c r="GFF54"/>
      <c r="GFG54"/>
      <c r="GFH54"/>
      <c r="GFI54"/>
      <c r="GFJ54"/>
      <c r="GFK54"/>
      <c r="GFL54"/>
      <c r="GFM54"/>
      <c r="GFN54"/>
      <c r="GFO54"/>
      <c r="GFP54"/>
      <c r="GFQ54"/>
      <c r="GFR54"/>
      <c r="GFS54"/>
      <c r="GFT54"/>
      <c r="GFU54"/>
      <c r="GFV54"/>
      <c r="GFW54"/>
      <c r="GFX54"/>
      <c r="GFY54"/>
      <c r="GFZ54"/>
      <c r="GGA54"/>
      <c r="GGB54"/>
      <c r="GGC54"/>
      <c r="GGD54"/>
      <c r="GGE54"/>
      <c r="GGF54"/>
      <c r="GGG54"/>
      <c r="GGH54"/>
      <c r="GGI54"/>
      <c r="GGJ54"/>
      <c r="GGK54"/>
      <c r="GGL54"/>
      <c r="GGM54"/>
      <c r="GGN54"/>
      <c r="GGO54"/>
      <c r="GGP54"/>
      <c r="GGQ54"/>
      <c r="GGR54"/>
      <c r="GGS54"/>
      <c r="GGT54"/>
      <c r="GGU54"/>
      <c r="GGV54"/>
      <c r="GGW54"/>
      <c r="GGX54"/>
      <c r="GGY54"/>
      <c r="GGZ54"/>
      <c r="GHA54"/>
      <c r="GHB54"/>
      <c r="GHC54"/>
      <c r="GHD54"/>
      <c r="GHE54"/>
      <c r="GHF54"/>
      <c r="GHG54"/>
      <c r="GHH54"/>
      <c r="GHI54"/>
      <c r="GHJ54"/>
      <c r="GHK54"/>
      <c r="GHL54"/>
      <c r="GHM54"/>
      <c r="GHN54"/>
      <c r="GHO54"/>
      <c r="GHP54"/>
      <c r="GHQ54"/>
      <c r="GHR54"/>
      <c r="GHS54"/>
      <c r="GHT54"/>
      <c r="GHU54"/>
      <c r="GHV54"/>
      <c r="GHW54"/>
      <c r="GHX54"/>
      <c r="GHY54"/>
      <c r="GHZ54"/>
      <c r="GIA54"/>
      <c r="GIB54"/>
      <c r="GIC54"/>
      <c r="GID54"/>
      <c r="GIE54"/>
      <c r="GIF54"/>
      <c r="GIG54"/>
      <c r="GIH54"/>
      <c r="GII54"/>
      <c r="GIJ54"/>
      <c r="GIK54"/>
      <c r="GIL54"/>
      <c r="GIM54"/>
      <c r="GIN54"/>
      <c r="GIO54"/>
      <c r="GIP54"/>
      <c r="GIQ54"/>
      <c r="GIR54"/>
      <c r="GIS54"/>
      <c r="GIT54"/>
      <c r="GIU54"/>
      <c r="GIV54"/>
      <c r="GIW54"/>
      <c r="GIX54"/>
      <c r="GIY54"/>
      <c r="GIZ54"/>
      <c r="GJA54"/>
      <c r="GJB54"/>
      <c r="GJC54"/>
      <c r="GJD54"/>
      <c r="GJE54"/>
      <c r="GJF54"/>
      <c r="GJG54"/>
      <c r="GJH54"/>
      <c r="GJI54"/>
      <c r="GJJ54"/>
      <c r="GJK54"/>
      <c r="GJL54"/>
      <c r="GJM54"/>
      <c r="GJN54"/>
      <c r="GJO54"/>
      <c r="GJP54"/>
      <c r="GJQ54"/>
      <c r="GJR54"/>
      <c r="GJS54"/>
      <c r="GJT54"/>
      <c r="GJU54"/>
      <c r="GJV54"/>
      <c r="GJW54"/>
      <c r="GJX54"/>
      <c r="GJY54"/>
      <c r="GJZ54"/>
      <c r="GKA54"/>
      <c r="GKB54"/>
      <c r="GKC54"/>
      <c r="GKD54"/>
      <c r="GKE54"/>
      <c r="GKF54"/>
      <c r="GKG54"/>
      <c r="GKH54"/>
      <c r="GKI54"/>
      <c r="GKJ54"/>
      <c r="GKK54"/>
      <c r="GKL54"/>
      <c r="GKM54"/>
      <c r="GKN54"/>
      <c r="GKO54"/>
      <c r="GKP54"/>
      <c r="GKQ54"/>
      <c r="GKR54"/>
      <c r="GKS54"/>
      <c r="GKT54"/>
      <c r="GKU54"/>
      <c r="GKV54"/>
      <c r="GKW54"/>
      <c r="GKX54"/>
      <c r="GKY54"/>
      <c r="GKZ54"/>
      <c r="GLA54"/>
      <c r="GLB54"/>
      <c r="GLC54"/>
      <c r="GLD54"/>
      <c r="GLE54"/>
      <c r="GLF54"/>
      <c r="GLG54"/>
      <c r="GLH54"/>
      <c r="GLI54"/>
      <c r="GLJ54"/>
      <c r="GLK54"/>
      <c r="GLL54"/>
      <c r="GLM54"/>
      <c r="GLN54"/>
      <c r="GLO54"/>
      <c r="GLP54"/>
      <c r="GLQ54"/>
      <c r="GLR54"/>
      <c r="GLS54"/>
      <c r="GLT54"/>
      <c r="GLU54"/>
      <c r="GLV54"/>
      <c r="GLW54"/>
      <c r="GLX54"/>
      <c r="GLY54"/>
      <c r="GLZ54"/>
      <c r="GMA54"/>
      <c r="GMB54"/>
      <c r="GMC54"/>
      <c r="GMD54"/>
      <c r="GME54"/>
      <c r="GMF54"/>
      <c r="GMG54"/>
      <c r="GMH54"/>
      <c r="GMI54"/>
      <c r="GMJ54"/>
      <c r="GMK54"/>
      <c r="GML54"/>
      <c r="GMM54"/>
      <c r="GMN54"/>
      <c r="GMO54"/>
      <c r="GMP54"/>
      <c r="GMQ54"/>
      <c r="GMR54"/>
      <c r="GMS54"/>
      <c r="GMT54"/>
      <c r="GMU54"/>
      <c r="GMV54"/>
      <c r="GMW54"/>
      <c r="GMX54"/>
      <c r="GMY54"/>
      <c r="GMZ54"/>
      <c r="GNA54"/>
      <c r="GNB54"/>
      <c r="GNC54"/>
      <c r="GND54"/>
      <c r="GNE54"/>
      <c r="GNF54"/>
      <c r="GNG54"/>
      <c r="GNH54"/>
      <c r="GNI54"/>
      <c r="GNJ54"/>
      <c r="GNK54"/>
      <c r="GNL54"/>
      <c r="GNM54"/>
      <c r="GNN54"/>
      <c r="GNO54"/>
      <c r="GNP54"/>
      <c r="GNQ54"/>
      <c r="GNR54"/>
      <c r="GNS54"/>
      <c r="GNT54"/>
      <c r="GNU54"/>
      <c r="GNV54"/>
      <c r="GNW54"/>
      <c r="GNX54"/>
      <c r="GNY54"/>
      <c r="GNZ54"/>
      <c r="GOA54"/>
      <c r="GOB54"/>
      <c r="GOC54"/>
      <c r="GOD54"/>
      <c r="GOE54"/>
      <c r="GOF54"/>
      <c r="GOG54"/>
      <c r="GOH54"/>
      <c r="GOI54"/>
      <c r="GOJ54"/>
      <c r="GOK54"/>
      <c r="GOL54"/>
      <c r="GOM54"/>
      <c r="GON54"/>
      <c r="GOO54"/>
      <c r="GOP54"/>
      <c r="GOQ54"/>
      <c r="GOR54"/>
      <c r="GOS54"/>
      <c r="GOT54"/>
      <c r="GOU54"/>
      <c r="GOV54"/>
      <c r="GOW54"/>
      <c r="GOX54"/>
      <c r="GOY54"/>
      <c r="GOZ54"/>
      <c r="GPA54"/>
      <c r="GPB54"/>
      <c r="GPC54"/>
      <c r="GPD54"/>
      <c r="GPE54"/>
      <c r="GPF54"/>
      <c r="GPG54"/>
      <c r="GPH54"/>
      <c r="GPI54"/>
      <c r="GPJ54"/>
      <c r="GPK54"/>
      <c r="GPL54"/>
      <c r="GPM54"/>
      <c r="GPN54"/>
      <c r="GPO54"/>
      <c r="GPP54"/>
      <c r="GPQ54"/>
      <c r="GPR54"/>
      <c r="GPS54"/>
      <c r="GPT54"/>
      <c r="GPU54"/>
      <c r="GPV54"/>
      <c r="GPW54"/>
      <c r="GPX54"/>
      <c r="GPY54"/>
      <c r="GPZ54"/>
      <c r="GQA54"/>
      <c r="GQB54"/>
      <c r="GQC54"/>
      <c r="GQD54"/>
      <c r="GQE54"/>
      <c r="GQF54"/>
      <c r="GQG54"/>
      <c r="GQH54"/>
      <c r="GQI54"/>
      <c r="GQJ54"/>
      <c r="GQK54"/>
      <c r="GQL54"/>
      <c r="GQM54"/>
      <c r="GQN54"/>
      <c r="GQO54"/>
      <c r="GQP54"/>
      <c r="GQQ54"/>
      <c r="GQR54"/>
      <c r="GQS54"/>
      <c r="GQT54"/>
      <c r="GQU54"/>
      <c r="GQV54"/>
      <c r="GQW54"/>
      <c r="GQX54"/>
      <c r="GQY54"/>
      <c r="GQZ54"/>
      <c r="GRA54"/>
      <c r="GRB54"/>
      <c r="GRC54"/>
      <c r="GRD54"/>
      <c r="GRE54"/>
      <c r="GRF54"/>
      <c r="GRG54"/>
      <c r="GRH54"/>
      <c r="GRI54"/>
      <c r="GRJ54"/>
      <c r="GRK54"/>
      <c r="GRL54"/>
      <c r="GRM54"/>
      <c r="GRN54"/>
      <c r="GRO54"/>
      <c r="GRP54"/>
      <c r="GRQ54"/>
      <c r="GRR54"/>
      <c r="GRS54"/>
      <c r="GRT54"/>
      <c r="GRU54"/>
      <c r="GRV54"/>
      <c r="GRW54"/>
      <c r="GRX54"/>
      <c r="GRY54"/>
      <c r="GRZ54"/>
      <c r="GSA54"/>
      <c r="GSB54"/>
      <c r="GSC54"/>
      <c r="GSD54"/>
      <c r="GSE54"/>
      <c r="GSF54"/>
      <c r="GSG54"/>
      <c r="GSH54"/>
      <c r="GSI54"/>
      <c r="GSJ54"/>
      <c r="GSK54"/>
      <c r="GSL54"/>
      <c r="GSM54"/>
      <c r="GSN54"/>
      <c r="GSO54"/>
      <c r="GSP54"/>
      <c r="GSQ54"/>
      <c r="GSR54"/>
      <c r="GSS54"/>
      <c r="GST54"/>
      <c r="GSU54"/>
      <c r="GSV54"/>
      <c r="GSW54"/>
      <c r="GSX54"/>
      <c r="GSY54"/>
      <c r="GSZ54"/>
      <c r="GTA54"/>
      <c r="GTB54"/>
      <c r="GTC54"/>
      <c r="GTD54"/>
      <c r="GTE54"/>
      <c r="GTF54"/>
      <c r="GTG54"/>
      <c r="GTH54"/>
      <c r="GTI54"/>
      <c r="GTJ54"/>
      <c r="GTK54"/>
      <c r="GTL54"/>
      <c r="GTM54"/>
      <c r="GTN54"/>
      <c r="GTO54"/>
      <c r="GTP54"/>
      <c r="GTQ54"/>
      <c r="GTR54"/>
      <c r="GTS54"/>
      <c r="GTT54"/>
      <c r="GTU54"/>
      <c r="GTV54"/>
      <c r="GTW54"/>
      <c r="GTX54"/>
      <c r="GTY54"/>
      <c r="GTZ54"/>
      <c r="GUA54"/>
      <c r="GUB54"/>
      <c r="GUC54"/>
      <c r="GUD54"/>
      <c r="GUE54"/>
      <c r="GUF54"/>
      <c r="GUG54"/>
      <c r="GUH54"/>
      <c r="GUI54"/>
      <c r="GUJ54"/>
      <c r="GUK54"/>
      <c r="GUL54"/>
      <c r="GUM54"/>
      <c r="GUN54"/>
      <c r="GUO54"/>
      <c r="GUP54"/>
      <c r="GUQ54"/>
      <c r="GUR54"/>
      <c r="GUS54"/>
      <c r="GUT54"/>
      <c r="GUU54"/>
      <c r="GUV54"/>
      <c r="GUW54"/>
      <c r="GUX54"/>
      <c r="GUY54"/>
      <c r="GUZ54"/>
      <c r="GVA54"/>
      <c r="GVB54"/>
      <c r="GVC54"/>
      <c r="GVD54"/>
      <c r="GVE54"/>
      <c r="GVF54"/>
      <c r="GVG54"/>
      <c r="GVH54"/>
      <c r="GVI54"/>
      <c r="GVJ54"/>
      <c r="GVK54"/>
      <c r="GVL54"/>
      <c r="GVM54"/>
      <c r="GVN54"/>
      <c r="GVO54"/>
      <c r="GVP54"/>
      <c r="GVQ54"/>
      <c r="GVR54"/>
      <c r="GVS54"/>
      <c r="GVT54"/>
      <c r="GVU54"/>
      <c r="GVV54"/>
      <c r="GVW54"/>
      <c r="GVX54"/>
      <c r="GVY54"/>
      <c r="GVZ54"/>
      <c r="GWA54"/>
      <c r="GWB54"/>
      <c r="GWC54"/>
      <c r="GWD54"/>
      <c r="GWE54"/>
      <c r="GWF54"/>
      <c r="GWG54"/>
      <c r="GWH54"/>
      <c r="GWI54"/>
      <c r="GWJ54"/>
      <c r="GWK54"/>
      <c r="GWL54"/>
      <c r="GWM54"/>
      <c r="GWN54"/>
      <c r="GWO54"/>
      <c r="GWP54"/>
      <c r="GWQ54"/>
      <c r="GWR54"/>
      <c r="GWS54"/>
      <c r="GWT54"/>
      <c r="GWU54"/>
      <c r="GWV54"/>
      <c r="GWW54"/>
      <c r="GWX54"/>
      <c r="GWY54"/>
      <c r="GWZ54"/>
      <c r="GXA54"/>
      <c r="GXB54"/>
      <c r="GXC54"/>
      <c r="GXD54"/>
      <c r="GXE54"/>
      <c r="GXF54"/>
      <c r="GXG54"/>
      <c r="GXH54"/>
      <c r="GXI54"/>
      <c r="GXJ54"/>
      <c r="GXK54"/>
      <c r="GXL54"/>
      <c r="GXM54"/>
      <c r="GXN54"/>
      <c r="GXO54"/>
      <c r="GXP54"/>
      <c r="GXQ54"/>
      <c r="GXR54"/>
      <c r="GXS54"/>
      <c r="GXT54"/>
      <c r="GXU54"/>
      <c r="GXV54"/>
      <c r="GXW54"/>
      <c r="GXX54"/>
      <c r="GXY54"/>
      <c r="GXZ54"/>
      <c r="GYA54"/>
      <c r="GYB54"/>
      <c r="GYC54"/>
      <c r="GYD54"/>
      <c r="GYE54"/>
      <c r="GYF54"/>
      <c r="GYG54"/>
      <c r="GYH54"/>
      <c r="GYI54"/>
      <c r="GYJ54"/>
      <c r="GYK54"/>
      <c r="GYL54"/>
      <c r="GYM54"/>
      <c r="GYN54"/>
      <c r="GYO54"/>
      <c r="GYP54"/>
      <c r="GYQ54"/>
      <c r="GYR54"/>
      <c r="GYS54"/>
      <c r="GYT54"/>
      <c r="GYU54"/>
      <c r="GYV54"/>
      <c r="GYW54"/>
      <c r="GYX54"/>
      <c r="GYY54"/>
      <c r="GYZ54"/>
      <c r="GZA54"/>
      <c r="GZB54"/>
      <c r="GZC54"/>
      <c r="GZD54"/>
      <c r="GZE54"/>
      <c r="GZF54"/>
      <c r="GZG54"/>
      <c r="GZH54"/>
      <c r="GZI54"/>
      <c r="GZJ54"/>
      <c r="GZK54"/>
      <c r="GZL54"/>
      <c r="GZM54"/>
      <c r="GZN54"/>
      <c r="GZO54"/>
      <c r="GZP54"/>
      <c r="GZQ54"/>
      <c r="GZR54"/>
      <c r="GZS54"/>
      <c r="GZT54"/>
      <c r="GZU54"/>
      <c r="GZV54"/>
      <c r="GZW54"/>
      <c r="GZX54"/>
      <c r="GZY54"/>
      <c r="GZZ54"/>
      <c r="HAA54"/>
      <c r="HAB54"/>
      <c r="HAC54"/>
      <c r="HAD54"/>
      <c r="HAE54"/>
      <c r="HAF54"/>
      <c r="HAG54"/>
      <c r="HAH54"/>
      <c r="HAI54"/>
      <c r="HAJ54"/>
      <c r="HAK54"/>
      <c r="HAL54"/>
      <c r="HAM54"/>
      <c r="HAN54"/>
      <c r="HAO54"/>
      <c r="HAP54"/>
      <c r="HAQ54"/>
      <c r="HAR54"/>
      <c r="HAS54"/>
      <c r="HAT54"/>
      <c r="HAU54"/>
      <c r="HAV54"/>
      <c r="HAW54"/>
      <c r="HAX54"/>
      <c r="HAY54"/>
      <c r="HAZ54"/>
      <c r="HBA54"/>
      <c r="HBB54"/>
      <c r="HBC54"/>
      <c r="HBD54"/>
      <c r="HBE54"/>
      <c r="HBF54"/>
      <c r="HBG54"/>
      <c r="HBH54"/>
      <c r="HBI54"/>
      <c r="HBJ54"/>
      <c r="HBK54"/>
      <c r="HBL54"/>
      <c r="HBM54"/>
      <c r="HBN54"/>
      <c r="HBO54"/>
      <c r="HBP54"/>
      <c r="HBQ54"/>
      <c r="HBR54"/>
      <c r="HBS54"/>
      <c r="HBT54"/>
      <c r="HBU54"/>
      <c r="HBV54"/>
      <c r="HBW54"/>
      <c r="HBX54"/>
      <c r="HBY54"/>
      <c r="HBZ54"/>
      <c r="HCA54"/>
      <c r="HCB54"/>
      <c r="HCC54"/>
      <c r="HCD54"/>
      <c r="HCE54"/>
      <c r="HCF54"/>
      <c r="HCG54"/>
      <c r="HCH54"/>
      <c r="HCI54"/>
      <c r="HCJ54"/>
      <c r="HCK54"/>
      <c r="HCL54"/>
      <c r="HCM54"/>
      <c r="HCN54"/>
      <c r="HCO54"/>
      <c r="HCP54"/>
      <c r="HCQ54"/>
      <c r="HCR54"/>
      <c r="HCS54"/>
      <c r="HCT54"/>
      <c r="HCU54"/>
      <c r="HCV54"/>
      <c r="HCW54"/>
      <c r="HCX54"/>
      <c r="HCY54"/>
      <c r="HCZ54"/>
      <c r="HDA54"/>
      <c r="HDB54"/>
      <c r="HDC54"/>
      <c r="HDD54"/>
      <c r="HDE54"/>
      <c r="HDF54"/>
      <c r="HDG54"/>
      <c r="HDH54"/>
      <c r="HDI54"/>
      <c r="HDJ54"/>
      <c r="HDK54"/>
      <c r="HDL54"/>
      <c r="HDM54"/>
      <c r="HDN54"/>
      <c r="HDO54"/>
      <c r="HDP54"/>
      <c r="HDQ54"/>
      <c r="HDR54"/>
      <c r="HDS54"/>
      <c r="HDT54"/>
      <c r="HDU54"/>
      <c r="HDV54"/>
      <c r="HDW54"/>
      <c r="HDX54"/>
      <c r="HDY54"/>
      <c r="HDZ54"/>
      <c r="HEA54"/>
      <c r="HEB54"/>
      <c r="HEC54"/>
      <c r="HED54"/>
      <c r="HEE54"/>
      <c r="HEF54"/>
      <c r="HEG54"/>
      <c r="HEH54"/>
      <c r="HEI54"/>
      <c r="HEJ54"/>
      <c r="HEK54"/>
      <c r="HEL54"/>
      <c r="HEM54"/>
      <c r="HEN54"/>
      <c r="HEO54"/>
      <c r="HEP54"/>
      <c r="HEQ54"/>
      <c r="HER54"/>
      <c r="HES54"/>
      <c r="HET54"/>
      <c r="HEU54"/>
      <c r="HEV54"/>
      <c r="HEW54"/>
      <c r="HEX54"/>
      <c r="HEY54"/>
      <c r="HEZ54"/>
      <c r="HFA54"/>
      <c r="HFB54"/>
      <c r="HFC54"/>
      <c r="HFD54"/>
      <c r="HFE54"/>
      <c r="HFF54"/>
      <c r="HFG54"/>
      <c r="HFH54"/>
      <c r="HFI54"/>
      <c r="HFJ54"/>
      <c r="HFK54"/>
      <c r="HFL54"/>
      <c r="HFM54"/>
      <c r="HFN54"/>
      <c r="HFO54"/>
      <c r="HFP54"/>
      <c r="HFQ54"/>
      <c r="HFR54"/>
      <c r="HFS54"/>
      <c r="HFT54"/>
      <c r="HFU54"/>
      <c r="HFV54"/>
      <c r="HFW54"/>
      <c r="HFX54"/>
      <c r="HFY54"/>
      <c r="HFZ54"/>
      <c r="HGA54"/>
      <c r="HGB54"/>
      <c r="HGC54"/>
      <c r="HGD54"/>
      <c r="HGE54"/>
      <c r="HGF54"/>
      <c r="HGG54"/>
      <c r="HGH54"/>
      <c r="HGI54"/>
      <c r="HGJ54"/>
      <c r="HGK54"/>
      <c r="HGL54"/>
      <c r="HGM54"/>
      <c r="HGN54"/>
      <c r="HGO54"/>
      <c r="HGP54"/>
      <c r="HGQ54"/>
      <c r="HGR54"/>
      <c r="HGS54"/>
      <c r="HGT54"/>
      <c r="HGU54"/>
      <c r="HGV54"/>
      <c r="HGW54"/>
      <c r="HGX54"/>
      <c r="HGY54"/>
      <c r="HGZ54"/>
      <c r="HHA54"/>
      <c r="HHB54"/>
      <c r="HHC54"/>
      <c r="HHD54"/>
      <c r="HHE54"/>
      <c r="HHF54"/>
      <c r="HHG54"/>
      <c r="HHH54"/>
      <c r="HHI54"/>
      <c r="HHJ54"/>
      <c r="HHK54"/>
      <c r="HHL54"/>
      <c r="HHM54"/>
      <c r="HHN54"/>
      <c r="HHO54"/>
      <c r="HHP54"/>
      <c r="HHQ54"/>
      <c r="HHR54"/>
      <c r="HHS54"/>
      <c r="HHT54"/>
      <c r="HHU54"/>
      <c r="HHV54"/>
      <c r="HHW54"/>
      <c r="HHX54"/>
      <c r="HHY54"/>
      <c r="HHZ54"/>
      <c r="HIA54"/>
      <c r="HIB54"/>
      <c r="HIC54"/>
      <c r="HID54"/>
      <c r="HIE54"/>
      <c r="HIF54"/>
      <c r="HIG54"/>
      <c r="HIH54"/>
      <c r="HII54"/>
      <c r="HIJ54"/>
      <c r="HIK54"/>
      <c r="HIL54"/>
      <c r="HIM54"/>
      <c r="HIN54"/>
      <c r="HIO54"/>
      <c r="HIP54"/>
      <c r="HIQ54"/>
      <c r="HIR54"/>
      <c r="HIS54"/>
      <c r="HIT54"/>
      <c r="HIU54"/>
      <c r="HIV54"/>
      <c r="HIW54"/>
      <c r="HIX54"/>
      <c r="HIY54"/>
      <c r="HIZ54"/>
      <c r="HJA54"/>
      <c r="HJB54"/>
      <c r="HJC54"/>
      <c r="HJD54"/>
      <c r="HJE54"/>
      <c r="HJF54"/>
      <c r="HJG54"/>
      <c r="HJH54"/>
      <c r="HJI54"/>
      <c r="HJJ54"/>
      <c r="HJK54"/>
      <c r="HJL54"/>
      <c r="HJM54"/>
      <c r="HJN54"/>
      <c r="HJO54"/>
      <c r="HJP54"/>
      <c r="HJQ54"/>
      <c r="HJR54"/>
      <c r="HJS54"/>
      <c r="HJT54"/>
      <c r="HJU54"/>
      <c r="HJV54"/>
      <c r="HJW54"/>
      <c r="HJX54"/>
      <c r="HJY54"/>
      <c r="HJZ54"/>
      <c r="HKA54"/>
      <c r="HKB54"/>
      <c r="HKC54"/>
      <c r="HKD54"/>
      <c r="HKE54"/>
      <c r="HKF54"/>
      <c r="HKG54"/>
      <c r="HKH54"/>
      <c r="HKI54"/>
      <c r="HKJ54"/>
      <c r="HKK54"/>
      <c r="HKL54"/>
      <c r="HKM54"/>
      <c r="HKN54"/>
      <c r="HKO54"/>
      <c r="HKP54"/>
      <c r="HKQ54"/>
      <c r="HKR54"/>
      <c r="HKS54"/>
      <c r="HKT54"/>
      <c r="HKU54"/>
      <c r="HKV54"/>
      <c r="HKW54"/>
      <c r="HKX54"/>
      <c r="HKY54"/>
      <c r="HKZ54"/>
      <c r="HLA54"/>
      <c r="HLB54"/>
      <c r="HLC54"/>
      <c r="HLD54"/>
      <c r="HLE54"/>
      <c r="HLF54"/>
      <c r="HLG54"/>
      <c r="HLH54"/>
      <c r="HLI54"/>
      <c r="HLJ54"/>
      <c r="HLK54"/>
      <c r="HLL54"/>
      <c r="HLM54"/>
      <c r="HLN54"/>
      <c r="HLO54"/>
      <c r="HLP54"/>
      <c r="HLQ54"/>
      <c r="HLR54"/>
      <c r="HLS54"/>
      <c r="HLT54"/>
      <c r="HLU54"/>
      <c r="HLV54"/>
      <c r="HLW54"/>
      <c r="HLX54"/>
      <c r="HLY54"/>
      <c r="HLZ54"/>
      <c r="HMA54"/>
      <c r="HMB54"/>
      <c r="HMC54"/>
      <c r="HMD54"/>
      <c r="HME54"/>
      <c r="HMF54"/>
      <c r="HMG54"/>
      <c r="HMH54"/>
      <c r="HMI54"/>
      <c r="HMJ54"/>
      <c r="HMK54"/>
      <c r="HML54"/>
      <c r="HMM54"/>
      <c r="HMN54"/>
      <c r="HMO54"/>
      <c r="HMP54"/>
      <c r="HMQ54"/>
      <c r="HMR54"/>
      <c r="HMS54"/>
      <c r="HMT54"/>
      <c r="HMU54"/>
      <c r="HMV54"/>
      <c r="HMW54"/>
      <c r="HMX54"/>
      <c r="HMY54"/>
      <c r="HMZ54"/>
      <c r="HNA54"/>
      <c r="HNB54"/>
      <c r="HNC54"/>
      <c r="HND54"/>
      <c r="HNE54"/>
      <c r="HNF54"/>
      <c r="HNG54"/>
      <c r="HNH54"/>
      <c r="HNI54"/>
      <c r="HNJ54"/>
      <c r="HNK54"/>
      <c r="HNL54"/>
      <c r="HNM54"/>
      <c r="HNN54"/>
      <c r="HNO54"/>
      <c r="HNP54"/>
      <c r="HNQ54"/>
      <c r="HNR54"/>
      <c r="HNS54"/>
      <c r="HNT54"/>
      <c r="HNU54"/>
      <c r="HNV54"/>
      <c r="HNW54"/>
      <c r="HNX54"/>
      <c r="HNY54"/>
      <c r="HNZ54"/>
      <c r="HOA54"/>
      <c r="HOB54"/>
      <c r="HOC54"/>
      <c r="HOD54"/>
      <c r="HOE54"/>
      <c r="HOF54"/>
      <c r="HOG54"/>
      <c r="HOH54"/>
      <c r="HOI54"/>
      <c r="HOJ54"/>
      <c r="HOK54"/>
      <c r="HOL54"/>
      <c r="HOM54"/>
      <c r="HON54"/>
      <c r="HOO54"/>
      <c r="HOP54"/>
      <c r="HOQ54"/>
      <c r="HOR54"/>
      <c r="HOS54"/>
      <c r="HOT54"/>
      <c r="HOU54"/>
      <c r="HOV54"/>
      <c r="HOW54"/>
      <c r="HOX54"/>
      <c r="HOY54"/>
      <c r="HOZ54"/>
      <c r="HPA54"/>
      <c r="HPB54"/>
      <c r="HPC54"/>
      <c r="HPD54"/>
      <c r="HPE54"/>
      <c r="HPF54"/>
      <c r="HPG54"/>
      <c r="HPH54"/>
      <c r="HPI54"/>
      <c r="HPJ54"/>
      <c r="HPK54"/>
      <c r="HPL54"/>
      <c r="HPM54"/>
      <c r="HPN54"/>
      <c r="HPO54"/>
      <c r="HPP54"/>
      <c r="HPQ54"/>
      <c r="HPR54"/>
      <c r="HPS54"/>
      <c r="HPT54"/>
      <c r="HPU54"/>
      <c r="HPV54"/>
      <c r="HPW54"/>
      <c r="HPX54"/>
      <c r="HPY54"/>
      <c r="HPZ54"/>
      <c r="HQA54"/>
      <c r="HQB54"/>
      <c r="HQC54"/>
      <c r="HQD54"/>
      <c r="HQE54"/>
      <c r="HQF54"/>
      <c r="HQG54"/>
      <c r="HQH54"/>
      <c r="HQI54"/>
      <c r="HQJ54"/>
      <c r="HQK54"/>
      <c r="HQL54"/>
      <c r="HQM54"/>
      <c r="HQN54"/>
      <c r="HQO54"/>
      <c r="HQP54"/>
      <c r="HQQ54"/>
      <c r="HQR54"/>
      <c r="HQS54"/>
      <c r="HQT54"/>
      <c r="HQU54"/>
      <c r="HQV54"/>
      <c r="HQW54"/>
      <c r="HQX54"/>
      <c r="HQY54"/>
      <c r="HQZ54"/>
      <c r="HRA54"/>
      <c r="HRB54"/>
      <c r="HRC54"/>
      <c r="HRD54"/>
      <c r="HRE54"/>
      <c r="HRF54"/>
      <c r="HRG54"/>
      <c r="HRH54"/>
      <c r="HRI54"/>
      <c r="HRJ54"/>
      <c r="HRK54"/>
      <c r="HRL54"/>
      <c r="HRM54"/>
      <c r="HRN54"/>
      <c r="HRO54"/>
      <c r="HRP54"/>
      <c r="HRQ54"/>
      <c r="HRR54"/>
      <c r="HRS54"/>
      <c r="HRT54"/>
      <c r="HRU54"/>
      <c r="HRV54"/>
      <c r="HRW54"/>
      <c r="HRX54"/>
      <c r="HRY54"/>
      <c r="HRZ54"/>
      <c r="HSA54"/>
      <c r="HSB54"/>
      <c r="HSC54"/>
      <c r="HSD54"/>
      <c r="HSE54"/>
      <c r="HSF54"/>
      <c r="HSG54"/>
      <c r="HSH54"/>
      <c r="HSI54"/>
      <c r="HSJ54"/>
      <c r="HSK54"/>
      <c r="HSL54"/>
      <c r="HSM54"/>
      <c r="HSN54"/>
      <c r="HSO54"/>
      <c r="HSP54"/>
      <c r="HSQ54"/>
      <c r="HSR54"/>
      <c r="HSS54"/>
      <c r="HST54"/>
      <c r="HSU54"/>
      <c r="HSV54"/>
      <c r="HSW54"/>
      <c r="HSX54"/>
      <c r="HSY54"/>
      <c r="HSZ54"/>
      <c r="HTA54"/>
      <c r="HTB54"/>
      <c r="HTC54"/>
      <c r="HTD54"/>
      <c r="HTE54"/>
      <c r="HTF54"/>
      <c r="HTG54"/>
      <c r="HTH54"/>
      <c r="HTI54"/>
      <c r="HTJ54"/>
      <c r="HTK54"/>
      <c r="HTL54"/>
      <c r="HTM54"/>
      <c r="HTN54"/>
      <c r="HTO54"/>
      <c r="HTP54"/>
      <c r="HTQ54"/>
      <c r="HTR54"/>
      <c r="HTS54"/>
      <c r="HTT54"/>
      <c r="HTU54"/>
      <c r="HTV54"/>
      <c r="HTW54"/>
      <c r="HTX54"/>
      <c r="HTY54"/>
      <c r="HTZ54"/>
      <c r="HUA54"/>
      <c r="HUB54"/>
      <c r="HUC54"/>
      <c r="HUD54"/>
      <c r="HUE54"/>
      <c r="HUF54"/>
      <c r="HUG54"/>
      <c r="HUH54"/>
      <c r="HUI54"/>
      <c r="HUJ54"/>
      <c r="HUK54"/>
      <c r="HUL54"/>
      <c r="HUM54"/>
      <c r="HUN54"/>
      <c r="HUO54"/>
      <c r="HUP54"/>
      <c r="HUQ54"/>
      <c r="HUR54"/>
      <c r="HUS54"/>
      <c r="HUT54"/>
      <c r="HUU54"/>
      <c r="HUV54"/>
      <c r="HUW54"/>
      <c r="HUX54"/>
      <c r="HUY54"/>
      <c r="HUZ54"/>
      <c r="HVA54"/>
      <c r="HVB54"/>
      <c r="HVC54"/>
      <c r="HVD54"/>
      <c r="HVE54"/>
      <c r="HVF54"/>
      <c r="HVG54"/>
      <c r="HVH54"/>
      <c r="HVI54"/>
      <c r="HVJ54"/>
      <c r="HVK54"/>
      <c r="HVL54"/>
      <c r="HVM54"/>
      <c r="HVN54"/>
      <c r="HVO54"/>
      <c r="HVP54"/>
      <c r="HVQ54"/>
      <c r="HVR54"/>
      <c r="HVS54"/>
      <c r="HVT54"/>
      <c r="HVU54"/>
      <c r="HVV54"/>
      <c r="HVW54"/>
      <c r="HVX54"/>
      <c r="HVY54"/>
      <c r="HVZ54"/>
      <c r="HWA54"/>
      <c r="HWB54"/>
      <c r="HWC54"/>
      <c r="HWD54"/>
      <c r="HWE54"/>
      <c r="HWF54"/>
      <c r="HWG54"/>
      <c r="HWH54"/>
      <c r="HWI54"/>
      <c r="HWJ54"/>
      <c r="HWK54"/>
      <c r="HWL54"/>
      <c r="HWM54"/>
      <c r="HWN54"/>
      <c r="HWO54"/>
      <c r="HWP54"/>
      <c r="HWQ54"/>
      <c r="HWR54"/>
      <c r="HWS54"/>
      <c r="HWT54"/>
      <c r="HWU54"/>
      <c r="HWV54"/>
      <c r="HWW54"/>
      <c r="HWX54"/>
      <c r="HWY54"/>
      <c r="HWZ54"/>
      <c r="HXA54"/>
      <c r="HXB54"/>
      <c r="HXC54"/>
      <c r="HXD54"/>
      <c r="HXE54"/>
      <c r="HXF54"/>
      <c r="HXG54"/>
      <c r="HXH54"/>
      <c r="HXI54"/>
      <c r="HXJ54"/>
      <c r="HXK54"/>
      <c r="HXL54"/>
      <c r="HXM54"/>
      <c r="HXN54"/>
      <c r="HXO54"/>
      <c r="HXP54"/>
      <c r="HXQ54"/>
      <c r="HXR54"/>
      <c r="HXS54"/>
      <c r="HXT54"/>
      <c r="HXU54"/>
      <c r="HXV54"/>
      <c r="HXW54"/>
      <c r="HXX54"/>
      <c r="HXY54"/>
      <c r="HXZ54"/>
      <c r="HYA54"/>
      <c r="HYB54"/>
      <c r="HYC54"/>
      <c r="HYD54"/>
      <c r="HYE54"/>
      <c r="HYF54"/>
      <c r="HYG54"/>
      <c r="HYH54"/>
      <c r="HYI54"/>
      <c r="HYJ54"/>
      <c r="HYK54"/>
      <c r="HYL54"/>
      <c r="HYM54"/>
      <c r="HYN54"/>
      <c r="HYO54"/>
      <c r="HYP54"/>
      <c r="HYQ54"/>
      <c r="HYR54"/>
      <c r="HYS54"/>
      <c r="HYT54"/>
      <c r="HYU54"/>
      <c r="HYV54"/>
      <c r="HYW54"/>
      <c r="HYX54"/>
      <c r="HYY54"/>
      <c r="HYZ54"/>
      <c r="HZA54"/>
      <c r="HZB54"/>
      <c r="HZC54"/>
      <c r="HZD54"/>
      <c r="HZE54"/>
      <c r="HZF54"/>
      <c r="HZG54"/>
      <c r="HZH54"/>
      <c r="HZI54"/>
      <c r="HZJ54"/>
      <c r="HZK54"/>
      <c r="HZL54"/>
      <c r="HZM54"/>
      <c r="HZN54"/>
      <c r="HZO54"/>
      <c r="HZP54"/>
      <c r="HZQ54"/>
      <c r="HZR54"/>
      <c r="HZS54"/>
      <c r="HZT54"/>
      <c r="HZU54"/>
      <c r="HZV54"/>
      <c r="HZW54"/>
      <c r="HZX54"/>
      <c r="HZY54"/>
      <c r="HZZ54"/>
      <c r="IAA54"/>
      <c r="IAB54"/>
      <c r="IAC54"/>
      <c r="IAD54"/>
      <c r="IAE54"/>
      <c r="IAF54"/>
      <c r="IAG54"/>
      <c r="IAH54"/>
      <c r="IAI54"/>
      <c r="IAJ54"/>
      <c r="IAK54"/>
      <c r="IAL54"/>
      <c r="IAM54"/>
      <c r="IAN54"/>
      <c r="IAO54"/>
      <c r="IAP54"/>
      <c r="IAQ54"/>
      <c r="IAR54"/>
      <c r="IAS54"/>
      <c r="IAT54"/>
      <c r="IAU54"/>
      <c r="IAV54"/>
      <c r="IAW54"/>
      <c r="IAX54"/>
      <c r="IAY54"/>
      <c r="IAZ54"/>
      <c r="IBA54"/>
      <c r="IBB54"/>
      <c r="IBC54"/>
      <c r="IBD54"/>
      <c r="IBE54"/>
      <c r="IBF54"/>
      <c r="IBG54"/>
      <c r="IBH54"/>
      <c r="IBI54"/>
      <c r="IBJ54"/>
      <c r="IBK54"/>
      <c r="IBL54"/>
      <c r="IBM54"/>
      <c r="IBN54"/>
      <c r="IBO54"/>
      <c r="IBP54"/>
      <c r="IBQ54"/>
      <c r="IBR54"/>
      <c r="IBS54"/>
      <c r="IBT54"/>
      <c r="IBU54"/>
      <c r="IBV54"/>
      <c r="IBW54"/>
      <c r="IBX54"/>
      <c r="IBY54"/>
      <c r="IBZ54"/>
      <c r="ICA54"/>
      <c r="ICB54"/>
      <c r="ICC54"/>
      <c r="ICD54"/>
      <c r="ICE54"/>
      <c r="ICF54"/>
      <c r="ICG54"/>
      <c r="ICH54"/>
      <c r="ICI54"/>
      <c r="ICJ54"/>
      <c r="ICK54"/>
      <c r="ICL54"/>
      <c r="ICM54"/>
      <c r="ICN54"/>
      <c r="ICO54"/>
      <c r="ICP54"/>
      <c r="ICQ54"/>
      <c r="ICR54"/>
      <c r="ICS54"/>
      <c r="ICT54"/>
      <c r="ICU54"/>
      <c r="ICV54"/>
      <c r="ICW54"/>
      <c r="ICX54"/>
      <c r="ICY54"/>
      <c r="ICZ54"/>
      <c r="IDA54"/>
      <c r="IDB54"/>
      <c r="IDC54"/>
      <c r="IDD54"/>
      <c r="IDE54"/>
      <c r="IDF54"/>
      <c r="IDG54"/>
      <c r="IDH54"/>
      <c r="IDI54"/>
      <c r="IDJ54"/>
      <c r="IDK54"/>
      <c r="IDL54"/>
      <c r="IDM54"/>
      <c r="IDN54"/>
      <c r="IDO54"/>
      <c r="IDP54"/>
      <c r="IDQ54"/>
      <c r="IDR54"/>
      <c r="IDS54"/>
      <c r="IDT54"/>
      <c r="IDU54"/>
      <c r="IDV54"/>
      <c r="IDW54"/>
      <c r="IDX54"/>
      <c r="IDY54"/>
      <c r="IDZ54"/>
      <c r="IEA54"/>
      <c r="IEB54"/>
      <c r="IEC54"/>
      <c r="IED54"/>
      <c r="IEE54"/>
      <c r="IEF54"/>
      <c r="IEG54"/>
      <c r="IEH54"/>
      <c r="IEI54"/>
      <c r="IEJ54"/>
      <c r="IEK54"/>
      <c r="IEL54"/>
      <c r="IEM54"/>
      <c r="IEN54"/>
      <c r="IEO54"/>
      <c r="IEP54"/>
      <c r="IEQ54"/>
      <c r="IER54"/>
      <c r="IES54"/>
      <c r="IET54"/>
      <c r="IEU54"/>
      <c r="IEV54"/>
      <c r="IEW54"/>
      <c r="IEX54"/>
      <c r="IEY54"/>
      <c r="IEZ54"/>
      <c r="IFA54"/>
      <c r="IFB54"/>
      <c r="IFC54"/>
      <c r="IFD54"/>
      <c r="IFE54"/>
      <c r="IFF54"/>
      <c r="IFG54"/>
      <c r="IFH54"/>
      <c r="IFI54"/>
      <c r="IFJ54"/>
      <c r="IFK54"/>
      <c r="IFL54"/>
      <c r="IFM54"/>
      <c r="IFN54"/>
      <c r="IFO54"/>
      <c r="IFP54"/>
      <c r="IFQ54"/>
      <c r="IFR54"/>
      <c r="IFS54"/>
      <c r="IFT54"/>
      <c r="IFU54"/>
      <c r="IFV54"/>
      <c r="IFW54"/>
      <c r="IFX54"/>
      <c r="IFY54"/>
      <c r="IFZ54"/>
      <c r="IGA54"/>
      <c r="IGB54"/>
      <c r="IGC54"/>
      <c r="IGD54"/>
      <c r="IGE54"/>
      <c r="IGF54"/>
      <c r="IGG54"/>
      <c r="IGH54"/>
      <c r="IGI54"/>
      <c r="IGJ54"/>
      <c r="IGK54"/>
      <c r="IGL54"/>
      <c r="IGM54"/>
      <c r="IGN54"/>
      <c r="IGO54"/>
      <c r="IGP54"/>
      <c r="IGQ54"/>
      <c r="IGR54"/>
      <c r="IGS54"/>
      <c r="IGT54"/>
      <c r="IGU54"/>
      <c r="IGV54"/>
      <c r="IGW54"/>
      <c r="IGX54"/>
      <c r="IGY54"/>
      <c r="IGZ54"/>
      <c r="IHA54"/>
      <c r="IHB54"/>
      <c r="IHC54"/>
      <c r="IHD54"/>
      <c r="IHE54"/>
      <c r="IHF54"/>
      <c r="IHG54"/>
      <c r="IHH54"/>
      <c r="IHI54"/>
      <c r="IHJ54"/>
      <c r="IHK54"/>
      <c r="IHL54"/>
      <c r="IHM54"/>
      <c r="IHN54"/>
      <c r="IHO54"/>
      <c r="IHP54"/>
      <c r="IHQ54"/>
      <c r="IHR54"/>
      <c r="IHS54"/>
      <c r="IHT54"/>
      <c r="IHU54"/>
      <c r="IHV54"/>
      <c r="IHW54"/>
      <c r="IHX54"/>
      <c r="IHY54"/>
      <c r="IHZ54"/>
      <c r="IIA54"/>
      <c r="IIB54"/>
      <c r="IIC54"/>
      <c r="IID54"/>
      <c r="IIE54"/>
      <c r="IIF54"/>
      <c r="IIG54"/>
      <c r="IIH54"/>
      <c r="III54"/>
      <c r="IIJ54"/>
      <c r="IIK54"/>
      <c r="IIL54"/>
      <c r="IIM54"/>
      <c r="IIN54"/>
      <c r="IIO54"/>
      <c r="IIP54"/>
      <c r="IIQ54"/>
      <c r="IIR54"/>
      <c r="IIS54"/>
      <c r="IIT54"/>
      <c r="IIU54"/>
      <c r="IIV54"/>
      <c r="IIW54"/>
      <c r="IIX54"/>
      <c r="IIY54"/>
      <c r="IIZ54"/>
      <c r="IJA54"/>
      <c r="IJB54"/>
      <c r="IJC54"/>
      <c r="IJD54"/>
      <c r="IJE54"/>
      <c r="IJF54"/>
      <c r="IJG54"/>
      <c r="IJH54"/>
      <c r="IJI54"/>
      <c r="IJJ54"/>
      <c r="IJK54"/>
      <c r="IJL54"/>
      <c r="IJM54"/>
      <c r="IJN54"/>
      <c r="IJO54"/>
      <c r="IJP54"/>
      <c r="IJQ54"/>
      <c r="IJR54"/>
      <c r="IJS54"/>
      <c r="IJT54"/>
      <c r="IJU54"/>
      <c r="IJV54"/>
      <c r="IJW54"/>
      <c r="IJX54"/>
      <c r="IJY54"/>
      <c r="IJZ54"/>
      <c r="IKA54"/>
      <c r="IKB54"/>
      <c r="IKC54"/>
      <c r="IKD54"/>
      <c r="IKE54"/>
      <c r="IKF54"/>
      <c r="IKG54"/>
      <c r="IKH54"/>
      <c r="IKI54"/>
      <c r="IKJ54"/>
      <c r="IKK54"/>
      <c r="IKL54"/>
      <c r="IKM54"/>
      <c r="IKN54"/>
      <c r="IKO54"/>
      <c r="IKP54"/>
      <c r="IKQ54"/>
      <c r="IKR54"/>
      <c r="IKS54"/>
      <c r="IKT54"/>
      <c r="IKU54"/>
      <c r="IKV54"/>
      <c r="IKW54"/>
      <c r="IKX54"/>
      <c r="IKY54"/>
      <c r="IKZ54"/>
      <c r="ILA54"/>
      <c r="ILB54"/>
      <c r="ILC54"/>
      <c r="ILD54"/>
      <c r="ILE54"/>
      <c r="ILF54"/>
      <c r="ILG54"/>
      <c r="ILH54"/>
      <c r="ILI54"/>
      <c r="ILJ54"/>
      <c r="ILK54"/>
      <c r="ILL54"/>
      <c r="ILM54"/>
      <c r="ILN54"/>
      <c r="ILO54"/>
      <c r="ILP54"/>
      <c r="ILQ54"/>
      <c r="ILR54"/>
      <c r="ILS54"/>
      <c r="ILT54"/>
      <c r="ILU54"/>
      <c r="ILV54"/>
      <c r="ILW54"/>
      <c r="ILX54"/>
      <c r="ILY54"/>
      <c r="ILZ54"/>
      <c r="IMA54"/>
      <c r="IMB54"/>
      <c r="IMC54"/>
      <c r="IMD54"/>
      <c r="IME54"/>
      <c r="IMF54"/>
      <c r="IMG54"/>
      <c r="IMH54"/>
      <c r="IMI54"/>
      <c r="IMJ54"/>
      <c r="IMK54"/>
      <c r="IML54"/>
      <c r="IMM54"/>
      <c r="IMN54"/>
      <c r="IMO54"/>
      <c r="IMP54"/>
      <c r="IMQ54"/>
      <c r="IMR54"/>
      <c r="IMS54"/>
      <c r="IMT54"/>
      <c r="IMU54"/>
      <c r="IMV54"/>
      <c r="IMW54"/>
      <c r="IMX54"/>
      <c r="IMY54"/>
      <c r="IMZ54"/>
      <c r="INA54"/>
      <c r="INB54"/>
      <c r="INC54"/>
      <c r="IND54"/>
      <c r="INE54"/>
      <c r="INF54"/>
      <c r="ING54"/>
      <c r="INH54"/>
      <c r="INI54"/>
      <c r="INJ54"/>
      <c r="INK54"/>
      <c r="INL54"/>
      <c r="INM54"/>
      <c r="INN54"/>
      <c r="INO54"/>
      <c r="INP54"/>
      <c r="INQ54"/>
      <c r="INR54"/>
      <c r="INS54"/>
      <c r="INT54"/>
      <c r="INU54"/>
      <c r="INV54"/>
      <c r="INW54"/>
      <c r="INX54"/>
      <c r="INY54"/>
      <c r="INZ54"/>
      <c r="IOA54"/>
      <c r="IOB54"/>
      <c r="IOC54"/>
      <c r="IOD54"/>
      <c r="IOE54"/>
      <c r="IOF54"/>
      <c r="IOG54"/>
      <c r="IOH54"/>
      <c r="IOI54"/>
      <c r="IOJ54"/>
      <c r="IOK54"/>
      <c r="IOL54"/>
      <c r="IOM54"/>
      <c r="ION54"/>
      <c r="IOO54"/>
      <c r="IOP54"/>
      <c r="IOQ54"/>
      <c r="IOR54"/>
      <c r="IOS54"/>
      <c r="IOT54"/>
      <c r="IOU54"/>
      <c r="IOV54"/>
      <c r="IOW54"/>
      <c r="IOX54"/>
      <c r="IOY54"/>
      <c r="IOZ54"/>
      <c r="IPA54"/>
      <c r="IPB54"/>
      <c r="IPC54"/>
      <c r="IPD54"/>
      <c r="IPE54"/>
      <c r="IPF54"/>
      <c r="IPG54"/>
      <c r="IPH54"/>
      <c r="IPI54"/>
      <c r="IPJ54"/>
      <c r="IPK54"/>
      <c r="IPL54"/>
      <c r="IPM54"/>
      <c r="IPN54"/>
      <c r="IPO54"/>
      <c r="IPP54"/>
      <c r="IPQ54"/>
      <c r="IPR54"/>
      <c r="IPS54"/>
      <c r="IPT54"/>
      <c r="IPU54"/>
      <c r="IPV54"/>
      <c r="IPW54"/>
      <c r="IPX54"/>
      <c r="IPY54"/>
      <c r="IPZ54"/>
      <c r="IQA54"/>
      <c r="IQB54"/>
      <c r="IQC54"/>
      <c r="IQD54"/>
      <c r="IQE54"/>
      <c r="IQF54"/>
      <c r="IQG54"/>
      <c r="IQH54"/>
      <c r="IQI54"/>
      <c r="IQJ54"/>
      <c r="IQK54"/>
      <c r="IQL54"/>
      <c r="IQM54"/>
      <c r="IQN54"/>
      <c r="IQO54"/>
      <c r="IQP54"/>
      <c r="IQQ54"/>
      <c r="IQR54"/>
      <c r="IQS54"/>
      <c r="IQT54"/>
      <c r="IQU54"/>
      <c r="IQV54"/>
      <c r="IQW54"/>
      <c r="IQX54"/>
      <c r="IQY54"/>
      <c r="IQZ54"/>
      <c r="IRA54"/>
      <c r="IRB54"/>
      <c r="IRC54"/>
      <c r="IRD54"/>
      <c r="IRE54"/>
      <c r="IRF54"/>
      <c r="IRG54"/>
      <c r="IRH54"/>
      <c r="IRI54"/>
      <c r="IRJ54"/>
      <c r="IRK54"/>
      <c r="IRL54"/>
      <c r="IRM54"/>
      <c r="IRN54"/>
      <c r="IRO54"/>
      <c r="IRP54"/>
      <c r="IRQ54"/>
      <c r="IRR54"/>
      <c r="IRS54"/>
      <c r="IRT54"/>
      <c r="IRU54"/>
      <c r="IRV54"/>
      <c r="IRW54"/>
      <c r="IRX54"/>
      <c r="IRY54"/>
      <c r="IRZ54"/>
      <c r="ISA54"/>
      <c r="ISB54"/>
      <c r="ISC54"/>
      <c r="ISD54"/>
      <c r="ISE54"/>
      <c r="ISF54"/>
      <c r="ISG54"/>
      <c r="ISH54"/>
      <c r="ISI54"/>
      <c r="ISJ54"/>
      <c r="ISK54"/>
      <c r="ISL54"/>
      <c r="ISM54"/>
      <c r="ISN54"/>
      <c r="ISO54"/>
      <c r="ISP54"/>
      <c r="ISQ54"/>
      <c r="ISR54"/>
      <c r="ISS54"/>
      <c r="IST54"/>
      <c r="ISU54"/>
      <c r="ISV54"/>
      <c r="ISW54"/>
      <c r="ISX54"/>
      <c r="ISY54"/>
      <c r="ISZ54"/>
      <c r="ITA54"/>
      <c r="ITB54"/>
      <c r="ITC54"/>
      <c r="ITD54"/>
      <c r="ITE54"/>
      <c r="ITF54"/>
      <c r="ITG54"/>
      <c r="ITH54"/>
      <c r="ITI54"/>
      <c r="ITJ54"/>
      <c r="ITK54"/>
      <c r="ITL54"/>
      <c r="ITM54"/>
      <c r="ITN54"/>
      <c r="ITO54"/>
      <c r="ITP54"/>
      <c r="ITQ54"/>
      <c r="ITR54"/>
      <c r="ITS54"/>
      <c r="ITT54"/>
      <c r="ITU54"/>
      <c r="ITV54"/>
      <c r="ITW54"/>
      <c r="ITX54"/>
      <c r="ITY54"/>
      <c r="ITZ54"/>
      <c r="IUA54"/>
      <c r="IUB54"/>
      <c r="IUC54"/>
      <c r="IUD54"/>
      <c r="IUE54"/>
      <c r="IUF54"/>
      <c r="IUG54"/>
      <c r="IUH54"/>
      <c r="IUI54"/>
      <c r="IUJ54"/>
      <c r="IUK54"/>
      <c r="IUL54"/>
      <c r="IUM54"/>
      <c r="IUN54"/>
      <c r="IUO54"/>
      <c r="IUP54"/>
      <c r="IUQ54"/>
      <c r="IUR54"/>
      <c r="IUS54"/>
      <c r="IUT54"/>
      <c r="IUU54"/>
      <c r="IUV54"/>
      <c r="IUW54"/>
      <c r="IUX54"/>
      <c r="IUY54"/>
      <c r="IUZ54"/>
      <c r="IVA54"/>
      <c r="IVB54"/>
      <c r="IVC54"/>
      <c r="IVD54"/>
      <c r="IVE54"/>
      <c r="IVF54"/>
      <c r="IVG54"/>
      <c r="IVH54"/>
      <c r="IVI54"/>
      <c r="IVJ54"/>
      <c r="IVK54"/>
      <c r="IVL54"/>
      <c r="IVM54"/>
      <c r="IVN54"/>
      <c r="IVO54"/>
      <c r="IVP54"/>
      <c r="IVQ54"/>
      <c r="IVR54"/>
      <c r="IVS54"/>
      <c r="IVT54"/>
      <c r="IVU54"/>
      <c r="IVV54"/>
      <c r="IVW54"/>
      <c r="IVX54"/>
      <c r="IVY54"/>
      <c r="IVZ54"/>
      <c r="IWA54"/>
      <c r="IWB54"/>
      <c r="IWC54"/>
      <c r="IWD54"/>
      <c r="IWE54"/>
      <c r="IWF54"/>
      <c r="IWG54"/>
      <c r="IWH54"/>
      <c r="IWI54"/>
      <c r="IWJ54"/>
      <c r="IWK54"/>
      <c r="IWL54"/>
      <c r="IWM54"/>
      <c r="IWN54"/>
      <c r="IWO54"/>
      <c r="IWP54"/>
      <c r="IWQ54"/>
      <c r="IWR54"/>
      <c r="IWS54"/>
      <c r="IWT54"/>
      <c r="IWU54"/>
      <c r="IWV54"/>
      <c r="IWW54"/>
      <c r="IWX54"/>
      <c r="IWY54"/>
      <c r="IWZ54"/>
      <c r="IXA54"/>
      <c r="IXB54"/>
      <c r="IXC54"/>
      <c r="IXD54"/>
      <c r="IXE54"/>
      <c r="IXF54"/>
      <c r="IXG54"/>
      <c r="IXH54"/>
      <c r="IXI54"/>
      <c r="IXJ54"/>
      <c r="IXK54"/>
      <c r="IXL54"/>
      <c r="IXM54"/>
      <c r="IXN54"/>
      <c r="IXO54"/>
      <c r="IXP54"/>
      <c r="IXQ54"/>
      <c r="IXR54"/>
      <c r="IXS54"/>
      <c r="IXT54"/>
      <c r="IXU54"/>
      <c r="IXV54"/>
      <c r="IXW54"/>
      <c r="IXX54"/>
      <c r="IXY54"/>
      <c r="IXZ54"/>
      <c r="IYA54"/>
      <c r="IYB54"/>
      <c r="IYC54"/>
      <c r="IYD54"/>
      <c r="IYE54"/>
      <c r="IYF54"/>
      <c r="IYG54"/>
      <c r="IYH54"/>
      <c r="IYI54"/>
      <c r="IYJ54"/>
      <c r="IYK54"/>
      <c r="IYL54"/>
      <c r="IYM54"/>
      <c r="IYN54"/>
      <c r="IYO54"/>
      <c r="IYP54"/>
      <c r="IYQ54"/>
      <c r="IYR54"/>
      <c r="IYS54"/>
      <c r="IYT54"/>
      <c r="IYU54"/>
      <c r="IYV54"/>
      <c r="IYW54"/>
      <c r="IYX54"/>
      <c r="IYY54"/>
      <c r="IYZ54"/>
      <c r="IZA54"/>
      <c r="IZB54"/>
      <c r="IZC54"/>
      <c r="IZD54"/>
      <c r="IZE54"/>
      <c r="IZF54"/>
      <c r="IZG54"/>
      <c r="IZH54"/>
      <c r="IZI54"/>
      <c r="IZJ54"/>
      <c r="IZK54"/>
      <c r="IZL54"/>
      <c r="IZM54"/>
      <c r="IZN54"/>
      <c r="IZO54"/>
      <c r="IZP54"/>
      <c r="IZQ54"/>
      <c r="IZR54"/>
      <c r="IZS54"/>
      <c r="IZT54"/>
      <c r="IZU54"/>
      <c r="IZV54"/>
      <c r="IZW54"/>
      <c r="IZX54"/>
      <c r="IZY54"/>
      <c r="IZZ54"/>
      <c r="JAA54"/>
      <c r="JAB54"/>
      <c r="JAC54"/>
      <c r="JAD54"/>
      <c r="JAE54"/>
      <c r="JAF54"/>
      <c r="JAG54"/>
      <c r="JAH54"/>
      <c r="JAI54"/>
      <c r="JAJ54"/>
      <c r="JAK54"/>
      <c r="JAL54"/>
      <c r="JAM54"/>
      <c r="JAN54"/>
      <c r="JAO54"/>
      <c r="JAP54"/>
      <c r="JAQ54"/>
      <c r="JAR54"/>
      <c r="JAS54"/>
      <c r="JAT54"/>
      <c r="JAU54"/>
      <c r="JAV54"/>
      <c r="JAW54"/>
      <c r="JAX54"/>
      <c r="JAY54"/>
      <c r="JAZ54"/>
      <c r="JBA54"/>
      <c r="JBB54"/>
      <c r="JBC54"/>
      <c r="JBD54"/>
      <c r="JBE54"/>
      <c r="JBF54"/>
      <c r="JBG54"/>
      <c r="JBH54"/>
      <c r="JBI54"/>
      <c r="JBJ54"/>
      <c r="JBK54"/>
      <c r="JBL54"/>
      <c r="JBM54"/>
      <c r="JBN54"/>
      <c r="JBO54"/>
      <c r="JBP54"/>
      <c r="JBQ54"/>
      <c r="JBR54"/>
      <c r="JBS54"/>
      <c r="JBT54"/>
      <c r="JBU54"/>
      <c r="JBV54"/>
      <c r="JBW54"/>
      <c r="JBX54"/>
      <c r="JBY54"/>
      <c r="JBZ54"/>
      <c r="JCA54"/>
      <c r="JCB54"/>
      <c r="JCC54"/>
      <c r="JCD54"/>
      <c r="JCE54"/>
      <c r="JCF54"/>
      <c r="JCG54"/>
      <c r="JCH54"/>
      <c r="JCI54"/>
      <c r="JCJ54"/>
      <c r="JCK54"/>
      <c r="JCL54"/>
      <c r="JCM54"/>
      <c r="JCN54"/>
      <c r="JCO54"/>
      <c r="JCP54"/>
      <c r="JCQ54"/>
      <c r="JCR54"/>
      <c r="JCS54"/>
      <c r="JCT54"/>
      <c r="JCU54"/>
      <c r="JCV54"/>
      <c r="JCW54"/>
      <c r="JCX54"/>
      <c r="JCY54"/>
      <c r="JCZ54"/>
      <c r="JDA54"/>
      <c r="JDB54"/>
      <c r="JDC54"/>
      <c r="JDD54"/>
      <c r="JDE54"/>
      <c r="JDF54"/>
      <c r="JDG54"/>
      <c r="JDH54"/>
      <c r="JDI54"/>
      <c r="JDJ54"/>
      <c r="JDK54"/>
      <c r="JDL54"/>
      <c r="JDM54"/>
      <c r="JDN54"/>
      <c r="JDO54"/>
      <c r="JDP54"/>
      <c r="JDQ54"/>
      <c r="JDR54"/>
      <c r="JDS54"/>
      <c r="JDT54"/>
      <c r="JDU54"/>
      <c r="JDV54"/>
      <c r="JDW54"/>
      <c r="JDX54"/>
      <c r="JDY54"/>
      <c r="JDZ54"/>
      <c r="JEA54"/>
      <c r="JEB54"/>
      <c r="JEC54"/>
      <c r="JED54"/>
      <c r="JEE54"/>
      <c r="JEF54"/>
      <c r="JEG54"/>
      <c r="JEH54"/>
      <c r="JEI54"/>
      <c r="JEJ54"/>
      <c r="JEK54"/>
      <c r="JEL54"/>
      <c r="JEM54"/>
      <c r="JEN54"/>
      <c r="JEO54"/>
      <c r="JEP54"/>
      <c r="JEQ54"/>
      <c r="JER54"/>
      <c r="JES54"/>
      <c r="JET54"/>
      <c r="JEU54"/>
      <c r="JEV54"/>
      <c r="JEW54"/>
      <c r="JEX54"/>
      <c r="JEY54"/>
      <c r="JEZ54"/>
      <c r="JFA54"/>
      <c r="JFB54"/>
      <c r="JFC54"/>
      <c r="JFD54"/>
      <c r="JFE54"/>
      <c r="JFF54"/>
      <c r="JFG54"/>
      <c r="JFH54"/>
      <c r="JFI54"/>
      <c r="JFJ54"/>
      <c r="JFK54"/>
      <c r="JFL54"/>
      <c r="JFM54"/>
      <c r="JFN54"/>
      <c r="JFO54"/>
      <c r="JFP54"/>
      <c r="JFQ54"/>
      <c r="JFR54"/>
      <c r="JFS54"/>
      <c r="JFT54"/>
      <c r="JFU54"/>
      <c r="JFV54"/>
      <c r="JFW54"/>
      <c r="JFX54"/>
      <c r="JFY54"/>
      <c r="JFZ54"/>
      <c r="JGA54"/>
      <c r="JGB54"/>
      <c r="JGC54"/>
      <c r="JGD54"/>
      <c r="JGE54"/>
      <c r="JGF54"/>
      <c r="JGG54"/>
      <c r="JGH54"/>
      <c r="JGI54"/>
      <c r="JGJ54"/>
      <c r="JGK54"/>
      <c r="JGL54"/>
      <c r="JGM54"/>
      <c r="JGN54"/>
      <c r="JGO54"/>
      <c r="JGP54"/>
      <c r="JGQ54"/>
      <c r="JGR54"/>
      <c r="JGS54"/>
      <c r="JGT54"/>
      <c r="JGU54"/>
      <c r="JGV54"/>
      <c r="JGW54"/>
      <c r="JGX54"/>
      <c r="JGY54"/>
      <c r="JGZ54"/>
      <c r="JHA54"/>
      <c r="JHB54"/>
      <c r="JHC54"/>
      <c r="JHD54"/>
      <c r="JHE54"/>
      <c r="JHF54"/>
      <c r="JHG54"/>
      <c r="JHH54"/>
      <c r="JHI54"/>
      <c r="JHJ54"/>
      <c r="JHK54"/>
      <c r="JHL54"/>
      <c r="JHM54"/>
      <c r="JHN54"/>
      <c r="JHO54"/>
      <c r="JHP54"/>
      <c r="JHQ54"/>
      <c r="JHR54"/>
      <c r="JHS54"/>
      <c r="JHT54"/>
      <c r="JHU54"/>
      <c r="JHV54"/>
      <c r="JHW54"/>
      <c r="JHX54"/>
      <c r="JHY54"/>
      <c r="JHZ54"/>
      <c r="JIA54"/>
      <c r="JIB54"/>
      <c r="JIC54"/>
      <c r="JID54"/>
      <c r="JIE54"/>
      <c r="JIF54"/>
      <c r="JIG54"/>
      <c r="JIH54"/>
      <c r="JII54"/>
      <c r="JIJ54"/>
      <c r="JIK54"/>
      <c r="JIL54"/>
      <c r="JIM54"/>
      <c r="JIN54"/>
      <c r="JIO54"/>
      <c r="JIP54"/>
      <c r="JIQ54"/>
      <c r="JIR54"/>
      <c r="JIS54"/>
      <c r="JIT54"/>
      <c r="JIU54"/>
      <c r="JIV54"/>
      <c r="JIW54"/>
      <c r="JIX54"/>
      <c r="JIY54"/>
      <c r="JIZ54"/>
      <c r="JJA54"/>
      <c r="JJB54"/>
      <c r="JJC54"/>
      <c r="JJD54"/>
      <c r="JJE54"/>
      <c r="JJF54"/>
      <c r="JJG54"/>
      <c r="JJH54"/>
      <c r="JJI54"/>
      <c r="JJJ54"/>
      <c r="JJK54"/>
      <c r="JJL54"/>
      <c r="JJM54"/>
      <c r="JJN54"/>
      <c r="JJO54"/>
      <c r="JJP54"/>
      <c r="JJQ54"/>
      <c r="JJR54"/>
      <c r="JJS54"/>
      <c r="JJT54"/>
      <c r="JJU54"/>
      <c r="JJV54"/>
      <c r="JJW54"/>
      <c r="JJX54"/>
      <c r="JJY54"/>
      <c r="JJZ54"/>
      <c r="JKA54"/>
      <c r="JKB54"/>
      <c r="JKC54"/>
      <c r="JKD54"/>
      <c r="JKE54"/>
      <c r="JKF54"/>
      <c r="JKG54"/>
      <c r="JKH54"/>
      <c r="JKI54"/>
      <c r="JKJ54"/>
      <c r="JKK54"/>
      <c r="JKL54"/>
      <c r="JKM54"/>
      <c r="JKN54"/>
      <c r="JKO54"/>
      <c r="JKP54"/>
      <c r="JKQ54"/>
      <c r="JKR54"/>
      <c r="JKS54"/>
      <c r="JKT54"/>
      <c r="JKU54"/>
      <c r="JKV54"/>
      <c r="JKW54"/>
      <c r="JKX54"/>
      <c r="JKY54"/>
      <c r="JKZ54"/>
      <c r="JLA54"/>
      <c r="JLB54"/>
      <c r="JLC54"/>
      <c r="JLD54"/>
      <c r="JLE54"/>
      <c r="JLF54"/>
      <c r="JLG54"/>
      <c r="JLH54"/>
      <c r="JLI54"/>
      <c r="JLJ54"/>
      <c r="JLK54"/>
      <c r="JLL54"/>
      <c r="JLM54"/>
      <c r="JLN54"/>
      <c r="JLO54"/>
      <c r="JLP54"/>
      <c r="JLQ54"/>
      <c r="JLR54"/>
      <c r="JLS54"/>
      <c r="JLT54"/>
      <c r="JLU54"/>
      <c r="JLV54"/>
      <c r="JLW54"/>
      <c r="JLX54"/>
      <c r="JLY54"/>
      <c r="JLZ54"/>
      <c r="JMA54"/>
      <c r="JMB54"/>
      <c r="JMC54"/>
      <c r="JMD54"/>
      <c r="JME54"/>
      <c r="JMF54"/>
      <c r="JMG54"/>
      <c r="JMH54"/>
      <c r="JMI54"/>
      <c r="JMJ54"/>
      <c r="JMK54"/>
      <c r="JML54"/>
      <c r="JMM54"/>
      <c r="JMN54"/>
      <c r="JMO54"/>
      <c r="JMP54"/>
      <c r="JMQ54"/>
      <c r="JMR54"/>
      <c r="JMS54"/>
      <c r="JMT54"/>
      <c r="JMU54"/>
      <c r="JMV54"/>
      <c r="JMW54"/>
      <c r="JMX54"/>
      <c r="JMY54"/>
      <c r="JMZ54"/>
      <c r="JNA54"/>
      <c r="JNB54"/>
      <c r="JNC54"/>
      <c r="JND54"/>
      <c r="JNE54"/>
      <c r="JNF54"/>
      <c r="JNG54"/>
      <c r="JNH54"/>
      <c r="JNI54"/>
      <c r="JNJ54"/>
      <c r="JNK54"/>
      <c r="JNL54"/>
      <c r="JNM54"/>
      <c r="JNN54"/>
      <c r="JNO54"/>
      <c r="JNP54"/>
      <c r="JNQ54"/>
      <c r="JNR54"/>
      <c r="JNS54"/>
      <c r="JNT54"/>
      <c r="JNU54"/>
      <c r="JNV54"/>
      <c r="JNW54"/>
      <c r="JNX54"/>
      <c r="JNY54"/>
      <c r="JNZ54"/>
      <c r="JOA54"/>
      <c r="JOB54"/>
      <c r="JOC54"/>
      <c r="JOD54"/>
      <c r="JOE54"/>
      <c r="JOF54"/>
      <c r="JOG54"/>
      <c r="JOH54"/>
      <c r="JOI54"/>
      <c r="JOJ54"/>
      <c r="JOK54"/>
      <c r="JOL54"/>
      <c r="JOM54"/>
      <c r="JON54"/>
      <c r="JOO54"/>
      <c r="JOP54"/>
      <c r="JOQ54"/>
      <c r="JOR54"/>
      <c r="JOS54"/>
      <c r="JOT54"/>
      <c r="JOU54"/>
      <c r="JOV54"/>
      <c r="JOW54"/>
      <c r="JOX54"/>
      <c r="JOY54"/>
      <c r="JOZ54"/>
      <c r="JPA54"/>
      <c r="JPB54"/>
      <c r="JPC54"/>
      <c r="JPD54"/>
      <c r="JPE54"/>
      <c r="JPF54"/>
      <c r="JPG54"/>
      <c r="JPH54"/>
      <c r="JPI54"/>
      <c r="JPJ54"/>
      <c r="JPK54"/>
      <c r="JPL54"/>
      <c r="JPM54"/>
      <c r="JPN54"/>
      <c r="JPO54"/>
      <c r="JPP54"/>
      <c r="JPQ54"/>
      <c r="JPR54"/>
      <c r="JPS54"/>
      <c r="JPT54"/>
      <c r="JPU54"/>
      <c r="JPV54"/>
      <c r="JPW54"/>
      <c r="JPX54"/>
      <c r="JPY54"/>
      <c r="JPZ54"/>
      <c r="JQA54"/>
      <c r="JQB54"/>
      <c r="JQC54"/>
      <c r="JQD54"/>
      <c r="JQE54"/>
      <c r="JQF54"/>
      <c r="JQG54"/>
      <c r="JQH54"/>
      <c r="JQI54"/>
      <c r="JQJ54"/>
      <c r="JQK54"/>
      <c r="JQL54"/>
      <c r="JQM54"/>
      <c r="JQN54"/>
      <c r="JQO54"/>
      <c r="JQP54"/>
      <c r="JQQ54"/>
      <c r="JQR54"/>
      <c r="JQS54"/>
      <c r="JQT54"/>
      <c r="JQU54"/>
      <c r="JQV54"/>
      <c r="JQW54"/>
      <c r="JQX54"/>
      <c r="JQY54"/>
      <c r="JQZ54"/>
      <c r="JRA54"/>
      <c r="JRB54"/>
      <c r="JRC54"/>
      <c r="JRD54"/>
      <c r="JRE54"/>
      <c r="JRF54"/>
      <c r="JRG54"/>
      <c r="JRH54"/>
      <c r="JRI54"/>
      <c r="JRJ54"/>
      <c r="JRK54"/>
      <c r="JRL54"/>
      <c r="JRM54"/>
      <c r="JRN54"/>
      <c r="JRO54"/>
      <c r="JRP54"/>
      <c r="JRQ54"/>
      <c r="JRR54"/>
      <c r="JRS54"/>
      <c r="JRT54"/>
      <c r="JRU54"/>
      <c r="JRV54"/>
      <c r="JRW54"/>
      <c r="JRX54"/>
      <c r="JRY54"/>
      <c r="JRZ54"/>
      <c r="JSA54"/>
      <c r="JSB54"/>
      <c r="JSC54"/>
      <c r="JSD54"/>
      <c r="JSE54"/>
      <c r="JSF54"/>
      <c r="JSG54"/>
      <c r="JSH54"/>
      <c r="JSI54"/>
      <c r="JSJ54"/>
      <c r="JSK54"/>
      <c r="JSL54"/>
      <c r="JSM54"/>
      <c r="JSN54"/>
      <c r="JSO54"/>
      <c r="JSP54"/>
      <c r="JSQ54"/>
      <c r="JSR54"/>
      <c r="JSS54"/>
      <c r="JST54"/>
      <c r="JSU54"/>
      <c r="JSV54"/>
      <c r="JSW54"/>
      <c r="JSX54"/>
      <c r="JSY54"/>
      <c r="JSZ54"/>
      <c r="JTA54"/>
      <c r="JTB54"/>
      <c r="JTC54"/>
      <c r="JTD54"/>
      <c r="JTE54"/>
      <c r="JTF54"/>
      <c r="JTG54"/>
      <c r="JTH54"/>
      <c r="JTI54"/>
      <c r="JTJ54"/>
      <c r="JTK54"/>
      <c r="JTL54"/>
      <c r="JTM54"/>
      <c r="JTN54"/>
      <c r="JTO54"/>
      <c r="JTP54"/>
      <c r="JTQ54"/>
      <c r="JTR54"/>
      <c r="JTS54"/>
      <c r="JTT54"/>
      <c r="JTU54"/>
      <c r="JTV54"/>
      <c r="JTW54"/>
      <c r="JTX54"/>
      <c r="JTY54"/>
      <c r="JTZ54"/>
      <c r="JUA54"/>
      <c r="JUB54"/>
      <c r="JUC54"/>
      <c r="JUD54"/>
      <c r="JUE54"/>
      <c r="JUF54"/>
      <c r="JUG54"/>
      <c r="JUH54"/>
      <c r="JUI54"/>
      <c r="JUJ54"/>
      <c r="JUK54"/>
      <c r="JUL54"/>
      <c r="JUM54"/>
      <c r="JUN54"/>
      <c r="JUO54"/>
      <c r="JUP54"/>
      <c r="JUQ54"/>
      <c r="JUR54"/>
      <c r="JUS54"/>
      <c r="JUT54"/>
      <c r="JUU54"/>
      <c r="JUV54"/>
      <c r="JUW54"/>
      <c r="JUX54"/>
      <c r="JUY54"/>
      <c r="JUZ54"/>
      <c r="JVA54"/>
      <c r="JVB54"/>
      <c r="JVC54"/>
      <c r="JVD54"/>
      <c r="JVE54"/>
      <c r="JVF54"/>
      <c r="JVG54"/>
      <c r="JVH54"/>
      <c r="JVI54"/>
      <c r="JVJ54"/>
      <c r="JVK54"/>
      <c r="JVL54"/>
      <c r="JVM54"/>
      <c r="JVN54"/>
      <c r="JVO54"/>
      <c r="JVP54"/>
      <c r="JVQ54"/>
      <c r="JVR54"/>
      <c r="JVS54"/>
      <c r="JVT54"/>
      <c r="JVU54"/>
      <c r="JVV54"/>
      <c r="JVW54"/>
      <c r="JVX54"/>
      <c r="JVY54"/>
      <c r="JVZ54"/>
      <c r="JWA54"/>
      <c r="JWB54"/>
      <c r="JWC54"/>
      <c r="JWD54"/>
      <c r="JWE54"/>
      <c r="JWF54"/>
      <c r="JWG54"/>
      <c r="JWH54"/>
      <c r="JWI54"/>
      <c r="JWJ54"/>
      <c r="JWK54"/>
      <c r="JWL54"/>
      <c r="JWM54"/>
      <c r="JWN54"/>
      <c r="JWO54"/>
      <c r="JWP54"/>
      <c r="JWQ54"/>
      <c r="JWR54"/>
      <c r="JWS54"/>
      <c r="JWT54"/>
      <c r="JWU54"/>
      <c r="JWV54"/>
      <c r="JWW54"/>
      <c r="JWX54"/>
      <c r="JWY54"/>
      <c r="JWZ54"/>
      <c r="JXA54"/>
      <c r="JXB54"/>
      <c r="JXC54"/>
      <c r="JXD54"/>
      <c r="JXE54"/>
      <c r="JXF54"/>
      <c r="JXG54"/>
      <c r="JXH54"/>
      <c r="JXI54"/>
      <c r="JXJ54"/>
      <c r="JXK54"/>
      <c r="JXL54"/>
      <c r="JXM54"/>
      <c r="JXN54"/>
      <c r="JXO54"/>
      <c r="JXP54"/>
      <c r="JXQ54"/>
      <c r="JXR54"/>
      <c r="JXS54"/>
      <c r="JXT54"/>
      <c r="JXU54"/>
      <c r="JXV54"/>
      <c r="JXW54"/>
      <c r="JXX54"/>
      <c r="JXY54"/>
      <c r="JXZ54"/>
      <c r="JYA54"/>
      <c r="JYB54"/>
      <c r="JYC54"/>
      <c r="JYD54"/>
      <c r="JYE54"/>
      <c r="JYF54"/>
      <c r="JYG54"/>
      <c r="JYH54"/>
      <c r="JYI54"/>
      <c r="JYJ54"/>
      <c r="JYK54"/>
      <c r="JYL54"/>
      <c r="JYM54"/>
      <c r="JYN54"/>
      <c r="JYO54"/>
      <c r="JYP54"/>
      <c r="JYQ54"/>
      <c r="JYR54"/>
      <c r="JYS54"/>
      <c r="JYT54"/>
      <c r="JYU54"/>
      <c r="JYV54"/>
      <c r="JYW54"/>
      <c r="JYX54"/>
      <c r="JYY54"/>
      <c r="JYZ54"/>
      <c r="JZA54"/>
      <c r="JZB54"/>
      <c r="JZC54"/>
      <c r="JZD54"/>
      <c r="JZE54"/>
      <c r="JZF54"/>
      <c r="JZG54"/>
      <c r="JZH54"/>
      <c r="JZI54"/>
      <c r="JZJ54"/>
      <c r="JZK54"/>
      <c r="JZL54"/>
      <c r="JZM54"/>
      <c r="JZN54"/>
      <c r="JZO54"/>
      <c r="JZP54"/>
      <c r="JZQ54"/>
      <c r="JZR54"/>
      <c r="JZS54"/>
      <c r="JZT54"/>
      <c r="JZU54"/>
      <c r="JZV54"/>
      <c r="JZW54"/>
      <c r="JZX54"/>
      <c r="JZY54"/>
      <c r="JZZ54"/>
      <c r="KAA54"/>
      <c r="KAB54"/>
      <c r="KAC54"/>
      <c r="KAD54"/>
      <c r="KAE54"/>
      <c r="KAF54"/>
      <c r="KAG54"/>
      <c r="KAH54"/>
      <c r="KAI54"/>
      <c r="KAJ54"/>
      <c r="KAK54"/>
      <c r="KAL54"/>
      <c r="KAM54"/>
      <c r="KAN54"/>
      <c r="KAO54"/>
      <c r="KAP54"/>
      <c r="KAQ54"/>
      <c r="KAR54"/>
      <c r="KAS54"/>
      <c r="KAT54"/>
      <c r="KAU54"/>
      <c r="KAV54"/>
      <c r="KAW54"/>
      <c r="KAX54"/>
      <c r="KAY54"/>
      <c r="KAZ54"/>
      <c r="KBA54"/>
      <c r="KBB54"/>
      <c r="KBC54"/>
      <c r="KBD54"/>
      <c r="KBE54"/>
      <c r="KBF54"/>
      <c r="KBG54"/>
      <c r="KBH54"/>
      <c r="KBI54"/>
      <c r="KBJ54"/>
      <c r="KBK54"/>
      <c r="KBL54"/>
      <c r="KBM54"/>
      <c r="KBN54"/>
      <c r="KBO54"/>
      <c r="KBP54"/>
      <c r="KBQ54"/>
      <c r="KBR54"/>
      <c r="KBS54"/>
      <c r="KBT54"/>
      <c r="KBU54"/>
      <c r="KBV54"/>
      <c r="KBW54"/>
      <c r="KBX54"/>
      <c r="KBY54"/>
      <c r="KBZ54"/>
      <c r="KCA54"/>
      <c r="KCB54"/>
      <c r="KCC54"/>
      <c r="KCD54"/>
      <c r="KCE54"/>
      <c r="KCF54"/>
      <c r="KCG54"/>
      <c r="KCH54"/>
      <c r="KCI54"/>
      <c r="KCJ54"/>
      <c r="KCK54"/>
      <c r="KCL54"/>
      <c r="KCM54"/>
      <c r="KCN54"/>
      <c r="KCO54"/>
      <c r="KCP54"/>
      <c r="KCQ54"/>
      <c r="KCR54"/>
      <c r="KCS54"/>
      <c r="KCT54"/>
      <c r="KCU54"/>
      <c r="KCV54"/>
      <c r="KCW54"/>
      <c r="KCX54"/>
      <c r="KCY54"/>
      <c r="KCZ54"/>
      <c r="KDA54"/>
      <c r="KDB54"/>
      <c r="KDC54"/>
      <c r="KDD54"/>
      <c r="KDE54"/>
      <c r="KDF54"/>
      <c r="KDG54"/>
      <c r="KDH54"/>
      <c r="KDI54"/>
      <c r="KDJ54"/>
      <c r="KDK54"/>
      <c r="KDL54"/>
      <c r="KDM54"/>
      <c r="KDN54"/>
      <c r="KDO54"/>
      <c r="KDP54"/>
      <c r="KDQ54"/>
      <c r="KDR54"/>
      <c r="KDS54"/>
      <c r="KDT54"/>
      <c r="KDU54"/>
      <c r="KDV54"/>
      <c r="KDW54"/>
      <c r="KDX54"/>
      <c r="KDY54"/>
      <c r="KDZ54"/>
      <c r="KEA54"/>
      <c r="KEB54"/>
      <c r="KEC54"/>
      <c r="KED54"/>
      <c r="KEE54"/>
      <c r="KEF54"/>
      <c r="KEG54"/>
      <c r="KEH54"/>
      <c r="KEI54"/>
      <c r="KEJ54"/>
      <c r="KEK54"/>
      <c r="KEL54"/>
      <c r="KEM54"/>
      <c r="KEN54"/>
      <c r="KEO54"/>
      <c r="KEP54"/>
      <c r="KEQ54"/>
      <c r="KER54"/>
      <c r="KES54"/>
      <c r="KET54"/>
      <c r="KEU54"/>
      <c r="KEV54"/>
      <c r="KEW54"/>
      <c r="KEX54"/>
      <c r="KEY54"/>
      <c r="KEZ54"/>
      <c r="KFA54"/>
      <c r="KFB54"/>
      <c r="KFC54"/>
      <c r="KFD54"/>
      <c r="KFE54"/>
      <c r="KFF54"/>
      <c r="KFG54"/>
      <c r="KFH54"/>
      <c r="KFI54"/>
      <c r="KFJ54"/>
      <c r="KFK54"/>
      <c r="KFL54"/>
      <c r="KFM54"/>
      <c r="KFN54"/>
      <c r="KFO54"/>
      <c r="KFP54"/>
      <c r="KFQ54"/>
      <c r="KFR54"/>
      <c r="KFS54"/>
      <c r="KFT54"/>
      <c r="KFU54"/>
      <c r="KFV54"/>
      <c r="KFW54"/>
      <c r="KFX54"/>
      <c r="KFY54"/>
      <c r="KFZ54"/>
      <c r="KGA54"/>
      <c r="KGB54"/>
      <c r="KGC54"/>
      <c r="KGD54"/>
      <c r="KGE54"/>
      <c r="KGF54"/>
      <c r="KGG54"/>
      <c r="KGH54"/>
      <c r="KGI54"/>
      <c r="KGJ54"/>
      <c r="KGK54"/>
      <c r="KGL54"/>
      <c r="KGM54"/>
      <c r="KGN54"/>
      <c r="KGO54"/>
      <c r="KGP54"/>
      <c r="KGQ54"/>
      <c r="KGR54"/>
      <c r="KGS54"/>
      <c r="KGT54"/>
      <c r="KGU54"/>
      <c r="KGV54"/>
      <c r="KGW54"/>
      <c r="KGX54"/>
      <c r="KGY54"/>
      <c r="KGZ54"/>
      <c r="KHA54"/>
      <c r="KHB54"/>
      <c r="KHC54"/>
      <c r="KHD54"/>
      <c r="KHE54"/>
      <c r="KHF54"/>
      <c r="KHG54"/>
      <c r="KHH54"/>
      <c r="KHI54"/>
      <c r="KHJ54"/>
      <c r="KHK54"/>
      <c r="KHL54"/>
      <c r="KHM54"/>
      <c r="KHN54"/>
      <c r="KHO54"/>
      <c r="KHP54"/>
      <c r="KHQ54"/>
      <c r="KHR54"/>
      <c r="KHS54"/>
      <c r="KHT54"/>
      <c r="KHU54"/>
      <c r="KHV54"/>
      <c r="KHW54"/>
      <c r="KHX54"/>
      <c r="KHY54"/>
      <c r="KHZ54"/>
      <c r="KIA54"/>
      <c r="KIB54"/>
      <c r="KIC54"/>
      <c r="KID54"/>
      <c r="KIE54"/>
      <c r="KIF54"/>
      <c r="KIG54"/>
      <c r="KIH54"/>
      <c r="KII54"/>
      <c r="KIJ54"/>
      <c r="KIK54"/>
      <c r="KIL54"/>
      <c r="KIM54"/>
      <c r="KIN54"/>
      <c r="KIO54"/>
      <c r="KIP54"/>
      <c r="KIQ54"/>
      <c r="KIR54"/>
      <c r="KIS54"/>
      <c r="KIT54"/>
      <c r="KIU54"/>
      <c r="KIV54"/>
      <c r="KIW54"/>
      <c r="KIX54"/>
      <c r="KIY54"/>
      <c r="KIZ54"/>
      <c r="KJA54"/>
      <c r="KJB54"/>
      <c r="KJC54"/>
      <c r="KJD54"/>
      <c r="KJE54"/>
      <c r="KJF54"/>
      <c r="KJG54"/>
      <c r="KJH54"/>
      <c r="KJI54"/>
      <c r="KJJ54"/>
      <c r="KJK54"/>
      <c r="KJL54"/>
      <c r="KJM54"/>
      <c r="KJN54"/>
      <c r="KJO54"/>
      <c r="KJP54"/>
      <c r="KJQ54"/>
      <c r="KJR54"/>
      <c r="KJS54"/>
      <c r="KJT54"/>
      <c r="KJU54"/>
      <c r="KJV54"/>
      <c r="KJW54"/>
      <c r="KJX54"/>
      <c r="KJY54"/>
      <c r="KJZ54"/>
      <c r="KKA54"/>
      <c r="KKB54"/>
      <c r="KKC54"/>
      <c r="KKD54"/>
      <c r="KKE54"/>
      <c r="KKF54"/>
      <c r="KKG54"/>
      <c r="KKH54"/>
      <c r="KKI54"/>
      <c r="KKJ54"/>
      <c r="KKK54"/>
      <c r="KKL54"/>
      <c r="KKM54"/>
      <c r="KKN54"/>
      <c r="KKO54"/>
      <c r="KKP54"/>
      <c r="KKQ54"/>
      <c r="KKR54"/>
      <c r="KKS54"/>
      <c r="KKT54"/>
      <c r="KKU54"/>
      <c r="KKV54"/>
      <c r="KKW54"/>
      <c r="KKX54"/>
      <c r="KKY54"/>
      <c r="KKZ54"/>
      <c r="KLA54"/>
      <c r="KLB54"/>
      <c r="KLC54"/>
      <c r="KLD54"/>
      <c r="KLE54"/>
      <c r="KLF54"/>
      <c r="KLG54"/>
      <c r="KLH54"/>
      <c r="KLI54"/>
      <c r="KLJ54"/>
      <c r="KLK54"/>
      <c r="KLL54"/>
      <c r="KLM54"/>
      <c r="KLN54"/>
      <c r="KLO54"/>
      <c r="KLP54"/>
      <c r="KLQ54"/>
      <c r="KLR54"/>
      <c r="KLS54"/>
      <c r="KLT54"/>
      <c r="KLU54"/>
      <c r="KLV54"/>
      <c r="KLW54"/>
      <c r="KLX54"/>
      <c r="KLY54"/>
      <c r="KLZ54"/>
      <c r="KMA54"/>
      <c r="KMB54"/>
      <c r="KMC54"/>
      <c r="KMD54"/>
      <c r="KME54"/>
      <c r="KMF54"/>
      <c r="KMG54"/>
      <c r="KMH54"/>
      <c r="KMI54"/>
      <c r="KMJ54"/>
      <c r="KMK54"/>
      <c r="KML54"/>
      <c r="KMM54"/>
      <c r="KMN54"/>
      <c r="KMO54"/>
      <c r="KMP54"/>
      <c r="KMQ54"/>
      <c r="KMR54"/>
      <c r="KMS54"/>
      <c r="KMT54"/>
      <c r="KMU54"/>
      <c r="KMV54"/>
      <c r="KMW54"/>
      <c r="KMX54"/>
      <c r="KMY54"/>
      <c r="KMZ54"/>
      <c r="KNA54"/>
      <c r="KNB54"/>
      <c r="KNC54"/>
      <c r="KND54"/>
      <c r="KNE54"/>
      <c r="KNF54"/>
      <c r="KNG54"/>
      <c r="KNH54"/>
      <c r="KNI54"/>
      <c r="KNJ54"/>
      <c r="KNK54"/>
      <c r="KNL54"/>
      <c r="KNM54"/>
      <c r="KNN54"/>
      <c r="KNO54"/>
      <c r="KNP54"/>
      <c r="KNQ54"/>
      <c r="KNR54"/>
      <c r="KNS54"/>
      <c r="KNT54"/>
      <c r="KNU54"/>
      <c r="KNV54"/>
      <c r="KNW54"/>
      <c r="KNX54"/>
      <c r="KNY54"/>
      <c r="KNZ54"/>
      <c r="KOA54"/>
      <c r="KOB54"/>
      <c r="KOC54"/>
      <c r="KOD54"/>
      <c r="KOE54"/>
      <c r="KOF54"/>
      <c r="KOG54"/>
      <c r="KOH54"/>
      <c r="KOI54"/>
      <c r="KOJ54"/>
      <c r="KOK54"/>
      <c r="KOL54"/>
      <c r="KOM54"/>
      <c r="KON54"/>
      <c r="KOO54"/>
      <c r="KOP54"/>
      <c r="KOQ54"/>
      <c r="KOR54"/>
      <c r="KOS54"/>
      <c r="KOT54"/>
      <c r="KOU54"/>
      <c r="KOV54"/>
      <c r="KOW54"/>
      <c r="KOX54"/>
      <c r="KOY54"/>
      <c r="KOZ54"/>
      <c r="KPA54"/>
      <c r="KPB54"/>
      <c r="KPC54"/>
      <c r="KPD54"/>
      <c r="KPE54"/>
      <c r="KPF54"/>
      <c r="KPG54"/>
      <c r="KPH54"/>
      <c r="KPI54"/>
      <c r="KPJ54"/>
      <c r="KPK54"/>
      <c r="KPL54"/>
      <c r="KPM54"/>
      <c r="KPN54"/>
      <c r="KPO54"/>
      <c r="KPP54"/>
      <c r="KPQ54"/>
      <c r="KPR54"/>
      <c r="KPS54"/>
      <c r="KPT54"/>
      <c r="KPU54"/>
      <c r="KPV54"/>
      <c r="KPW54"/>
      <c r="KPX54"/>
      <c r="KPY54"/>
      <c r="KPZ54"/>
      <c r="KQA54"/>
      <c r="KQB54"/>
      <c r="KQC54"/>
      <c r="KQD54"/>
      <c r="KQE54"/>
      <c r="KQF54"/>
      <c r="KQG54"/>
      <c r="KQH54"/>
      <c r="KQI54"/>
      <c r="KQJ54"/>
      <c r="KQK54"/>
      <c r="KQL54"/>
      <c r="KQM54"/>
      <c r="KQN54"/>
      <c r="KQO54"/>
      <c r="KQP54"/>
      <c r="KQQ54"/>
      <c r="KQR54"/>
      <c r="KQS54"/>
      <c r="KQT54"/>
      <c r="KQU54"/>
      <c r="KQV54"/>
      <c r="KQW54"/>
      <c r="KQX54"/>
      <c r="KQY54"/>
      <c r="KQZ54"/>
      <c r="KRA54"/>
      <c r="KRB54"/>
      <c r="KRC54"/>
      <c r="KRD54"/>
      <c r="KRE54"/>
      <c r="KRF54"/>
      <c r="KRG54"/>
      <c r="KRH54"/>
      <c r="KRI54"/>
      <c r="KRJ54"/>
      <c r="KRK54"/>
      <c r="KRL54"/>
      <c r="KRM54"/>
      <c r="KRN54"/>
      <c r="KRO54"/>
      <c r="KRP54"/>
      <c r="KRQ54"/>
      <c r="KRR54"/>
      <c r="KRS54"/>
      <c r="KRT54"/>
      <c r="KRU54"/>
      <c r="KRV54"/>
      <c r="KRW54"/>
      <c r="KRX54"/>
      <c r="KRY54"/>
      <c r="KRZ54"/>
      <c r="KSA54"/>
      <c r="KSB54"/>
      <c r="KSC54"/>
      <c r="KSD54"/>
      <c r="KSE54"/>
      <c r="KSF54"/>
      <c r="KSG54"/>
      <c r="KSH54"/>
      <c r="KSI54"/>
      <c r="KSJ54"/>
      <c r="KSK54"/>
      <c r="KSL54"/>
      <c r="KSM54"/>
      <c r="KSN54"/>
      <c r="KSO54"/>
      <c r="KSP54"/>
      <c r="KSQ54"/>
      <c r="KSR54"/>
      <c r="KSS54"/>
      <c r="KST54"/>
      <c r="KSU54"/>
      <c r="KSV54"/>
      <c r="KSW54"/>
      <c r="KSX54"/>
      <c r="KSY54"/>
      <c r="KSZ54"/>
      <c r="KTA54"/>
      <c r="KTB54"/>
      <c r="KTC54"/>
      <c r="KTD54"/>
      <c r="KTE54"/>
      <c r="KTF54"/>
      <c r="KTG54"/>
      <c r="KTH54"/>
      <c r="KTI54"/>
      <c r="KTJ54"/>
      <c r="KTK54"/>
      <c r="KTL54"/>
      <c r="KTM54"/>
      <c r="KTN54"/>
      <c r="KTO54"/>
      <c r="KTP54"/>
      <c r="KTQ54"/>
      <c r="KTR54"/>
      <c r="KTS54"/>
      <c r="KTT54"/>
      <c r="KTU54"/>
      <c r="KTV54"/>
      <c r="KTW54"/>
      <c r="KTX54"/>
      <c r="KTY54"/>
      <c r="KTZ54"/>
      <c r="KUA54"/>
      <c r="KUB54"/>
      <c r="KUC54"/>
      <c r="KUD54"/>
      <c r="KUE54"/>
      <c r="KUF54"/>
      <c r="KUG54"/>
      <c r="KUH54"/>
      <c r="KUI54"/>
      <c r="KUJ54"/>
      <c r="KUK54"/>
      <c r="KUL54"/>
      <c r="KUM54"/>
      <c r="KUN54"/>
      <c r="KUO54"/>
      <c r="KUP54"/>
      <c r="KUQ54"/>
      <c r="KUR54"/>
      <c r="KUS54"/>
      <c r="KUT54"/>
      <c r="KUU54"/>
      <c r="KUV54"/>
      <c r="KUW54"/>
      <c r="KUX54"/>
      <c r="KUY54"/>
      <c r="KUZ54"/>
      <c r="KVA54"/>
      <c r="KVB54"/>
      <c r="KVC54"/>
      <c r="KVD54"/>
      <c r="KVE54"/>
      <c r="KVF54"/>
      <c r="KVG54"/>
      <c r="KVH54"/>
      <c r="KVI54"/>
      <c r="KVJ54"/>
      <c r="KVK54"/>
      <c r="KVL54"/>
      <c r="KVM54"/>
      <c r="KVN54"/>
      <c r="KVO54"/>
      <c r="KVP54"/>
      <c r="KVQ54"/>
      <c r="KVR54"/>
      <c r="KVS54"/>
      <c r="KVT54"/>
      <c r="KVU54"/>
      <c r="KVV54"/>
      <c r="KVW54"/>
      <c r="KVX54"/>
      <c r="KVY54"/>
      <c r="KVZ54"/>
      <c r="KWA54"/>
      <c r="KWB54"/>
      <c r="KWC54"/>
      <c r="KWD54"/>
      <c r="KWE54"/>
      <c r="KWF54"/>
      <c r="KWG54"/>
      <c r="KWH54"/>
      <c r="KWI54"/>
      <c r="KWJ54"/>
      <c r="KWK54"/>
      <c r="KWL54"/>
      <c r="KWM54"/>
      <c r="KWN54"/>
      <c r="KWO54"/>
      <c r="KWP54"/>
      <c r="KWQ54"/>
      <c r="KWR54"/>
      <c r="KWS54"/>
      <c r="KWT54"/>
      <c r="KWU54"/>
      <c r="KWV54"/>
      <c r="KWW54"/>
      <c r="KWX54"/>
      <c r="KWY54"/>
      <c r="KWZ54"/>
      <c r="KXA54"/>
      <c r="KXB54"/>
      <c r="KXC54"/>
      <c r="KXD54"/>
      <c r="KXE54"/>
      <c r="KXF54"/>
      <c r="KXG54"/>
      <c r="KXH54"/>
      <c r="KXI54"/>
      <c r="KXJ54"/>
      <c r="KXK54"/>
      <c r="KXL54"/>
      <c r="KXM54"/>
      <c r="KXN54"/>
      <c r="KXO54"/>
      <c r="KXP54"/>
      <c r="KXQ54"/>
      <c r="KXR54"/>
      <c r="KXS54"/>
      <c r="KXT54"/>
      <c r="KXU54"/>
      <c r="KXV54"/>
      <c r="KXW54"/>
      <c r="KXX54"/>
      <c r="KXY54"/>
      <c r="KXZ54"/>
      <c r="KYA54"/>
      <c r="KYB54"/>
      <c r="KYC54"/>
      <c r="KYD54"/>
      <c r="KYE54"/>
      <c r="KYF54"/>
      <c r="KYG54"/>
      <c r="KYH54"/>
      <c r="KYI54"/>
      <c r="KYJ54"/>
      <c r="KYK54"/>
      <c r="KYL54"/>
      <c r="KYM54"/>
      <c r="KYN54"/>
      <c r="KYO54"/>
      <c r="KYP54"/>
      <c r="KYQ54"/>
      <c r="KYR54"/>
      <c r="KYS54"/>
      <c r="KYT54"/>
      <c r="KYU54"/>
      <c r="KYV54"/>
      <c r="KYW54"/>
      <c r="KYX54"/>
      <c r="KYY54"/>
      <c r="KYZ54"/>
      <c r="KZA54"/>
      <c r="KZB54"/>
      <c r="KZC54"/>
      <c r="KZD54"/>
      <c r="KZE54"/>
      <c r="KZF54"/>
      <c r="KZG54"/>
      <c r="KZH54"/>
      <c r="KZI54"/>
      <c r="KZJ54"/>
      <c r="KZK54"/>
      <c r="KZL54"/>
      <c r="KZM54"/>
      <c r="KZN54"/>
      <c r="KZO54"/>
      <c r="KZP54"/>
      <c r="KZQ54"/>
      <c r="KZR54"/>
      <c r="KZS54"/>
      <c r="KZT54"/>
      <c r="KZU54"/>
      <c r="KZV54"/>
      <c r="KZW54"/>
      <c r="KZX54"/>
      <c r="KZY54"/>
      <c r="KZZ54"/>
      <c r="LAA54"/>
      <c r="LAB54"/>
      <c r="LAC54"/>
      <c r="LAD54"/>
      <c r="LAE54"/>
      <c r="LAF54"/>
      <c r="LAG54"/>
      <c r="LAH54"/>
      <c r="LAI54"/>
      <c r="LAJ54"/>
      <c r="LAK54"/>
      <c r="LAL54"/>
      <c r="LAM54"/>
      <c r="LAN54"/>
      <c r="LAO54"/>
      <c r="LAP54"/>
      <c r="LAQ54"/>
      <c r="LAR54"/>
      <c r="LAS54"/>
      <c r="LAT54"/>
      <c r="LAU54"/>
      <c r="LAV54"/>
      <c r="LAW54"/>
      <c r="LAX54"/>
      <c r="LAY54"/>
      <c r="LAZ54"/>
      <c r="LBA54"/>
      <c r="LBB54"/>
      <c r="LBC54"/>
      <c r="LBD54"/>
      <c r="LBE54"/>
      <c r="LBF54"/>
      <c r="LBG54"/>
      <c r="LBH54"/>
      <c r="LBI54"/>
      <c r="LBJ54"/>
      <c r="LBK54"/>
      <c r="LBL54"/>
      <c r="LBM54"/>
      <c r="LBN54"/>
      <c r="LBO54"/>
      <c r="LBP54"/>
      <c r="LBQ54"/>
      <c r="LBR54"/>
      <c r="LBS54"/>
      <c r="LBT54"/>
      <c r="LBU54"/>
      <c r="LBV54"/>
      <c r="LBW54"/>
      <c r="LBX54"/>
      <c r="LBY54"/>
      <c r="LBZ54"/>
      <c r="LCA54"/>
      <c r="LCB54"/>
      <c r="LCC54"/>
      <c r="LCD54"/>
      <c r="LCE54"/>
      <c r="LCF54"/>
      <c r="LCG54"/>
      <c r="LCH54"/>
      <c r="LCI54"/>
      <c r="LCJ54"/>
      <c r="LCK54"/>
      <c r="LCL54"/>
      <c r="LCM54"/>
      <c r="LCN54"/>
      <c r="LCO54"/>
      <c r="LCP54"/>
      <c r="LCQ54"/>
      <c r="LCR54"/>
      <c r="LCS54"/>
      <c r="LCT54"/>
      <c r="LCU54"/>
      <c r="LCV54"/>
      <c r="LCW54"/>
      <c r="LCX54"/>
      <c r="LCY54"/>
      <c r="LCZ54"/>
      <c r="LDA54"/>
      <c r="LDB54"/>
      <c r="LDC54"/>
      <c r="LDD54"/>
      <c r="LDE54"/>
      <c r="LDF54"/>
      <c r="LDG54"/>
      <c r="LDH54"/>
      <c r="LDI54"/>
      <c r="LDJ54"/>
      <c r="LDK54"/>
      <c r="LDL54"/>
      <c r="LDM54"/>
      <c r="LDN54"/>
      <c r="LDO54"/>
      <c r="LDP54"/>
      <c r="LDQ54"/>
      <c r="LDR54"/>
      <c r="LDS54"/>
      <c r="LDT54"/>
      <c r="LDU54"/>
      <c r="LDV54"/>
      <c r="LDW54"/>
      <c r="LDX54"/>
      <c r="LDY54"/>
      <c r="LDZ54"/>
      <c r="LEA54"/>
      <c r="LEB54"/>
      <c r="LEC54"/>
      <c r="LED54"/>
      <c r="LEE54"/>
      <c r="LEF54"/>
      <c r="LEG54"/>
      <c r="LEH54"/>
      <c r="LEI54"/>
      <c r="LEJ54"/>
      <c r="LEK54"/>
      <c r="LEL54"/>
      <c r="LEM54"/>
      <c r="LEN54"/>
      <c r="LEO54"/>
      <c r="LEP54"/>
      <c r="LEQ54"/>
      <c r="LER54"/>
      <c r="LES54"/>
      <c r="LET54"/>
      <c r="LEU54"/>
      <c r="LEV54"/>
      <c r="LEW54"/>
      <c r="LEX54"/>
      <c r="LEY54"/>
      <c r="LEZ54"/>
      <c r="LFA54"/>
      <c r="LFB54"/>
      <c r="LFC54"/>
      <c r="LFD54"/>
      <c r="LFE54"/>
      <c r="LFF54"/>
      <c r="LFG54"/>
      <c r="LFH54"/>
      <c r="LFI54"/>
      <c r="LFJ54"/>
      <c r="LFK54"/>
      <c r="LFL54"/>
      <c r="LFM54"/>
      <c r="LFN54"/>
      <c r="LFO54"/>
      <c r="LFP54"/>
      <c r="LFQ54"/>
      <c r="LFR54"/>
      <c r="LFS54"/>
      <c r="LFT54"/>
      <c r="LFU54"/>
      <c r="LFV54"/>
      <c r="LFW54"/>
      <c r="LFX54"/>
      <c r="LFY54"/>
      <c r="LFZ54"/>
      <c r="LGA54"/>
      <c r="LGB54"/>
      <c r="LGC54"/>
      <c r="LGD54"/>
      <c r="LGE54"/>
      <c r="LGF54"/>
      <c r="LGG54"/>
      <c r="LGH54"/>
      <c r="LGI54"/>
      <c r="LGJ54"/>
      <c r="LGK54"/>
      <c r="LGL54"/>
      <c r="LGM54"/>
      <c r="LGN54"/>
      <c r="LGO54"/>
      <c r="LGP54"/>
      <c r="LGQ54"/>
      <c r="LGR54"/>
      <c r="LGS54"/>
      <c r="LGT54"/>
      <c r="LGU54"/>
      <c r="LGV54"/>
      <c r="LGW54"/>
      <c r="LGX54"/>
      <c r="LGY54"/>
      <c r="LGZ54"/>
      <c r="LHA54"/>
      <c r="LHB54"/>
      <c r="LHC54"/>
      <c r="LHD54"/>
      <c r="LHE54"/>
      <c r="LHF54"/>
      <c r="LHG54"/>
      <c r="LHH54"/>
      <c r="LHI54"/>
      <c r="LHJ54"/>
      <c r="LHK54"/>
      <c r="LHL54"/>
      <c r="LHM54"/>
      <c r="LHN54"/>
      <c r="LHO54"/>
      <c r="LHP54"/>
      <c r="LHQ54"/>
      <c r="LHR54"/>
      <c r="LHS54"/>
      <c r="LHT54"/>
      <c r="LHU54"/>
      <c r="LHV54"/>
      <c r="LHW54"/>
      <c r="LHX54"/>
      <c r="LHY54"/>
      <c r="LHZ54"/>
      <c r="LIA54"/>
      <c r="LIB54"/>
      <c r="LIC54"/>
      <c r="LID54"/>
      <c r="LIE54"/>
      <c r="LIF54"/>
      <c r="LIG54"/>
      <c r="LIH54"/>
      <c r="LII54"/>
      <c r="LIJ54"/>
      <c r="LIK54"/>
      <c r="LIL54"/>
      <c r="LIM54"/>
      <c r="LIN54"/>
      <c r="LIO54"/>
      <c r="LIP54"/>
      <c r="LIQ54"/>
      <c r="LIR54"/>
      <c r="LIS54"/>
      <c r="LIT54"/>
      <c r="LIU54"/>
      <c r="LIV54"/>
      <c r="LIW54"/>
      <c r="LIX54"/>
      <c r="LIY54"/>
      <c r="LIZ54"/>
      <c r="LJA54"/>
      <c r="LJB54"/>
      <c r="LJC54"/>
      <c r="LJD54"/>
      <c r="LJE54"/>
      <c r="LJF54"/>
      <c r="LJG54"/>
      <c r="LJH54"/>
      <c r="LJI54"/>
      <c r="LJJ54"/>
      <c r="LJK54"/>
      <c r="LJL54"/>
      <c r="LJM54"/>
      <c r="LJN54"/>
      <c r="LJO54"/>
      <c r="LJP54"/>
      <c r="LJQ54"/>
      <c r="LJR54"/>
      <c r="LJS54"/>
      <c r="LJT54"/>
      <c r="LJU54"/>
      <c r="LJV54"/>
      <c r="LJW54"/>
      <c r="LJX54"/>
      <c r="LJY54"/>
      <c r="LJZ54"/>
      <c r="LKA54"/>
      <c r="LKB54"/>
      <c r="LKC54"/>
      <c r="LKD54"/>
      <c r="LKE54"/>
      <c r="LKF54"/>
      <c r="LKG54"/>
      <c r="LKH54"/>
      <c r="LKI54"/>
      <c r="LKJ54"/>
      <c r="LKK54"/>
      <c r="LKL54"/>
      <c r="LKM54"/>
      <c r="LKN54"/>
      <c r="LKO54"/>
      <c r="LKP54"/>
      <c r="LKQ54"/>
      <c r="LKR54"/>
      <c r="LKS54"/>
      <c r="LKT54"/>
      <c r="LKU54"/>
      <c r="LKV54"/>
      <c r="LKW54"/>
      <c r="LKX54"/>
      <c r="LKY54"/>
      <c r="LKZ54"/>
      <c r="LLA54"/>
      <c r="LLB54"/>
      <c r="LLC54"/>
      <c r="LLD54"/>
      <c r="LLE54"/>
      <c r="LLF54"/>
      <c r="LLG54"/>
      <c r="LLH54"/>
      <c r="LLI54"/>
      <c r="LLJ54"/>
      <c r="LLK54"/>
      <c r="LLL54"/>
      <c r="LLM54"/>
      <c r="LLN54"/>
      <c r="LLO54"/>
      <c r="LLP54"/>
      <c r="LLQ54"/>
      <c r="LLR54"/>
      <c r="LLS54"/>
      <c r="LLT54"/>
      <c r="LLU54"/>
      <c r="LLV54"/>
      <c r="LLW54"/>
      <c r="LLX54"/>
      <c r="LLY54"/>
      <c r="LLZ54"/>
      <c r="LMA54"/>
      <c r="LMB54"/>
      <c r="LMC54"/>
      <c r="LMD54"/>
      <c r="LME54"/>
      <c r="LMF54"/>
      <c r="LMG54"/>
      <c r="LMH54"/>
      <c r="LMI54"/>
      <c r="LMJ54"/>
      <c r="LMK54"/>
      <c r="LML54"/>
      <c r="LMM54"/>
      <c r="LMN54"/>
      <c r="LMO54"/>
      <c r="LMP54"/>
      <c r="LMQ54"/>
      <c r="LMR54"/>
      <c r="LMS54"/>
      <c r="LMT54"/>
      <c r="LMU54"/>
      <c r="LMV54"/>
      <c r="LMW54"/>
      <c r="LMX54"/>
      <c r="LMY54"/>
      <c r="LMZ54"/>
      <c r="LNA54"/>
      <c r="LNB54"/>
      <c r="LNC54"/>
      <c r="LND54"/>
      <c r="LNE54"/>
      <c r="LNF54"/>
      <c r="LNG54"/>
      <c r="LNH54"/>
      <c r="LNI54"/>
      <c r="LNJ54"/>
      <c r="LNK54"/>
      <c r="LNL54"/>
      <c r="LNM54"/>
      <c r="LNN54"/>
      <c r="LNO54"/>
      <c r="LNP54"/>
      <c r="LNQ54"/>
      <c r="LNR54"/>
      <c r="LNS54"/>
      <c r="LNT54"/>
      <c r="LNU54"/>
      <c r="LNV54"/>
      <c r="LNW54"/>
      <c r="LNX54"/>
      <c r="LNY54"/>
      <c r="LNZ54"/>
      <c r="LOA54"/>
      <c r="LOB54"/>
      <c r="LOC54"/>
      <c r="LOD54"/>
      <c r="LOE54"/>
      <c r="LOF54"/>
      <c r="LOG54"/>
      <c r="LOH54"/>
      <c r="LOI54"/>
      <c r="LOJ54"/>
      <c r="LOK54"/>
      <c r="LOL54"/>
      <c r="LOM54"/>
      <c r="LON54"/>
      <c r="LOO54"/>
      <c r="LOP54"/>
      <c r="LOQ54"/>
      <c r="LOR54"/>
      <c r="LOS54"/>
      <c r="LOT54"/>
      <c r="LOU54"/>
      <c r="LOV54"/>
      <c r="LOW54"/>
      <c r="LOX54"/>
      <c r="LOY54"/>
      <c r="LOZ54"/>
      <c r="LPA54"/>
      <c r="LPB54"/>
      <c r="LPC54"/>
      <c r="LPD54"/>
      <c r="LPE54"/>
      <c r="LPF54"/>
      <c r="LPG54"/>
      <c r="LPH54"/>
      <c r="LPI54"/>
      <c r="LPJ54"/>
      <c r="LPK54"/>
      <c r="LPL54"/>
      <c r="LPM54"/>
      <c r="LPN54"/>
      <c r="LPO54"/>
      <c r="LPP54"/>
      <c r="LPQ54"/>
      <c r="LPR54"/>
      <c r="LPS54"/>
      <c r="LPT54"/>
      <c r="LPU54"/>
      <c r="LPV54"/>
      <c r="LPW54"/>
      <c r="LPX54"/>
      <c r="LPY54"/>
      <c r="LPZ54"/>
      <c r="LQA54"/>
      <c r="LQB54"/>
      <c r="LQC54"/>
      <c r="LQD54"/>
      <c r="LQE54"/>
      <c r="LQF54"/>
      <c r="LQG54"/>
      <c r="LQH54"/>
      <c r="LQI54"/>
      <c r="LQJ54"/>
      <c r="LQK54"/>
      <c r="LQL54"/>
      <c r="LQM54"/>
      <c r="LQN54"/>
      <c r="LQO54"/>
      <c r="LQP54"/>
      <c r="LQQ54"/>
      <c r="LQR54"/>
      <c r="LQS54"/>
      <c r="LQT54"/>
      <c r="LQU54"/>
      <c r="LQV54"/>
      <c r="LQW54"/>
      <c r="LQX54"/>
      <c r="LQY54"/>
      <c r="LQZ54"/>
      <c r="LRA54"/>
      <c r="LRB54"/>
      <c r="LRC54"/>
      <c r="LRD54"/>
      <c r="LRE54"/>
      <c r="LRF54"/>
      <c r="LRG54"/>
      <c r="LRH54"/>
      <c r="LRI54"/>
      <c r="LRJ54"/>
      <c r="LRK54"/>
      <c r="LRL54"/>
      <c r="LRM54"/>
      <c r="LRN54"/>
      <c r="LRO54"/>
      <c r="LRP54"/>
      <c r="LRQ54"/>
      <c r="LRR54"/>
      <c r="LRS54"/>
      <c r="LRT54"/>
      <c r="LRU54"/>
      <c r="LRV54"/>
      <c r="LRW54"/>
      <c r="LRX54"/>
      <c r="LRY54"/>
      <c r="LRZ54"/>
      <c r="LSA54"/>
      <c r="LSB54"/>
      <c r="LSC54"/>
      <c r="LSD54"/>
      <c r="LSE54"/>
      <c r="LSF54"/>
      <c r="LSG54"/>
      <c r="LSH54"/>
      <c r="LSI54"/>
      <c r="LSJ54"/>
      <c r="LSK54"/>
      <c r="LSL54"/>
      <c r="LSM54"/>
      <c r="LSN54"/>
      <c r="LSO54"/>
      <c r="LSP54"/>
      <c r="LSQ54"/>
      <c r="LSR54"/>
      <c r="LSS54"/>
      <c r="LST54"/>
      <c r="LSU54"/>
      <c r="LSV54"/>
      <c r="LSW54"/>
      <c r="LSX54"/>
      <c r="LSY54"/>
      <c r="LSZ54"/>
      <c r="LTA54"/>
      <c r="LTB54"/>
      <c r="LTC54"/>
      <c r="LTD54"/>
      <c r="LTE54"/>
      <c r="LTF54"/>
      <c r="LTG54"/>
      <c r="LTH54"/>
      <c r="LTI54"/>
      <c r="LTJ54"/>
      <c r="LTK54"/>
      <c r="LTL54"/>
      <c r="LTM54"/>
      <c r="LTN54"/>
      <c r="LTO54"/>
      <c r="LTP54"/>
      <c r="LTQ54"/>
      <c r="LTR54"/>
      <c r="LTS54"/>
      <c r="LTT54"/>
      <c r="LTU54"/>
      <c r="LTV54"/>
      <c r="LTW54"/>
      <c r="LTX54"/>
      <c r="LTY54"/>
      <c r="LTZ54"/>
      <c r="LUA54"/>
      <c r="LUB54"/>
      <c r="LUC54"/>
      <c r="LUD54"/>
      <c r="LUE54"/>
      <c r="LUF54"/>
      <c r="LUG54"/>
      <c r="LUH54"/>
      <c r="LUI54"/>
      <c r="LUJ54"/>
      <c r="LUK54"/>
      <c r="LUL54"/>
      <c r="LUM54"/>
      <c r="LUN54"/>
      <c r="LUO54"/>
      <c r="LUP54"/>
      <c r="LUQ54"/>
      <c r="LUR54"/>
      <c r="LUS54"/>
      <c r="LUT54"/>
      <c r="LUU54"/>
      <c r="LUV54"/>
      <c r="LUW54"/>
      <c r="LUX54"/>
      <c r="LUY54"/>
      <c r="LUZ54"/>
      <c r="LVA54"/>
      <c r="LVB54"/>
      <c r="LVC54"/>
      <c r="LVD54"/>
      <c r="LVE54"/>
      <c r="LVF54"/>
      <c r="LVG54"/>
      <c r="LVH54"/>
      <c r="LVI54"/>
      <c r="LVJ54"/>
      <c r="LVK54"/>
      <c r="LVL54"/>
      <c r="LVM54"/>
      <c r="LVN54"/>
      <c r="LVO54"/>
      <c r="LVP54"/>
      <c r="LVQ54"/>
      <c r="LVR54"/>
      <c r="LVS54"/>
      <c r="LVT54"/>
      <c r="LVU54"/>
      <c r="LVV54"/>
      <c r="LVW54"/>
      <c r="LVX54"/>
      <c r="LVY54"/>
      <c r="LVZ54"/>
      <c r="LWA54"/>
      <c r="LWB54"/>
      <c r="LWC54"/>
      <c r="LWD54"/>
      <c r="LWE54"/>
      <c r="LWF54"/>
      <c r="LWG54"/>
      <c r="LWH54"/>
      <c r="LWI54"/>
      <c r="LWJ54"/>
      <c r="LWK54"/>
      <c r="LWL54"/>
      <c r="LWM54"/>
      <c r="LWN54"/>
      <c r="LWO54"/>
      <c r="LWP54"/>
      <c r="LWQ54"/>
      <c r="LWR54"/>
      <c r="LWS54"/>
      <c r="LWT54"/>
      <c r="LWU54"/>
      <c r="LWV54"/>
      <c r="LWW54"/>
      <c r="LWX54"/>
      <c r="LWY54"/>
      <c r="LWZ54"/>
      <c r="LXA54"/>
      <c r="LXB54"/>
      <c r="LXC54"/>
      <c r="LXD54"/>
      <c r="LXE54"/>
      <c r="LXF54"/>
      <c r="LXG54"/>
      <c r="LXH54"/>
      <c r="LXI54"/>
      <c r="LXJ54"/>
      <c r="LXK54"/>
      <c r="LXL54"/>
      <c r="LXM54"/>
      <c r="LXN54"/>
      <c r="LXO54"/>
      <c r="LXP54"/>
      <c r="LXQ54"/>
      <c r="LXR54"/>
      <c r="LXS54"/>
      <c r="LXT54"/>
      <c r="LXU54"/>
      <c r="LXV54"/>
      <c r="LXW54"/>
      <c r="LXX54"/>
      <c r="LXY54"/>
      <c r="LXZ54"/>
      <c r="LYA54"/>
      <c r="LYB54"/>
      <c r="LYC54"/>
      <c r="LYD54"/>
      <c r="LYE54"/>
      <c r="LYF54"/>
      <c r="LYG54"/>
      <c r="LYH54"/>
      <c r="LYI54"/>
      <c r="LYJ54"/>
      <c r="LYK54"/>
      <c r="LYL54"/>
      <c r="LYM54"/>
      <c r="LYN54"/>
      <c r="LYO54"/>
      <c r="LYP54"/>
      <c r="LYQ54"/>
      <c r="LYR54"/>
      <c r="LYS54"/>
      <c r="LYT54"/>
      <c r="LYU54"/>
      <c r="LYV54"/>
      <c r="LYW54"/>
      <c r="LYX54"/>
      <c r="LYY54"/>
      <c r="LYZ54"/>
      <c r="LZA54"/>
      <c r="LZB54"/>
      <c r="LZC54"/>
      <c r="LZD54"/>
      <c r="LZE54"/>
      <c r="LZF54"/>
      <c r="LZG54"/>
      <c r="LZH54"/>
      <c r="LZI54"/>
      <c r="LZJ54"/>
      <c r="LZK54"/>
      <c r="LZL54"/>
      <c r="LZM54"/>
      <c r="LZN54"/>
      <c r="LZO54"/>
      <c r="LZP54"/>
      <c r="LZQ54"/>
      <c r="LZR54"/>
      <c r="LZS54"/>
      <c r="LZT54"/>
      <c r="LZU54"/>
      <c r="LZV54"/>
      <c r="LZW54"/>
      <c r="LZX54"/>
      <c r="LZY54"/>
      <c r="LZZ54"/>
      <c r="MAA54"/>
      <c r="MAB54"/>
      <c r="MAC54"/>
      <c r="MAD54"/>
      <c r="MAE54"/>
      <c r="MAF54"/>
      <c r="MAG54"/>
      <c r="MAH54"/>
      <c r="MAI54"/>
      <c r="MAJ54"/>
      <c r="MAK54"/>
      <c r="MAL54"/>
      <c r="MAM54"/>
      <c r="MAN54"/>
      <c r="MAO54"/>
      <c r="MAP54"/>
      <c r="MAQ54"/>
      <c r="MAR54"/>
      <c r="MAS54"/>
      <c r="MAT54"/>
      <c r="MAU54"/>
      <c r="MAV54"/>
      <c r="MAW54"/>
      <c r="MAX54"/>
      <c r="MAY54"/>
      <c r="MAZ54"/>
      <c r="MBA54"/>
      <c r="MBB54"/>
      <c r="MBC54"/>
      <c r="MBD54"/>
      <c r="MBE54"/>
      <c r="MBF54"/>
      <c r="MBG54"/>
      <c r="MBH54"/>
      <c r="MBI54"/>
      <c r="MBJ54"/>
      <c r="MBK54"/>
      <c r="MBL54"/>
      <c r="MBM54"/>
      <c r="MBN54"/>
      <c r="MBO54"/>
      <c r="MBP54"/>
      <c r="MBQ54"/>
      <c r="MBR54"/>
      <c r="MBS54"/>
      <c r="MBT54"/>
      <c r="MBU54"/>
      <c r="MBV54"/>
      <c r="MBW54"/>
      <c r="MBX54"/>
      <c r="MBY54"/>
      <c r="MBZ54"/>
      <c r="MCA54"/>
      <c r="MCB54"/>
      <c r="MCC54"/>
      <c r="MCD54"/>
      <c r="MCE54"/>
      <c r="MCF54"/>
      <c r="MCG54"/>
      <c r="MCH54"/>
      <c r="MCI54"/>
      <c r="MCJ54"/>
      <c r="MCK54"/>
      <c r="MCL54"/>
      <c r="MCM54"/>
      <c r="MCN54"/>
      <c r="MCO54"/>
      <c r="MCP54"/>
      <c r="MCQ54"/>
      <c r="MCR54"/>
      <c r="MCS54"/>
      <c r="MCT54"/>
      <c r="MCU54"/>
      <c r="MCV54"/>
      <c r="MCW54"/>
      <c r="MCX54"/>
      <c r="MCY54"/>
      <c r="MCZ54"/>
      <c r="MDA54"/>
      <c r="MDB54"/>
      <c r="MDC54"/>
      <c r="MDD54"/>
      <c r="MDE54"/>
      <c r="MDF54"/>
      <c r="MDG54"/>
      <c r="MDH54"/>
      <c r="MDI54"/>
      <c r="MDJ54"/>
      <c r="MDK54"/>
      <c r="MDL54"/>
      <c r="MDM54"/>
      <c r="MDN54"/>
      <c r="MDO54"/>
      <c r="MDP54"/>
      <c r="MDQ54"/>
      <c r="MDR54"/>
      <c r="MDS54"/>
      <c r="MDT54"/>
      <c r="MDU54"/>
      <c r="MDV54"/>
      <c r="MDW54"/>
      <c r="MDX54"/>
      <c r="MDY54"/>
      <c r="MDZ54"/>
      <c r="MEA54"/>
      <c r="MEB54"/>
      <c r="MEC54"/>
      <c r="MED54"/>
      <c r="MEE54"/>
      <c r="MEF54"/>
      <c r="MEG54"/>
      <c r="MEH54"/>
      <c r="MEI54"/>
      <c r="MEJ54"/>
      <c r="MEK54"/>
      <c r="MEL54"/>
      <c r="MEM54"/>
      <c r="MEN54"/>
      <c r="MEO54"/>
      <c r="MEP54"/>
      <c r="MEQ54"/>
      <c r="MER54"/>
      <c r="MES54"/>
      <c r="MET54"/>
      <c r="MEU54"/>
      <c r="MEV54"/>
      <c r="MEW54"/>
      <c r="MEX54"/>
      <c r="MEY54"/>
      <c r="MEZ54"/>
      <c r="MFA54"/>
      <c r="MFB54"/>
      <c r="MFC54"/>
      <c r="MFD54"/>
      <c r="MFE54"/>
      <c r="MFF54"/>
      <c r="MFG54"/>
      <c r="MFH54"/>
      <c r="MFI54"/>
      <c r="MFJ54"/>
      <c r="MFK54"/>
      <c r="MFL54"/>
      <c r="MFM54"/>
      <c r="MFN54"/>
      <c r="MFO54"/>
      <c r="MFP54"/>
      <c r="MFQ54"/>
      <c r="MFR54"/>
      <c r="MFS54"/>
      <c r="MFT54"/>
      <c r="MFU54"/>
      <c r="MFV54"/>
      <c r="MFW54"/>
      <c r="MFX54"/>
      <c r="MFY54"/>
      <c r="MFZ54"/>
      <c r="MGA54"/>
      <c r="MGB54"/>
      <c r="MGC54"/>
      <c r="MGD54"/>
      <c r="MGE54"/>
      <c r="MGF54"/>
      <c r="MGG54"/>
      <c r="MGH54"/>
      <c r="MGI54"/>
      <c r="MGJ54"/>
      <c r="MGK54"/>
      <c r="MGL54"/>
      <c r="MGM54"/>
      <c r="MGN54"/>
      <c r="MGO54"/>
      <c r="MGP54"/>
      <c r="MGQ54"/>
      <c r="MGR54"/>
      <c r="MGS54"/>
      <c r="MGT54"/>
      <c r="MGU54"/>
      <c r="MGV54"/>
      <c r="MGW54"/>
      <c r="MGX54"/>
      <c r="MGY54"/>
      <c r="MGZ54"/>
      <c r="MHA54"/>
      <c r="MHB54"/>
      <c r="MHC54"/>
      <c r="MHD54"/>
      <c r="MHE54"/>
      <c r="MHF54"/>
      <c r="MHG54"/>
      <c r="MHH54"/>
      <c r="MHI54"/>
      <c r="MHJ54"/>
      <c r="MHK54"/>
      <c r="MHL54"/>
      <c r="MHM54"/>
      <c r="MHN54"/>
      <c r="MHO54"/>
      <c r="MHP54"/>
      <c r="MHQ54"/>
      <c r="MHR54"/>
      <c r="MHS54"/>
      <c r="MHT54"/>
      <c r="MHU54"/>
      <c r="MHV54"/>
      <c r="MHW54"/>
      <c r="MHX54"/>
      <c r="MHY54"/>
      <c r="MHZ54"/>
      <c r="MIA54"/>
      <c r="MIB54"/>
      <c r="MIC54"/>
      <c r="MID54"/>
      <c r="MIE54"/>
      <c r="MIF54"/>
      <c r="MIG54"/>
      <c r="MIH54"/>
      <c r="MII54"/>
      <c r="MIJ54"/>
      <c r="MIK54"/>
      <c r="MIL54"/>
      <c r="MIM54"/>
      <c r="MIN54"/>
      <c r="MIO54"/>
      <c r="MIP54"/>
      <c r="MIQ54"/>
      <c r="MIR54"/>
      <c r="MIS54"/>
      <c r="MIT54"/>
      <c r="MIU54"/>
      <c r="MIV54"/>
      <c r="MIW54"/>
      <c r="MIX54"/>
      <c r="MIY54"/>
      <c r="MIZ54"/>
      <c r="MJA54"/>
      <c r="MJB54"/>
      <c r="MJC54"/>
      <c r="MJD54"/>
      <c r="MJE54"/>
      <c r="MJF54"/>
      <c r="MJG54"/>
      <c r="MJH54"/>
      <c r="MJI54"/>
      <c r="MJJ54"/>
      <c r="MJK54"/>
      <c r="MJL54"/>
      <c r="MJM54"/>
      <c r="MJN54"/>
      <c r="MJO54"/>
      <c r="MJP54"/>
      <c r="MJQ54"/>
      <c r="MJR54"/>
      <c r="MJS54"/>
      <c r="MJT54"/>
      <c r="MJU54"/>
      <c r="MJV54"/>
      <c r="MJW54"/>
      <c r="MJX54"/>
      <c r="MJY54"/>
      <c r="MJZ54"/>
      <c r="MKA54"/>
      <c r="MKB54"/>
      <c r="MKC54"/>
      <c r="MKD54"/>
      <c r="MKE54"/>
      <c r="MKF54"/>
      <c r="MKG54"/>
      <c r="MKH54"/>
      <c r="MKI54"/>
      <c r="MKJ54"/>
      <c r="MKK54"/>
      <c r="MKL54"/>
      <c r="MKM54"/>
      <c r="MKN54"/>
      <c r="MKO54"/>
      <c r="MKP54"/>
      <c r="MKQ54"/>
      <c r="MKR54"/>
      <c r="MKS54"/>
      <c r="MKT54"/>
      <c r="MKU54"/>
      <c r="MKV54"/>
      <c r="MKW54"/>
      <c r="MKX54"/>
      <c r="MKY54"/>
      <c r="MKZ54"/>
      <c r="MLA54"/>
      <c r="MLB54"/>
      <c r="MLC54"/>
      <c r="MLD54"/>
      <c r="MLE54"/>
      <c r="MLF54"/>
      <c r="MLG54"/>
      <c r="MLH54"/>
      <c r="MLI54"/>
      <c r="MLJ54"/>
      <c r="MLK54"/>
      <c r="MLL54"/>
      <c r="MLM54"/>
      <c r="MLN54"/>
      <c r="MLO54"/>
      <c r="MLP54"/>
      <c r="MLQ54"/>
      <c r="MLR54"/>
      <c r="MLS54"/>
      <c r="MLT54"/>
      <c r="MLU54"/>
      <c r="MLV54"/>
      <c r="MLW54"/>
      <c r="MLX54"/>
      <c r="MLY54"/>
      <c r="MLZ54"/>
      <c r="MMA54"/>
      <c r="MMB54"/>
      <c r="MMC54"/>
      <c r="MMD54"/>
      <c r="MME54"/>
      <c r="MMF54"/>
      <c r="MMG54"/>
      <c r="MMH54"/>
      <c r="MMI54"/>
      <c r="MMJ54"/>
      <c r="MMK54"/>
      <c r="MML54"/>
      <c r="MMM54"/>
      <c r="MMN54"/>
      <c r="MMO54"/>
      <c r="MMP54"/>
      <c r="MMQ54"/>
      <c r="MMR54"/>
      <c r="MMS54"/>
      <c r="MMT54"/>
      <c r="MMU54"/>
      <c r="MMV54"/>
      <c r="MMW54"/>
      <c r="MMX54"/>
      <c r="MMY54"/>
      <c r="MMZ54"/>
      <c r="MNA54"/>
      <c r="MNB54"/>
      <c r="MNC54"/>
      <c r="MND54"/>
      <c r="MNE54"/>
      <c r="MNF54"/>
      <c r="MNG54"/>
      <c r="MNH54"/>
      <c r="MNI54"/>
      <c r="MNJ54"/>
      <c r="MNK54"/>
      <c r="MNL54"/>
      <c r="MNM54"/>
      <c r="MNN54"/>
      <c r="MNO54"/>
      <c r="MNP54"/>
      <c r="MNQ54"/>
      <c r="MNR54"/>
      <c r="MNS54"/>
      <c r="MNT54"/>
      <c r="MNU54"/>
      <c r="MNV54"/>
      <c r="MNW54"/>
      <c r="MNX54"/>
      <c r="MNY54"/>
      <c r="MNZ54"/>
      <c r="MOA54"/>
      <c r="MOB54"/>
      <c r="MOC54"/>
      <c r="MOD54"/>
      <c r="MOE54"/>
      <c r="MOF54"/>
      <c r="MOG54"/>
      <c r="MOH54"/>
      <c r="MOI54"/>
      <c r="MOJ54"/>
      <c r="MOK54"/>
      <c r="MOL54"/>
      <c r="MOM54"/>
      <c r="MON54"/>
      <c r="MOO54"/>
      <c r="MOP54"/>
      <c r="MOQ54"/>
      <c r="MOR54"/>
      <c r="MOS54"/>
      <c r="MOT54"/>
      <c r="MOU54"/>
      <c r="MOV54"/>
      <c r="MOW54"/>
      <c r="MOX54"/>
      <c r="MOY54"/>
      <c r="MOZ54"/>
      <c r="MPA54"/>
      <c r="MPB54"/>
      <c r="MPC54"/>
      <c r="MPD54"/>
      <c r="MPE54"/>
      <c r="MPF54"/>
      <c r="MPG54"/>
      <c r="MPH54"/>
      <c r="MPI54"/>
      <c r="MPJ54"/>
      <c r="MPK54"/>
      <c r="MPL54"/>
      <c r="MPM54"/>
      <c r="MPN54"/>
      <c r="MPO54"/>
      <c r="MPP54"/>
      <c r="MPQ54"/>
      <c r="MPR54"/>
      <c r="MPS54"/>
      <c r="MPT54"/>
      <c r="MPU54"/>
      <c r="MPV54"/>
      <c r="MPW54"/>
      <c r="MPX54"/>
      <c r="MPY54"/>
      <c r="MPZ54"/>
      <c r="MQA54"/>
      <c r="MQB54"/>
      <c r="MQC54"/>
      <c r="MQD54"/>
      <c r="MQE54"/>
      <c r="MQF54"/>
      <c r="MQG54"/>
      <c r="MQH54"/>
      <c r="MQI54"/>
      <c r="MQJ54"/>
      <c r="MQK54"/>
      <c r="MQL54"/>
      <c r="MQM54"/>
      <c r="MQN54"/>
      <c r="MQO54"/>
      <c r="MQP54"/>
      <c r="MQQ54"/>
      <c r="MQR54"/>
      <c r="MQS54"/>
      <c r="MQT54"/>
      <c r="MQU54"/>
      <c r="MQV54"/>
      <c r="MQW54"/>
      <c r="MQX54"/>
      <c r="MQY54"/>
      <c r="MQZ54"/>
      <c r="MRA54"/>
      <c r="MRB54"/>
      <c r="MRC54"/>
      <c r="MRD54"/>
      <c r="MRE54"/>
      <c r="MRF54"/>
      <c r="MRG54"/>
      <c r="MRH54"/>
      <c r="MRI54"/>
      <c r="MRJ54"/>
      <c r="MRK54"/>
      <c r="MRL54"/>
      <c r="MRM54"/>
      <c r="MRN54"/>
      <c r="MRO54"/>
      <c r="MRP54"/>
      <c r="MRQ54"/>
      <c r="MRR54"/>
      <c r="MRS54"/>
      <c r="MRT54"/>
      <c r="MRU54"/>
      <c r="MRV54"/>
      <c r="MRW54"/>
      <c r="MRX54"/>
      <c r="MRY54"/>
      <c r="MRZ54"/>
      <c r="MSA54"/>
      <c r="MSB54"/>
      <c r="MSC54"/>
      <c r="MSD54"/>
      <c r="MSE54"/>
      <c r="MSF54"/>
      <c r="MSG54"/>
      <c r="MSH54"/>
      <c r="MSI54"/>
      <c r="MSJ54"/>
      <c r="MSK54"/>
      <c r="MSL54"/>
      <c r="MSM54"/>
      <c r="MSN54"/>
      <c r="MSO54"/>
      <c r="MSP54"/>
      <c r="MSQ54"/>
      <c r="MSR54"/>
      <c r="MSS54"/>
      <c r="MST54"/>
      <c r="MSU54"/>
      <c r="MSV54"/>
      <c r="MSW54"/>
      <c r="MSX54"/>
      <c r="MSY54"/>
      <c r="MSZ54"/>
      <c r="MTA54"/>
      <c r="MTB54"/>
      <c r="MTC54"/>
      <c r="MTD54"/>
      <c r="MTE54"/>
      <c r="MTF54"/>
      <c r="MTG54"/>
      <c r="MTH54"/>
      <c r="MTI54"/>
      <c r="MTJ54"/>
      <c r="MTK54"/>
      <c r="MTL54"/>
      <c r="MTM54"/>
      <c r="MTN54"/>
      <c r="MTO54"/>
      <c r="MTP54"/>
      <c r="MTQ54"/>
      <c r="MTR54"/>
      <c r="MTS54"/>
      <c r="MTT54"/>
      <c r="MTU54"/>
      <c r="MTV54"/>
      <c r="MTW54"/>
      <c r="MTX54"/>
      <c r="MTY54"/>
      <c r="MTZ54"/>
      <c r="MUA54"/>
      <c r="MUB54"/>
      <c r="MUC54"/>
      <c r="MUD54"/>
      <c r="MUE54"/>
      <c r="MUF54"/>
      <c r="MUG54"/>
      <c r="MUH54"/>
      <c r="MUI54"/>
      <c r="MUJ54"/>
      <c r="MUK54"/>
      <c r="MUL54"/>
      <c r="MUM54"/>
      <c r="MUN54"/>
      <c r="MUO54"/>
      <c r="MUP54"/>
      <c r="MUQ54"/>
      <c r="MUR54"/>
      <c r="MUS54"/>
      <c r="MUT54"/>
      <c r="MUU54"/>
      <c r="MUV54"/>
      <c r="MUW54"/>
      <c r="MUX54"/>
      <c r="MUY54"/>
      <c r="MUZ54"/>
      <c r="MVA54"/>
      <c r="MVB54"/>
      <c r="MVC54"/>
      <c r="MVD54"/>
      <c r="MVE54"/>
      <c r="MVF54"/>
      <c r="MVG54"/>
      <c r="MVH54"/>
      <c r="MVI54"/>
      <c r="MVJ54"/>
      <c r="MVK54"/>
      <c r="MVL54"/>
      <c r="MVM54"/>
      <c r="MVN54"/>
      <c r="MVO54"/>
      <c r="MVP54"/>
      <c r="MVQ54"/>
      <c r="MVR54"/>
      <c r="MVS54"/>
      <c r="MVT54"/>
      <c r="MVU54"/>
      <c r="MVV54"/>
      <c r="MVW54"/>
      <c r="MVX54"/>
      <c r="MVY54"/>
      <c r="MVZ54"/>
      <c r="MWA54"/>
      <c r="MWB54"/>
      <c r="MWC54"/>
      <c r="MWD54"/>
      <c r="MWE54"/>
      <c r="MWF54"/>
      <c r="MWG54"/>
      <c r="MWH54"/>
      <c r="MWI54"/>
      <c r="MWJ54"/>
      <c r="MWK54"/>
      <c r="MWL54"/>
      <c r="MWM54"/>
      <c r="MWN54"/>
      <c r="MWO54"/>
      <c r="MWP54"/>
      <c r="MWQ54"/>
      <c r="MWR54"/>
      <c r="MWS54"/>
      <c r="MWT54"/>
      <c r="MWU54"/>
      <c r="MWV54"/>
      <c r="MWW54"/>
      <c r="MWX54"/>
      <c r="MWY54"/>
      <c r="MWZ54"/>
      <c r="MXA54"/>
      <c r="MXB54"/>
      <c r="MXC54"/>
      <c r="MXD54"/>
      <c r="MXE54"/>
      <c r="MXF54"/>
      <c r="MXG54"/>
      <c r="MXH54"/>
      <c r="MXI54"/>
      <c r="MXJ54"/>
      <c r="MXK54"/>
      <c r="MXL54"/>
      <c r="MXM54"/>
      <c r="MXN54"/>
      <c r="MXO54"/>
      <c r="MXP54"/>
      <c r="MXQ54"/>
      <c r="MXR54"/>
      <c r="MXS54"/>
      <c r="MXT54"/>
      <c r="MXU54"/>
      <c r="MXV54"/>
      <c r="MXW54"/>
      <c r="MXX54"/>
      <c r="MXY54"/>
      <c r="MXZ54"/>
      <c r="MYA54"/>
      <c r="MYB54"/>
      <c r="MYC54"/>
      <c r="MYD54"/>
      <c r="MYE54"/>
      <c r="MYF54"/>
      <c r="MYG54"/>
      <c r="MYH54"/>
      <c r="MYI54"/>
      <c r="MYJ54"/>
      <c r="MYK54"/>
      <c r="MYL54"/>
      <c r="MYM54"/>
      <c r="MYN54"/>
      <c r="MYO54"/>
      <c r="MYP54"/>
      <c r="MYQ54"/>
      <c r="MYR54"/>
      <c r="MYS54"/>
      <c r="MYT54"/>
      <c r="MYU54"/>
      <c r="MYV54"/>
      <c r="MYW54"/>
      <c r="MYX54"/>
      <c r="MYY54"/>
      <c r="MYZ54"/>
      <c r="MZA54"/>
      <c r="MZB54"/>
      <c r="MZC54"/>
      <c r="MZD54"/>
      <c r="MZE54"/>
      <c r="MZF54"/>
      <c r="MZG54"/>
      <c r="MZH54"/>
      <c r="MZI54"/>
      <c r="MZJ54"/>
      <c r="MZK54"/>
      <c r="MZL54"/>
      <c r="MZM54"/>
      <c r="MZN54"/>
      <c r="MZO54"/>
      <c r="MZP54"/>
      <c r="MZQ54"/>
      <c r="MZR54"/>
      <c r="MZS54"/>
      <c r="MZT54"/>
      <c r="MZU54"/>
      <c r="MZV54"/>
      <c r="MZW54"/>
      <c r="MZX54"/>
      <c r="MZY54"/>
      <c r="MZZ54"/>
      <c r="NAA54"/>
      <c r="NAB54"/>
      <c r="NAC54"/>
      <c r="NAD54"/>
      <c r="NAE54"/>
      <c r="NAF54"/>
      <c r="NAG54"/>
      <c r="NAH54"/>
      <c r="NAI54"/>
      <c r="NAJ54"/>
      <c r="NAK54"/>
      <c r="NAL54"/>
      <c r="NAM54"/>
      <c r="NAN54"/>
      <c r="NAO54"/>
      <c r="NAP54"/>
      <c r="NAQ54"/>
      <c r="NAR54"/>
      <c r="NAS54"/>
      <c r="NAT54"/>
      <c r="NAU54"/>
      <c r="NAV54"/>
      <c r="NAW54"/>
      <c r="NAX54"/>
      <c r="NAY54"/>
      <c r="NAZ54"/>
      <c r="NBA54"/>
      <c r="NBB54"/>
      <c r="NBC54"/>
      <c r="NBD54"/>
      <c r="NBE54"/>
      <c r="NBF54"/>
      <c r="NBG54"/>
      <c r="NBH54"/>
      <c r="NBI54"/>
      <c r="NBJ54"/>
      <c r="NBK54"/>
      <c r="NBL54"/>
      <c r="NBM54"/>
      <c r="NBN54"/>
      <c r="NBO54"/>
      <c r="NBP54"/>
      <c r="NBQ54"/>
      <c r="NBR54"/>
      <c r="NBS54"/>
      <c r="NBT54"/>
      <c r="NBU54"/>
      <c r="NBV54"/>
      <c r="NBW54"/>
      <c r="NBX54"/>
      <c r="NBY54"/>
      <c r="NBZ54"/>
      <c r="NCA54"/>
      <c r="NCB54"/>
      <c r="NCC54"/>
      <c r="NCD54"/>
      <c r="NCE54"/>
      <c r="NCF54"/>
      <c r="NCG54"/>
      <c r="NCH54"/>
      <c r="NCI54"/>
      <c r="NCJ54"/>
      <c r="NCK54"/>
      <c r="NCL54"/>
      <c r="NCM54"/>
      <c r="NCN54"/>
      <c r="NCO54"/>
      <c r="NCP54"/>
      <c r="NCQ54"/>
      <c r="NCR54"/>
      <c r="NCS54"/>
      <c r="NCT54"/>
      <c r="NCU54"/>
      <c r="NCV54"/>
      <c r="NCW54"/>
      <c r="NCX54"/>
      <c r="NCY54"/>
      <c r="NCZ54"/>
      <c r="NDA54"/>
      <c r="NDB54"/>
      <c r="NDC54"/>
      <c r="NDD54"/>
      <c r="NDE54"/>
      <c r="NDF54"/>
      <c r="NDG54"/>
      <c r="NDH54"/>
      <c r="NDI54"/>
      <c r="NDJ54"/>
      <c r="NDK54"/>
      <c r="NDL54"/>
      <c r="NDM54"/>
      <c r="NDN54"/>
      <c r="NDO54"/>
      <c r="NDP54"/>
      <c r="NDQ54"/>
      <c r="NDR54"/>
      <c r="NDS54"/>
      <c r="NDT54"/>
      <c r="NDU54"/>
      <c r="NDV54"/>
      <c r="NDW54"/>
      <c r="NDX54"/>
      <c r="NDY54"/>
      <c r="NDZ54"/>
      <c r="NEA54"/>
      <c r="NEB54"/>
      <c r="NEC54"/>
      <c r="NED54"/>
      <c r="NEE54"/>
      <c r="NEF54"/>
      <c r="NEG54"/>
      <c r="NEH54"/>
      <c r="NEI54"/>
      <c r="NEJ54"/>
      <c r="NEK54"/>
      <c r="NEL54"/>
      <c r="NEM54"/>
      <c r="NEN54"/>
      <c r="NEO54"/>
      <c r="NEP54"/>
      <c r="NEQ54"/>
      <c r="NER54"/>
      <c r="NES54"/>
      <c r="NET54"/>
      <c r="NEU54"/>
      <c r="NEV54"/>
      <c r="NEW54"/>
      <c r="NEX54"/>
      <c r="NEY54"/>
      <c r="NEZ54"/>
      <c r="NFA54"/>
      <c r="NFB54"/>
      <c r="NFC54"/>
      <c r="NFD54"/>
      <c r="NFE54"/>
      <c r="NFF54"/>
      <c r="NFG54"/>
      <c r="NFH54"/>
      <c r="NFI54"/>
      <c r="NFJ54"/>
      <c r="NFK54"/>
      <c r="NFL54"/>
      <c r="NFM54"/>
      <c r="NFN54"/>
      <c r="NFO54"/>
      <c r="NFP54"/>
      <c r="NFQ54"/>
      <c r="NFR54"/>
      <c r="NFS54"/>
      <c r="NFT54"/>
      <c r="NFU54"/>
      <c r="NFV54"/>
      <c r="NFW54"/>
      <c r="NFX54"/>
      <c r="NFY54"/>
      <c r="NFZ54"/>
      <c r="NGA54"/>
      <c r="NGB54"/>
      <c r="NGC54"/>
      <c r="NGD54"/>
      <c r="NGE54"/>
      <c r="NGF54"/>
      <c r="NGG54"/>
      <c r="NGH54"/>
      <c r="NGI54"/>
      <c r="NGJ54"/>
      <c r="NGK54"/>
      <c r="NGL54"/>
      <c r="NGM54"/>
      <c r="NGN54"/>
      <c r="NGO54"/>
      <c r="NGP54"/>
      <c r="NGQ54"/>
      <c r="NGR54"/>
      <c r="NGS54"/>
      <c r="NGT54"/>
      <c r="NGU54"/>
      <c r="NGV54"/>
      <c r="NGW54"/>
      <c r="NGX54"/>
      <c r="NGY54"/>
      <c r="NGZ54"/>
      <c r="NHA54"/>
      <c r="NHB54"/>
      <c r="NHC54"/>
      <c r="NHD54"/>
      <c r="NHE54"/>
      <c r="NHF54"/>
      <c r="NHG54"/>
      <c r="NHH54"/>
      <c r="NHI54"/>
      <c r="NHJ54"/>
      <c r="NHK54"/>
      <c r="NHL54"/>
      <c r="NHM54"/>
      <c r="NHN54"/>
      <c r="NHO54"/>
      <c r="NHP54"/>
      <c r="NHQ54"/>
      <c r="NHR54"/>
      <c r="NHS54"/>
      <c r="NHT54"/>
      <c r="NHU54"/>
      <c r="NHV54"/>
      <c r="NHW54"/>
      <c r="NHX54"/>
      <c r="NHY54"/>
      <c r="NHZ54"/>
      <c r="NIA54"/>
      <c r="NIB54"/>
      <c r="NIC54"/>
      <c r="NID54"/>
      <c r="NIE54"/>
      <c r="NIF54"/>
      <c r="NIG54"/>
      <c r="NIH54"/>
      <c r="NII54"/>
      <c r="NIJ54"/>
      <c r="NIK54"/>
      <c r="NIL54"/>
      <c r="NIM54"/>
      <c r="NIN54"/>
      <c r="NIO54"/>
      <c r="NIP54"/>
      <c r="NIQ54"/>
      <c r="NIR54"/>
      <c r="NIS54"/>
      <c r="NIT54"/>
      <c r="NIU54"/>
      <c r="NIV54"/>
      <c r="NIW54"/>
      <c r="NIX54"/>
      <c r="NIY54"/>
      <c r="NIZ54"/>
      <c r="NJA54"/>
      <c r="NJB54"/>
      <c r="NJC54"/>
      <c r="NJD54"/>
      <c r="NJE54"/>
      <c r="NJF54"/>
      <c r="NJG54"/>
      <c r="NJH54"/>
      <c r="NJI54"/>
      <c r="NJJ54"/>
      <c r="NJK54"/>
      <c r="NJL54"/>
      <c r="NJM54"/>
      <c r="NJN54"/>
      <c r="NJO54"/>
      <c r="NJP54"/>
      <c r="NJQ54"/>
      <c r="NJR54"/>
      <c r="NJS54"/>
      <c r="NJT54"/>
      <c r="NJU54"/>
      <c r="NJV54"/>
      <c r="NJW54"/>
      <c r="NJX54"/>
      <c r="NJY54"/>
      <c r="NJZ54"/>
      <c r="NKA54"/>
      <c r="NKB54"/>
      <c r="NKC54"/>
      <c r="NKD54"/>
      <c r="NKE54"/>
      <c r="NKF54"/>
      <c r="NKG54"/>
      <c r="NKH54"/>
      <c r="NKI54"/>
      <c r="NKJ54"/>
      <c r="NKK54"/>
      <c r="NKL54"/>
      <c r="NKM54"/>
      <c r="NKN54"/>
      <c r="NKO54"/>
      <c r="NKP54"/>
      <c r="NKQ54"/>
      <c r="NKR54"/>
      <c r="NKS54"/>
      <c r="NKT54"/>
      <c r="NKU54"/>
      <c r="NKV54"/>
      <c r="NKW54"/>
      <c r="NKX54"/>
      <c r="NKY54"/>
      <c r="NKZ54"/>
      <c r="NLA54"/>
      <c r="NLB54"/>
      <c r="NLC54"/>
      <c r="NLD54"/>
      <c r="NLE54"/>
      <c r="NLF54"/>
      <c r="NLG54"/>
      <c r="NLH54"/>
      <c r="NLI54"/>
      <c r="NLJ54"/>
      <c r="NLK54"/>
      <c r="NLL54"/>
      <c r="NLM54"/>
      <c r="NLN54"/>
      <c r="NLO54"/>
      <c r="NLP54"/>
      <c r="NLQ54"/>
      <c r="NLR54"/>
      <c r="NLS54"/>
      <c r="NLT54"/>
      <c r="NLU54"/>
      <c r="NLV54"/>
      <c r="NLW54"/>
      <c r="NLX54"/>
      <c r="NLY54"/>
      <c r="NLZ54"/>
      <c r="NMA54"/>
      <c r="NMB54"/>
      <c r="NMC54"/>
      <c r="NMD54"/>
      <c r="NME54"/>
      <c r="NMF54"/>
      <c r="NMG54"/>
      <c r="NMH54"/>
      <c r="NMI54"/>
      <c r="NMJ54"/>
      <c r="NMK54"/>
      <c r="NML54"/>
      <c r="NMM54"/>
      <c r="NMN54"/>
      <c r="NMO54"/>
      <c r="NMP54"/>
      <c r="NMQ54"/>
      <c r="NMR54"/>
      <c r="NMS54"/>
      <c r="NMT54"/>
      <c r="NMU54"/>
      <c r="NMV54"/>
      <c r="NMW54"/>
      <c r="NMX54"/>
      <c r="NMY54"/>
      <c r="NMZ54"/>
      <c r="NNA54"/>
      <c r="NNB54"/>
      <c r="NNC54"/>
      <c r="NND54"/>
      <c r="NNE54"/>
      <c r="NNF54"/>
      <c r="NNG54"/>
      <c r="NNH54"/>
      <c r="NNI54"/>
      <c r="NNJ54"/>
      <c r="NNK54"/>
      <c r="NNL54"/>
      <c r="NNM54"/>
      <c r="NNN54"/>
      <c r="NNO54"/>
      <c r="NNP54"/>
      <c r="NNQ54"/>
      <c r="NNR54"/>
      <c r="NNS54"/>
      <c r="NNT54"/>
      <c r="NNU54"/>
      <c r="NNV54"/>
      <c r="NNW54"/>
      <c r="NNX54"/>
      <c r="NNY54"/>
      <c r="NNZ54"/>
      <c r="NOA54"/>
      <c r="NOB54"/>
      <c r="NOC54"/>
      <c r="NOD54"/>
      <c r="NOE54"/>
      <c r="NOF54"/>
      <c r="NOG54"/>
      <c r="NOH54"/>
      <c r="NOI54"/>
      <c r="NOJ54"/>
      <c r="NOK54"/>
      <c r="NOL54"/>
      <c r="NOM54"/>
      <c r="NON54"/>
      <c r="NOO54"/>
      <c r="NOP54"/>
      <c r="NOQ54"/>
      <c r="NOR54"/>
      <c r="NOS54"/>
      <c r="NOT54"/>
      <c r="NOU54"/>
      <c r="NOV54"/>
      <c r="NOW54"/>
      <c r="NOX54"/>
      <c r="NOY54"/>
      <c r="NOZ54"/>
      <c r="NPA54"/>
      <c r="NPB54"/>
      <c r="NPC54"/>
      <c r="NPD54"/>
      <c r="NPE54"/>
      <c r="NPF54"/>
      <c r="NPG54"/>
      <c r="NPH54"/>
      <c r="NPI54"/>
      <c r="NPJ54"/>
      <c r="NPK54"/>
      <c r="NPL54"/>
      <c r="NPM54"/>
      <c r="NPN54"/>
      <c r="NPO54"/>
      <c r="NPP54"/>
      <c r="NPQ54"/>
      <c r="NPR54"/>
      <c r="NPS54"/>
      <c r="NPT54"/>
      <c r="NPU54"/>
      <c r="NPV54"/>
      <c r="NPW54"/>
      <c r="NPX54"/>
      <c r="NPY54"/>
      <c r="NPZ54"/>
      <c r="NQA54"/>
      <c r="NQB54"/>
      <c r="NQC54"/>
      <c r="NQD54"/>
      <c r="NQE54"/>
      <c r="NQF54"/>
      <c r="NQG54"/>
      <c r="NQH54"/>
      <c r="NQI54"/>
      <c r="NQJ54"/>
      <c r="NQK54"/>
      <c r="NQL54"/>
      <c r="NQM54"/>
      <c r="NQN54"/>
      <c r="NQO54"/>
      <c r="NQP54"/>
      <c r="NQQ54"/>
      <c r="NQR54"/>
      <c r="NQS54"/>
      <c r="NQT54"/>
      <c r="NQU54"/>
      <c r="NQV54"/>
      <c r="NQW54"/>
      <c r="NQX54"/>
      <c r="NQY54"/>
      <c r="NQZ54"/>
      <c r="NRA54"/>
      <c r="NRB54"/>
      <c r="NRC54"/>
      <c r="NRD54"/>
      <c r="NRE54"/>
      <c r="NRF54"/>
      <c r="NRG54"/>
      <c r="NRH54"/>
      <c r="NRI54"/>
      <c r="NRJ54"/>
      <c r="NRK54"/>
      <c r="NRL54"/>
      <c r="NRM54"/>
      <c r="NRN54"/>
      <c r="NRO54"/>
      <c r="NRP54"/>
      <c r="NRQ54"/>
      <c r="NRR54"/>
      <c r="NRS54"/>
      <c r="NRT54"/>
      <c r="NRU54"/>
      <c r="NRV54"/>
      <c r="NRW54"/>
      <c r="NRX54"/>
      <c r="NRY54"/>
      <c r="NRZ54"/>
      <c r="NSA54"/>
      <c r="NSB54"/>
      <c r="NSC54"/>
      <c r="NSD54"/>
      <c r="NSE54"/>
      <c r="NSF54"/>
      <c r="NSG54"/>
      <c r="NSH54"/>
      <c r="NSI54"/>
      <c r="NSJ54"/>
      <c r="NSK54"/>
      <c r="NSL54"/>
      <c r="NSM54"/>
      <c r="NSN54"/>
      <c r="NSO54"/>
      <c r="NSP54"/>
      <c r="NSQ54"/>
      <c r="NSR54"/>
      <c r="NSS54"/>
      <c r="NST54"/>
      <c r="NSU54"/>
      <c r="NSV54"/>
      <c r="NSW54"/>
      <c r="NSX54"/>
      <c r="NSY54"/>
      <c r="NSZ54"/>
      <c r="NTA54"/>
      <c r="NTB54"/>
      <c r="NTC54"/>
      <c r="NTD54"/>
      <c r="NTE54"/>
      <c r="NTF54"/>
      <c r="NTG54"/>
      <c r="NTH54"/>
      <c r="NTI54"/>
      <c r="NTJ54"/>
      <c r="NTK54"/>
      <c r="NTL54"/>
      <c r="NTM54"/>
      <c r="NTN54"/>
      <c r="NTO54"/>
      <c r="NTP54"/>
      <c r="NTQ54"/>
      <c r="NTR54"/>
      <c r="NTS54"/>
      <c r="NTT54"/>
      <c r="NTU54"/>
      <c r="NTV54"/>
      <c r="NTW54"/>
      <c r="NTX54"/>
      <c r="NTY54"/>
      <c r="NTZ54"/>
      <c r="NUA54"/>
      <c r="NUB54"/>
      <c r="NUC54"/>
      <c r="NUD54"/>
      <c r="NUE54"/>
      <c r="NUF54"/>
      <c r="NUG54"/>
      <c r="NUH54"/>
      <c r="NUI54"/>
      <c r="NUJ54"/>
      <c r="NUK54"/>
      <c r="NUL54"/>
      <c r="NUM54"/>
      <c r="NUN54"/>
      <c r="NUO54"/>
      <c r="NUP54"/>
      <c r="NUQ54"/>
      <c r="NUR54"/>
      <c r="NUS54"/>
      <c r="NUT54"/>
      <c r="NUU54"/>
      <c r="NUV54"/>
      <c r="NUW54"/>
      <c r="NUX54"/>
      <c r="NUY54"/>
      <c r="NUZ54"/>
      <c r="NVA54"/>
      <c r="NVB54"/>
      <c r="NVC54"/>
      <c r="NVD54"/>
      <c r="NVE54"/>
      <c r="NVF54"/>
      <c r="NVG54"/>
      <c r="NVH54"/>
      <c r="NVI54"/>
      <c r="NVJ54"/>
      <c r="NVK54"/>
      <c r="NVL54"/>
      <c r="NVM54"/>
      <c r="NVN54"/>
      <c r="NVO54"/>
      <c r="NVP54"/>
      <c r="NVQ54"/>
      <c r="NVR54"/>
      <c r="NVS54"/>
      <c r="NVT54"/>
      <c r="NVU54"/>
      <c r="NVV54"/>
      <c r="NVW54"/>
      <c r="NVX54"/>
      <c r="NVY54"/>
      <c r="NVZ54"/>
      <c r="NWA54"/>
      <c r="NWB54"/>
      <c r="NWC54"/>
      <c r="NWD54"/>
      <c r="NWE54"/>
      <c r="NWF54"/>
      <c r="NWG54"/>
      <c r="NWH54"/>
      <c r="NWI54"/>
      <c r="NWJ54"/>
      <c r="NWK54"/>
      <c r="NWL54"/>
      <c r="NWM54"/>
      <c r="NWN54"/>
      <c r="NWO54"/>
      <c r="NWP54"/>
      <c r="NWQ54"/>
      <c r="NWR54"/>
      <c r="NWS54"/>
      <c r="NWT54"/>
      <c r="NWU54"/>
      <c r="NWV54"/>
      <c r="NWW54"/>
      <c r="NWX54"/>
      <c r="NWY54"/>
      <c r="NWZ54"/>
      <c r="NXA54"/>
      <c r="NXB54"/>
      <c r="NXC54"/>
      <c r="NXD54"/>
      <c r="NXE54"/>
      <c r="NXF54"/>
      <c r="NXG54"/>
      <c r="NXH54"/>
      <c r="NXI54"/>
      <c r="NXJ54"/>
      <c r="NXK54"/>
      <c r="NXL54"/>
      <c r="NXM54"/>
      <c r="NXN54"/>
      <c r="NXO54"/>
      <c r="NXP54"/>
      <c r="NXQ54"/>
      <c r="NXR54"/>
      <c r="NXS54"/>
      <c r="NXT54"/>
      <c r="NXU54"/>
      <c r="NXV54"/>
      <c r="NXW54"/>
      <c r="NXX54"/>
      <c r="NXY54"/>
      <c r="NXZ54"/>
      <c r="NYA54"/>
      <c r="NYB54"/>
      <c r="NYC54"/>
      <c r="NYD54"/>
      <c r="NYE54"/>
      <c r="NYF54"/>
      <c r="NYG54"/>
      <c r="NYH54"/>
      <c r="NYI54"/>
      <c r="NYJ54"/>
      <c r="NYK54"/>
      <c r="NYL54"/>
      <c r="NYM54"/>
      <c r="NYN54"/>
      <c r="NYO54"/>
      <c r="NYP54"/>
      <c r="NYQ54"/>
      <c r="NYR54"/>
      <c r="NYS54"/>
      <c r="NYT54"/>
      <c r="NYU54"/>
      <c r="NYV54"/>
      <c r="NYW54"/>
      <c r="NYX54"/>
      <c r="NYY54"/>
      <c r="NYZ54"/>
      <c r="NZA54"/>
      <c r="NZB54"/>
      <c r="NZC54"/>
      <c r="NZD54"/>
      <c r="NZE54"/>
      <c r="NZF54"/>
      <c r="NZG54"/>
      <c r="NZH54"/>
      <c r="NZI54"/>
      <c r="NZJ54"/>
      <c r="NZK54"/>
      <c r="NZL54"/>
      <c r="NZM54"/>
      <c r="NZN54"/>
      <c r="NZO54"/>
      <c r="NZP54"/>
      <c r="NZQ54"/>
      <c r="NZR54"/>
      <c r="NZS54"/>
      <c r="NZT54"/>
      <c r="NZU54"/>
      <c r="NZV54"/>
      <c r="NZW54"/>
      <c r="NZX54"/>
      <c r="NZY54"/>
      <c r="NZZ54"/>
      <c r="OAA54"/>
      <c r="OAB54"/>
      <c r="OAC54"/>
      <c r="OAD54"/>
      <c r="OAE54"/>
      <c r="OAF54"/>
      <c r="OAG54"/>
      <c r="OAH54"/>
      <c r="OAI54"/>
      <c r="OAJ54"/>
      <c r="OAK54"/>
      <c r="OAL54"/>
      <c r="OAM54"/>
      <c r="OAN54"/>
      <c r="OAO54"/>
      <c r="OAP54"/>
      <c r="OAQ54"/>
      <c r="OAR54"/>
      <c r="OAS54"/>
      <c r="OAT54"/>
      <c r="OAU54"/>
      <c r="OAV54"/>
      <c r="OAW54"/>
      <c r="OAX54"/>
      <c r="OAY54"/>
      <c r="OAZ54"/>
      <c r="OBA54"/>
      <c r="OBB54"/>
      <c r="OBC54"/>
      <c r="OBD54"/>
      <c r="OBE54"/>
      <c r="OBF54"/>
      <c r="OBG54"/>
      <c r="OBH54"/>
      <c r="OBI54"/>
      <c r="OBJ54"/>
      <c r="OBK54"/>
      <c r="OBL54"/>
      <c r="OBM54"/>
      <c r="OBN54"/>
      <c r="OBO54"/>
      <c r="OBP54"/>
      <c r="OBQ54"/>
      <c r="OBR54"/>
      <c r="OBS54"/>
      <c r="OBT54"/>
      <c r="OBU54"/>
      <c r="OBV54"/>
      <c r="OBW54"/>
      <c r="OBX54"/>
      <c r="OBY54"/>
      <c r="OBZ54"/>
      <c r="OCA54"/>
      <c r="OCB54"/>
      <c r="OCC54"/>
      <c r="OCD54"/>
      <c r="OCE54"/>
      <c r="OCF54"/>
      <c r="OCG54"/>
      <c r="OCH54"/>
      <c r="OCI54"/>
      <c r="OCJ54"/>
      <c r="OCK54"/>
      <c r="OCL54"/>
      <c r="OCM54"/>
      <c r="OCN54"/>
      <c r="OCO54"/>
      <c r="OCP54"/>
      <c r="OCQ54"/>
      <c r="OCR54"/>
      <c r="OCS54"/>
      <c r="OCT54"/>
      <c r="OCU54"/>
      <c r="OCV54"/>
      <c r="OCW54"/>
      <c r="OCX54"/>
      <c r="OCY54"/>
      <c r="OCZ54"/>
      <c r="ODA54"/>
      <c r="ODB54"/>
      <c r="ODC54"/>
      <c r="ODD54"/>
      <c r="ODE54"/>
      <c r="ODF54"/>
      <c r="ODG54"/>
      <c r="ODH54"/>
      <c r="ODI54"/>
      <c r="ODJ54"/>
      <c r="ODK54"/>
      <c r="ODL54"/>
      <c r="ODM54"/>
      <c r="ODN54"/>
      <c r="ODO54"/>
      <c r="ODP54"/>
      <c r="ODQ54"/>
      <c r="ODR54"/>
      <c r="ODS54"/>
      <c r="ODT54"/>
      <c r="ODU54"/>
      <c r="ODV54"/>
      <c r="ODW54"/>
      <c r="ODX54"/>
      <c r="ODY54"/>
      <c r="ODZ54"/>
      <c r="OEA54"/>
      <c r="OEB54"/>
      <c r="OEC54"/>
      <c r="OED54"/>
      <c r="OEE54"/>
      <c r="OEF54"/>
      <c r="OEG54"/>
      <c r="OEH54"/>
      <c r="OEI54"/>
      <c r="OEJ54"/>
      <c r="OEK54"/>
      <c r="OEL54"/>
      <c r="OEM54"/>
      <c r="OEN54"/>
      <c r="OEO54"/>
      <c r="OEP54"/>
      <c r="OEQ54"/>
      <c r="OER54"/>
      <c r="OES54"/>
      <c r="OET54"/>
      <c r="OEU54"/>
      <c r="OEV54"/>
      <c r="OEW54"/>
      <c r="OEX54"/>
      <c r="OEY54"/>
      <c r="OEZ54"/>
      <c r="OFA54"/>
      <c r="OFB54"/>
      <c r="OFC54"/>
      <c r="OFD54"/>
      <c r="OFE54"/>
      <c r="OFF54"/>
      <c r="OFG54"/>
      <c r="OFH54"/>
      <c r="OFI54"/>
      <c r="OFJ54"/>
      <c r="OFK54"/>
      <c r="OFL54"/>
      <c r="OFM54"/>
      <c r="OFN54"/>
      <c r="OFO54"/>
      <c r="OFP54"/>
      <c r="OFQ54"/>
      <c r="OFR54"/>
      <c r="OFS54"/>
      <c r="OFT54"/>
      <c r="OFU54"/>
      <c r="OFV54"/>
      <c r="OFW54"/>
      <c r="OFX54"/>
      <c r="OFY54"/>
      <c r="OFZ54"/>
      <c r="OGA54"/>
      <c r="OGB54"/>
      <c r="OGC54"/>
      <c r="OGD54"/>
      <c r="OGE54"/>
      <c r="OGF54"/>
      <c r="OGG54"/>
      <c r="OGH54"/>
      <c r="OGI54"/>
      <c r="OGJ54"/>
      <c r="OGK54"/>
      <c r="OGL54"/>
      <c r="OGM54"/>
      <c r="OGN54"/>
      <c r="OGO54"/>
      <c r="OGP54"/>
      <c r="OGQ54"/>
      <c r="OGR54"/>
      <c r="OGS54"/>
      <c r="OGT54"/>
      <c r="OGU54"/>
      <c r="OGV54"/>
      <c r="OGW54"/>
      <c r="OGX54"/>
      <c r="OGY54"/>
      <c r="OGZ54"/>
      <c r="OHA54"/>
      <c r="OHB54"/>
      <c r="OHC54"/>
      <c r="OHD54"/>
      <c r="OHE54"/>
      <c r="OHF54"/>
      <c r="OHG54"/>
      <c r="OHH54"/>
      <c r="OHI54"/>
      <c r="OHJ54"/>
      <c r="OHK54"/>
      <c r="OHL54"/>
      <c r="OHM54"/>
      <c r="OHN54"/>
      <c r="OHO54"/>
      <c r="OHP54"/>
      <c r="OHQ54"/>
      <c r="OHR54"/>
      <c r="OHS54"/>
      <c r="OHT54"/>
      <c r="OHU54"/>
      <c r="OHV54"/>
      <c r="OHW54"/>
      <c r="OHX54"/>
      <c r="OHY54"/>
      <c r="OHZ54"/>
      <c r="OIA54"/>
      <c r="OIB54"/>
      <c r="OIC54"/>
      <c r="OID54"/>
      <c r="OIE54"/>
      <c r="OIF54"/>
      <c r="OIG54"/>
      <c r="OIH54"/>
      <c r="OII54"/>
      <c r="OIJ54"/>
      <c r="OIK54"/>
      <c r="OIL54"/>
      <c r="OIM54"/>
      <c r="OIN54"/>
      <c r="OIO54"/>
      <c r="OIP54"/>
      <c r="OIQ54"/>
      <c r="OIR54"/>
      <c r="OIS54"/>
      <c r="OIT54"/>
      <c r="OIU54"/>
      <c r="OIV54"/>
      <c r="OIW54"/>
      <c r="OIX54"/>
      <c r="OIY54"/>
      <c r="OIZ54"/>
      <c r="OJA54"/>
      <c r="OJB54"/>
      <c r="OJC54"/>
      <c r="OJD54"/>
      <c r="OJE54"/>
      <c r="OJF54"/>
      <c r="OJG54"/>
      <c r="OJH54"/>
      <c r="OJI54"/>
      <c r="OJJ54"/>
      <c r="OJK54"/>
      <c r="OJL54"/>
      <c r="OJM54"/>
      <c r="OJN54"/>
      <c r="OJO54"/>
      <c r="OJP54"/>
      <c r="OJQ54"/>
      <c r="OJR54"/>
      <c r="OJS54"/>
      <c r="OJT54"/>
      <c r="OJU54"/>
      <c r="OJV54"/>
      <c r="OJW54"/>
      <c r="OJX54"/>
      <c r="OJY54"/>
      <c r="OJZ54"/>
      <c r="OKA54"/>
      <c r="OKB54"/>
      <c r="OKC54"/>
      <c r="OKD54"/>
      <c r="OKE54"/>
      <c r="OKF54"/>
      <c r="OKG54"/>
      <c r="OKH54"/>
      <c r="OKI54"/>
      <c r="OKJ54"/>
      <c r="OKK54"/>
      <c r="OKL54"/>
      <c r="OKM54"/>
      <c r="OKN54"/>
      <c r="OKO54"/>
      <c r="OKP54"/>
      <c r="OKQ54"/>
      <c r="OKR54"/>
      <c r="OKS54"/>
      <c r="OKT54"/>
      <c r="OKU54"/>
      <c r="OKV54"/>
      <c r="OKW54"/>
      <c r="OKX54"/>
      <c r="OKY54"/>
      <c r="OKZ54"/>
      <c r="OLA54"/>
      <c r="OLB54"/>
      <c r="OLC54"/>
      <c r="OLD54"/>
      <c r="OLE54"/>
      <c r="OLF54"/>
      <c r="OLG54"/>
      <c r="OLH54"/>
      <c r="OLI54"/>
      <c r="OLJ54"/>
      <c r="OLK54"/>
      <c r="OLL54"/>
      <c r="OLM54"/>
      <c r="OLN54"/>
      <c r="OLO54"/>
      <c r="OLP54"/>
      <c r="OLQ54"/>
      <c r="OLR54"/>
      <c r="OLS54"/>
      <c r="OLT54"/>
      <c r="OLU54"/>
      <c r="OLV54"/>
      <c r="OLW54"/>
      <c r="OLX54"/>
      <c r="OLY54"/>
      <c r="OLZ54"/>
      <c r="OMA54"/>
      <c r="OMB54"/>
      <c r="OMC54"/>
      <c r="OMD54"/>
      <c r="OME54"/>
      <c r="OMF54"/>
      <c r="OMG54"/>
      <c r="OMH54"/>
      <c r="OMI54"/>
      <c r="OMJ54"/>
      <c r="OMK54"/>
      <c r="OML54"/>
      <c r="OMM54"/>
      <c r="OMN54"/>
      <c r="OMO54"/>
      <c r="OMP54"/>
      <c r="OMQ54"/>
      <c r="OMR54"/>
      <c r="OMS54"/>
      <c r="OMT54"/>
      <c r="OMU54"/>
      <c r="OMV54"/>
      <c r="OMW54"/>
      <c r="OMX54"/>
      <c r="OMY54"/>
      <c r="OMZ54"/>
      <c r="ONA54"/>
      <c r="ONB54"/>
      <c r="ONC54"/>
      <c r="OND54"/>
      <c r="ONE54"/>
      <c r="ONF54"/>
      <c r="ONG54"/>
      <c r="ONH54"/>
      <c r="ONI54"/>
      <c r="ONJ54"/>
      <c r="ONK54"/>
      <c r="ONL54"/>
      <c r="ONM54"/>
      <c r="ONN54"/>
      <c r="ONO54"/>
      <c r="ONP54"/>
      <c r="ONQ54"/>
      <c r="ONR54"/>
      <c r="ONS54"/>
      <c r="ONT54"/>
      <c r="ONU54"/>
      <c r="ONV54"/>
      <c r="ONW54"/>
      <c r="ONX54"/>
      <c r="ONY54"/>
      <c r="ONZ54"/>
      <c r="OOA54"/>
      <c r="OOB54"/>
      <c r="OOC54"/>
      <c r="OOD54"/>
      <c r="OOE54"/>
      <c r="OOF54"/>
      <c r="OOG54"/>
      <c r="OOH54"/>
      <c r="OOI54"/>
      <c r="OOJ54"/>
      <c r="OOK54"/>
      <c r="OOL54"/>
      <c r="OOM54"/>
      <c r="OON54"/>
      <c r="OOO54"/>
      <c r="OOP54"/>
      <c r="OOQ54"/>
      <c r="OOR54"/>
      <c r="OOS54"/>
      <c r="OOT54"/>
      <c r="OOU54"/>
      <c r="OOV54"/>
      <c r="OOW54"/>
      <c r="OOX54"/>
      <c r="OOY54"/>
      <c r="OOZ54"/>
      <c r="OPA54"/>
      <c r="OPB54"/>
      <c r="OPC54"/>
      <c r="OPD54"/>
      <c r="OPE54"/>
      <c r="OPF54"/>
      <c r="OPG54"/>
      <c r="OPH54"/>
      <c r="OPI54"/>
      <c r="OPJ54"/>
      <c r="OPK54"/>
      <c r="OPL54"/>
      <c r="OPM54"/>
      <c r="OPN54"/>
      <c r="OPO54"/>
      <c r="OPP54"/>
      <c r="OPQ54"/>
      <c r="OPR54"/>
      <c r="OPS54"/>
      <c r="OPT54"/>
      <c r="OPU54"/>
      <c r="OPV54"/>
      <c r="OPW54"/>
      <c r="OPX54"/>
      <c r="OPY54"/>
      <c r="OPZ54"/>
      <c r="OQA54"/>
      <c r="OQB54"/>
      <c r="OQC54"/>
      <c r="OQD54"/>
      <c r="OQE54"/>
      <c r="OQF54"/>
      <c r="OQG54"/>
      <c r="OQH54"/>
      <c r="OQI54"/>
      <c r="OQJ54"/>
      <c r="OQK54"/>
      <c r="OQL54"/>
      <c r="OQM54"/>
      <c r="OQN54"/>
      <c r="OQO54"/>
      <c r="OQP54"/>
      <c r="OQQ54"/>
      <c r="OQR54"/>
      <c r="OQS54"/>
      <c r="OQT54"/>
      <c r="OQU54"/>
      <c r="OQV54"/>
      <c r="OQW54"/>
      <c r="OQX54"/>
      <c r="OQY54"/>
      <c r="OQZ54"/>
      <c r="ORA54"/>
      <c r="ORB54"/>
      <c r="ORC54"/>
      <c r="ORD54"/>
      <c r="ORE54"/>
      <c r="ORF54"/>
      <c r="ORG54"/>
      <c r="ORH54"/>
      <c r="ORI54"/>
      <c r="ORJ54"/>
      <c r="ORK54"/>
      <c r="ORL54"/>
      <c r="ORM54"/>
      <c r="ORN54"/>
      <c r="ORO54"/>
      <c r="ORP54"/>
      <c r="ORQ54"/>
      <c r="ORR54"/>
      <c r="ORS54"/>
      <c r="ORT54"/>
      <c r="ORU54"/>
      <c r="ORV54"/>
      <c r="ORW54"/>
      <c r="ORX54"/>
      <c r="ORY54"/>
      <c r="ORZ54"/>
      <c r="OSA54"/>
      <c r="OSB54"/>
      <c r="OSC54"/>
      <c r="OSD54"/>
      <c r="OSE54"/>
      <c r="OSF54"/>
      <c r="OSG54"/>
      <c r="OSH54"/>
      <c r="OSI54"/>
      <c r="OSJ54"/>
      <c r="OSK54"/>
      <c r="OSL54"/>
      <c r="OSM54"/>
      <c r="OSN54"/>
      <c r="OSO54"/>
      <c r="OSP54"/>
      <c r="OSQ54"/>
      <c r="OSR54"/>
      <c r="OSS54"/>
      <c r="OST54"/>
      <c r="OSU54"/>
      <c r="OSV54"/>
      <c r="OSW54"/>
      <c r="OSX54"/>
      <c r="OSY54"/>
      <c r="OSZ54"/>
      <c r="OTA54"/>
      <c r="OTB54"/>
      <c r="OTC54"/>
      <c r="OTD54"/>
      <c r="OTE54"/>
      <c r="OTF54"/>
      <c r="OTG54"/>
      <c r="OTH54"/>
      <c r="OTI54"/>
      <c r="OTJ54"/>
      <c r="OTK54"/>
      <c r="OTL54"/>
      <c r="OTM54"/>
      <c r="OTN54"/>
      <c r="OTO54"/>
      <c r="OTP54"/>
      <c r="OTQ54"/>
      <c r="OTR54"/>
      <c r="OTS54"/>
      <c r="OTT54"/>
      <c r="OTU54"/>
      <c r="OTV54"/>
      <c r="OTW54"/>
      <c r="OTX54"/>
      <c r="OTY54"/>
      <c r="OTZ54"/>
      <c r="OUA54"/>
      <c r="OUB54"/>
      <c r="OUC54"/>
      <c r="OUD54"/>
      <c r="OUE54"/>
      <c r="OUF54"/>
      <c r="OUG54"/>
      <c r="OUH54"/>
      <c r="OUI54"/>
      <c r="OUJ54"/>
      <c r="OUK54"/>
      <c r="OUL54"/>
      <c r="OUM54"/>
      <c r="OUN54"/>
      <c r="OUO54"/>
      <c r="OUP54"/>
      <c r="OUQ54"/>
      <c r="OUR54"/>
      <c r="OUS54"/>
      <c r="OUT54"/>
      <c r="OUU54"/>
      <c r="OUV54"/>
      <c r="OUW54"/>
      <c r="OUX54"/>
      <c r="OUY54"/>
      <c r="OUZ54"/>
      <c r="OVA54"/>
      <c r="OVB54"/>
      <c r="OVC54"/>
      <c r="OVD54"/>
      <c r="OVE54"/>
      <c r="OVF54"/>
      <c r="OVG54"/>
      <c r="OVH54"/>
      <c r="OVI54"/>
      <c r="OVJ54"/>
      <c r="OVK54"/>
      <c r="OVL54"/>
      <c r="OVM54"/>
      <c r="OVN54"/>
      <c r="OVO54"/>
      <c r="OVP54"/>
      <c r="OVQ54"/>
      <c r="OVR54"/>
      <c r="OVS54"/>
      <c r="OVT54"/>
      <c r="OVU54"/>
      <c r="OVV54"/>
      <c r="OVW54"/>
      <c r="OVX54"/>
      <c r="OVY54"/>
      <c r="OVZ54"/>
      <c r="OWA54"/>
      <c r="OWB54"/>
      <c r="OWC54"/>
      <c r="OWD54"/>
      <c r="OWE54"/>
      <c r="OWF54"/>
      <c r="OWG54"/>
      <c r="OWH54"/>
      <c r="OWI54"/>
      <c r="OWJ54"/>
      <c r="OWK54"/>
      <c r="OWL54"/>
      <c r="OWM54"/>
      <c r="OWN54"/>
      <c r="OWO54"/>
      <c r="OWP54"/>
      <c r="OWQ54"/>
      <c r="OWR54"/>
      <c r="OWS54"/>
      <c r="OWT54"/>
      <c r="OWU54"/>
      <c r="OWV54"/>
      <c r="OWW54"/>
      <c r="OWX54"/>
      <c r="OWY54"/>
      <c r="OWZ54"/>
      <c r="OXA54"/>
      <c r="OXB54"/>
      <c r="OXC54"/>
      <c r="OXD54"/>
      <c r="OXE54"/>
      <c r="OXF54"/>
      <c r="OXG54"/>
      <c r="OXH54"/>
      <c r="OXI54"/>
      <c r="OXJ54"/>
      <c r="OXK54"/>
      <c r="OXL54"/>
      <c r="OXM54"/>
      <c r="OXN54"/>
      <c r="OXO54"/>
      <c r="OXP54"/>
      <c r="OXQ54"/>
      <c r="OXR54"/>
      <c r="OXS54"/>
      <c r="OXT54"/>
      <c r="OXU54"/>
      <c r="OXV54"/>
      <c r="OXW54"/>
      <c r="OXX54"/>
      <c r="OXY54"/>
      <c r="OXZ54"/>
      <c r="OYA54"/>
      <c r="OYB54"/>
      <c r="OYC54"/>
      <c r="OYD54"/>
      <c r="OYE54"/>
      <c r="OYF54"/>
      <c r="OYG54"/>
      <c r="OYH54"/>
      <c r="OYI54"/>
      <c r="OYJ54"/>
      <c r="OYK54"/>
      <c r="OYL54"/>
      <c r="OYM54"/>
      <c r="OYN54"/>
      <c r="OYO54"/>
      <c r="OYP54"/>
      <c r="OYQ54"/>
      <c r="OYR54"/>
      <c r="OYS54"/>
      <c r="OYT54"/>
      <c r="OYU54"/>
      <c r="OYV54"/>
      <c r="OYW54"/>
      <c r="OYX54"/>
      <c r="OYY54"/>
      <c r="OYZ54"/>
      <c r="OZA54"/>
      <c r="OZB54"/>
      <c r="OZC54"/>
      <c r="OZD54"/>
      <c r="OZE54"/>
      <c r="OZF54"/>
      <c r="OZG54"/>
      <c r="OZH54"/>
      <c r="OZI54"/>
      <c r="OZJ54"/>
      <c r="OZK54"/>
      <c r="OZL54"/>
      <c r="OZM54"/>
      <c r="OZN54"/>
      <c r="OZO54"/>
      <c r="OZP54"/>
      <c r="OZQ54"/>
      <c r="OZR54"/>
      <c r="OZS54"/>
      <c r="OZT54"/>
      <c r="OZU54"/>
      <c r="OZV54"/>
      <c r="OZW54"/>
      <c r="OZX54"/>
      <c r="OZY54"/>
      <c r="OZZ54"/>
      <c r="PAA54"/>
      <c r="PAB54"/>
      <c r="PAC54"/>
      <c r="PAD54"/>
      <c r="PAE54"/>
      <c r="PAF54"/>
      <c r="PAG54"/>
      <c r="PAH54"/>
      <c r="PAI54"/>
      <c r="PAJ54"/>
      <c r="PAK54"/>
      <c r="PAL54"/>
      <c r="PAM54"/>
      <c r="PAN54"/>
      <c r="PAO54"/>
      <c r="PAP54"/>
      <c r="PAQ54"/>
      <c r="PAR54"/>
      <c r="PAS54"/>
      <c r="PAT54"/>
      <c r="PAU54"/>
      <c r="PAV54"/>
      <c r="PAW54"/>
      <c r="PAX54"/>
      <c r="PAY54"/>
      <c r="PAZ54"/>
      <c r="PBA54"/>
      <c r="PBB54"/>
      <c r="PBC54"/>
      <c r="PBD54"/>
      <c r="PBE54"/>
      <c r="PBF54"/>
      <c r="PBG54"/>
      <c r="PBH54"/>
      <c r="PBI54"/>
      <c r="PBJ54"/>
      <c r="PBK54"/>
      <c r="PBL54"/>
      <c r="PBM54"/>
      <c r="PBN54"/>
      <c r="PBO54"/>
      <c r="PBP54"/>
      <c r="PBQ54"/>
      <c r="PBR54"/>
      <c r="PBS54"/>
      <c r="PBT54"/>
      <c r="PBU54"/>
      <c r="PBV54"/>
      <c r="PBW54"/>
      <c r="PBX54"/>
      <c r="PBY54"/>
      <c r="PBZ54"/>
      <c r="PCA54"/>
      <c r="PCB54"/>
      <c r="PCC54"/>
      <c r="PCD54"/>
      <c r="PCE54"/>
      <c r="PCF54"/>
      <c r="PCG54"/>
      <c r="PCH54"/>
      <c r="PCI54"/>
      <c r="PCJ54"/>
      <c r="PCK54"/>
      <c r="PCL54"/>
      <c r="PCM54"/>
      <c r="PCN54"/>
      <c r="PCO54"/>
      <c r="PCP54"/>
      <c r="PCQ54"/>
      <c r="PCR54"/>
      <c r="PCS54"/>
      <c r="PCT54"/>
      <c r="PCU54"/>
      <c r="PCV54"/>
      <c r="PCW54"/>
      <c r="PCX54"/>
      <c r="PCY54"/>
      <c r="PCZ54"/>
      <c r="PDA54"/>
      <c r="PDB54"/>
      <c r="PDC54"/>
      <c r="PDD54"/>
      <c r="PDE54"/>
      <c r="PDF54"/>
      <c r="PDG54"/>
      <c r="PDH54"/>
      <c r="PDI54"/>
      <c r="PDJ54"/>
      <c r="PDK54"/>
      <c r="PDL54"/>
      <c r="PDM54"/>
      <c r="PDN54"/>
      <c r="PDO54"/>
      <c r="PDP54"/>
      <c r="PDQ54"/>
      <c r="PDR54"/>
      <c r="PDS54"/>
      <c r="PDT54"/>
      <c r="PDU54"/>
      <c r="PDV54"/>
      <c r="PDW54"/>
      <c r="PDX54"/>
      <c r="PDY54"/>
      <c r="PDZ54"/>
      <c r="PEA54"/>
      <c r="PEB54"/>
      <c r="PEC54"/>
      <c r="PED54"/>
      <c r="PEE54"/>
      <c r="PEF54"/>
      <c r="PEG54"/>
      <c r="PEH54"/>
      <c r="PEI54"/>
      <c r="PEJ54"/>
      <c r="PEK54"/>
      <c r="PEL54"/>
      <c r="PEM54"/>
      <c r="PEN54"/>
      <c r="PEO54"/>
      <c r="PEP54"/>
      <c r="PEQ54"/>
      <c r="PER54"/>
      <c r="PES54"/>
      <c r="PET54"/>
      <c r="PEU54"/>
      <c r="PEV54"/>
      <c r="PEW54"/>
      <c r="PEX54"/>
      <c r="PEY54"/>
      <c r="PEZ54"/>
      <c r="PFA54"/>
      <c r="PFB54"/>
      <c r="PFC54"/>
      <c r="PFD54"/>
      <c r="PFE54"/>
      <c r="PFF54"/>
      <c r="PFG54"/>
      <c r="PFH54"/>
      <c r="PFI54"/>
      <c r="PFJ54"/>
      <c r="PFK54"/>
      <c r="PFL54"/>
      <c r="PFM54"/>
      <c r="PFN54"/>
      <c r="PFO54"/>
      <c r="PFP54"/>
      <c r="PFQ54"/>
      <c r="PFR54"/>
      <c r="PFS54"/>
      <c r="PFT54"/>
      <c r="PFU54"/>
      <c r="PFV54"/>
      <c r="PFW54"/>
      <c r="PFX54"/>
      <c r="PFY54"/>
      <c r="PFZ54"/>
      <c r="PGA54"/>
      <c r="PGB54"/>
      <c r="PGC54"/>
      <c r="PGD54"/>
      <c r="PGE54"/>
      <c r="PGF54"/>
      <c r="PGG54"/>
      <c r="PGH54"/>
      <c r="PGI54"/>
      <c r="PGJ54"/>
      <c r="PGK54"/>
      <c r="PGL54"/>
      <c r="PGM54"/>
      <c r="PGN54"/>
      <c r="PGO54"/>
      <c r="PGP54"/>
      <c r="PGQ54"/>
      <c r="PGR54"/>
      <c r="PGS54"/>
      <c r="PGT54"/>
      <c r="PGU54"/>
      <c r="PGV54"/>
      <c r="PGW54"/>
      <c r="PGX54"/>
      <c r="PGY54"/>
      <c r="PGZ54"/>
      <c r="PHA54"/>
      <c r="PHB54"/>
      <c r="PHC54"/>
      <c r="PHD54"/>
      <c r="PHE54"/>
      <c r="PHF54"/>
      <c r="PHG54"/>
      <c r="PHH54"/>
      <c r="PHI54"/>
      <c r="PHJ54"/>
      <c r="PHK54"/>
      <c r="PHL54"/>
      <c r="PHM54"/>
      <c r="PHN54"/>
      <c r="PHO54"/>
      <c r="PHP54"/>
      <c r="PHQ54"/>
      <c r="PHR54"/>
      <c r="PHS54"/>
      <c r="PHT54"/>
      <c r="PHU54"/>
      <c r="PHV54"/>
      <c r="PHW54"/>
      <c r="PHX54"/>
      <c r="PHY54"/>
      <c r="PHZ54"/>
      <c r="PIA54"/>
      <c r="PIB54"/>
      <c r="PIC54"/>
      <c r="PID54"/>
      <c r="PIE54"/>
      <c r="PIF54"/>
      <c r="PIG54"/>
      <c r="PIH54"/>
      <c r="PII54"/>
      <c r="PIJ54"/>
      <c r="PIK54"/>
      <c r="PIL54"/>
      <c r="PIM54"/>
      <c r="PIN54"/>
      <c r="PIO54"/>
      <c r="PIP54"/>
      <c r="PIQ54"/>
      <c r="PIR54"/>
      <c r="PIS54"/>
      <c r="PIT54"/>
      <c r="PIU54"/>
      <c r="PIV54"/>
      <c r="PIW54"/>
      <c r="PIX54"/>
      <c r="PIY54"/>
      <c r="PIZ54"/>
      <c r="PJA54"/>
      <c r="PJB54"/>
      <c r="PJC54"/>
      <c r="PJD54"/>
      <c r="PJE54"/>
      <c r="PJF54"/>
      <c r="PJG54"/>
      <c r="PJH54"/>
      <c r="PJI54"/>
      <c r="PJJ54"/>
      <c r="PJK54"/>
      <c r="PJL54"/>
      <c r="PJM54"/>
      <c r="PJN54"/>
      <c r="PJO54"/>
      <c r="PJP54"/>
      <c r="PJQ54"/>
      <c r="PJR54"/>
      <c r="PJS54"/>
      <c r="PJT54"/>
      <c r="PJU54"/>
      <c r="PJV54"/>
      <c r="PJW54"/>
      <c r="PJX54"/>
      <c r="PJY54"/>
      <c r="PJZ54"/>
      <c r="PKA54"/>
      <c r="PKB54"/>
      <c r="PKC54"/>
      <c r="PKD54"/>
      <c r="PKE54"/>
      <c r="PKF54"/>
      <c r="PKG54"/>
      <c r="PKH54"/>
      <c r="PKI54"/>
      <c r="PKJ54"/>
      <c r="PKK54"/>
      <c r="PKL54"/>
      <c r="PKM54"/>
      <c r="PKN54"/>
      <c r="PKO54"/>
      <c r="PKP54"/>
      <c r="PKQ54"/>
      <c r="PKR54"/>
      <c r="PKS54"/>
      <c r="PKT54"/>
      <c r="PKU54"/>
      <c r="PKV54"/>
      <c r="PKW54"/>
      <c r="PKX54"/>
      <c r="PKY54"/>
      <c r="PKZ54"/>
      <c r="PLA54"/>
      <c r="PLB54"/>
      <c r="PLC54"/>
      <c r="PLD54"/>
      <c r="PLE54"/>
      <c r="PLF54"/>
      <c r="PLG54"/>
      <c r="PLH54"/>
      <c r="PLI54"/>
      <c r="PLJ54"/>
      <c r="PLK54"/>
      <c r="PLL54"/>
      <c r="PLM54"/>
      <c r="PLN54"/>
      <c r="PLO54"/>
      <c r="PLP54"/>
      <c r="PLQ54"/>
      <c r="PLR54"/>
      <c r="PLS54"/>
      <c r="PLT54"/>
      <c r="PLU54"/>
      <c r="PLV54"/>
      <c r="PLW54"/>
      <c r="PLX54"/>
      <c r="PLY54"/>
      <c r="PLZ54"/>
      <c r="PMA54"/>
      <c r="PMB54"/>
      <c r="PMC54"/>
      <c r="PMD54"/>
      <c r="PME54"/>
      <c r="PMF54"/>
      <c r="PMG54"/>
      <c r="PMH54"/>
      <c r="PMI54"/>
      <c r="PMJ54"/>
      <c r="PMK54"/>
      <c r="PML54"/>
      <c r="PMM54"/>
      <c r="PMN54"/>
      <c r="PMO54"/>
      <c r="PMP54"/>
      <c r="PMQ54"/>
      <c r="PMR54"/>
      <c r="PMS54"/>
      <c r="PMT54"/>
      <c r="PMU54"/>
      <c r="PMV54"/>
      <c r="PMW54"/>
      <c r="PMX54"/>
      <c r="PMY54"/>
      <c r="PMZ54"/>
      <c r="PNA54"/>
      <c r="PNB54"/>
      <c r="PNC54"/>
      <c r="PND54"/>
      <c r="PNE54"/>
      <c r="PNF54"/>
      <c r="PNG54"/>
      <c r="PNH54"/>
      <c r="PNI54"/>
      <c r="PNJ54"/>
      <c r="PNK54"/>
      <c r="PNL54"/>
      <c r="PNM54"/>
      <c r="PNN54"/>
      <c r="PNO54"/>
      <c r="PNP54"/>
      <c r="PNQ54"/>
      <c r="PNR54"/>
      <c r="PNS54"/>
      <c r="PNT54"/>
      <c r="PNU54"/>
      <c r="PNV54"/>
      <c r="PNW54"/>
      <c r="PNX54"/>
      <c r="PNY54"/>
      <c r="PNZ54"/>
      <c r="POA54"/>
      <c r="POB54"/>
      <c r="POC54"/>
      <c r="POD54"/>
      <c r="POE54"/>
      <c r="POF54"/>
      <c r="POG54"/>
      <c r="POH54"/>
      <c r="POI54"/>
      <c r="POJ54"/>
      <c r="POK54"/>
      <c r="POL54"/>
      <c r="POM54"/>
      <c r="PON54"/>
      <c r="POO54"/>
      <c r="POP54"/>
      <c r="POQ54"/>
      <c r="POR54"/>
      <c r="POS54"/>
      <c r="POT54"/>
      <c r="POU54"/>
      <c r="POV54"/>
      <c r="POW54"/>
      <c r="POX54"/>
      <c r="POY54"/>
      <c r="POZ54"/>
      <c r="PPA54"/>
      <c r="PPB54"/>
      <c r="PPC54"/>
      <c r="PPD54"/>
      <c r="PPE54"/>
      <c r="PPF54"/>
      <c r="PPG54"/>
      <c r="PPH54"/>
      <c r="PPI54"/>
      <c r="PPJ54"/>
      <c r="PPK54"/>
      <c r="PPL54"/>
      <c r="PPM54"/>
      <c r="PPN54"/>
      <c r="PPO54"/>
      <c r="PPP54"/>
      <c r="PPQ54"/>
      <c r="PPR54"/>
      <c r="PPS54"/>
      <c r="PPT54"/>
      <c r="PPU54"/>
      <c r="PPV54"/>
      <c r="PPW54"/>
      <c r="PPX54"/>
      <c r="PPY54"/>
      <c r="PPZ54"/>
      <c r="PQA54"/>
      <c r="PQB54"/>
      <c r="PQC54"/>
      <c r="PQD54"/>
      <c r="PQE54"/>
      <c r="PQF54"/>
      <c r="PQG54"/>
      <c r="PQH54"/>
      <c r="PQI54"/>
      <c r="PQJ54"/>
      <c r="PQK54"/>
      <c r="PQL54"/>
      <c r="PQM54"/>
      <c r="PQN54"/>
      <c r="PQO54"/>
      <c r="PQP54"/>
      <c r="PQQ54"/>
      <c r="PQR54"/>
      <c r="PQS54"/>
      <c r="PQT54"/>
      <c r="PQU54"/>
      <c r="PQV54"/>
      <c r="PQW54"/>
      <c r="PQX54"/>
      <c r="PQY54"/>
      <c r="PQZ54"/>
      <c r="PRA54"/>
      <c r="PRB54"/>
      <c r="PRC54"/>
      <c r="PRD54"/>
      <c r="PRE54"/>
      <c r="PRF54"/>
      <c r="PRG54"/>
      <c r="PRH54"/>
      <c r="PRI54"/>
      <c r="PRJ54"/>
      <c r="PRK54"/>
      <c r="PRL54"/>
      <c r="PRM54"/>
      <c r="PRN54"/>
      <c r="PRO54"/>
      <c r="PRP54"/>
      <c r="PRQ54"/>
      <c r="PRR54"/>
      <c r="PRS54"/>
      <c r="PRT54"/>
      <c r="PRU54"/>
      <c r="PRV54"/>
      <c r="PRW54"/>
      <c r="PRX54"/>
      <c r="PRY54"/>
      <c r="PRZ54"/>
      <c r="PSA54"/>
      <c r="PSB54"/>
      <c r="PSC54"/>
      <c r="PSD54"/>
      <c r="PSE54"/>
      <c r="PSF54"/>
      <c r="PSG54"/>
      <c r="PSH54"/>
      <c r="PSI54"/>
      <c r="PSJ54"/>
      <c r="PSK54"/>
      <c r="PSL54"/>
      <c r="PSM54"/>
      <c r="PSN54"/>
      <c r="PSO54"/>
      <c r="PSP54"/>
      <c r="PSQ54"/>
      <c r="PSR54"/>
      <c r="PSS54"/>
      <c r="PST54"/>
      <c r="PSU54"/>
      <c r="PSV54"/>
      <c r="PSW54"/>
      <c r="PSX54"/>
      <c r="PSY54"/>
      <c r="PSZ54"/>
      <c r="PTA54"/>
      <c r="PTB54"/>
      <c r="PTC54"/>
      <c r="PTD54"/>
      <c r="PTE54"/>
      <c r="PTF54"/>
      <c r="PTG54"/>
      <c r="PTH54"/>
      <c r="PTI54"/>
      <c r="PTJ54"/>
      <c r="PTK54"/>
      <c r="PTL54"/>
      <c r="PTM54"/>
      <c r="PTN54"/>
      <c r="PTO54"/>
      <c r="PTP54"/>
      <c r="PTQ54"/>
      <c r="PTR54"/>
      <c r="PTS54"/>
      <c r="PTT54"/>
      <c r="PTU54"/>
      <c r="PTV54"/>
      <c r="PTW54"/>
      <c r="PTX54"/>
      <c r="PTY54"/>
      <c r="PTZ54"/>
      <c r="PUA54"/>
      <c r="PUB54"/>
      <c r="PUC54"/>
      <c r="PUD54"/>
      <c r="PUE54"/>
      <c r="PUF54"/>
      <c r="PUG54"/>
      <c r="PUH54"/>
      <c r="PUI54"/>
      <c r="PUJ54"/>
      <c r="PUK54"/>
      <c r="PUL54"/>
      <c r="PUM54"/>
      <c r="PUN54"/>
      <c r="PUO54"/>
      <c r="PUP54"/>
      <c r="PUQ54"/>
      <c r="PUR54"/>
      <c r="PUS54"/>
      <c r="PUT54"/>
      <c r="PUU54"/>
      <c r="PUV54"/>
      <c r="PUW54"/>
      <c r="PUX54"/>
      <c r="PUY54"/>
      <c r="PUZ54"/>
      <c r="PVA54"/>
      <c r="PVB54"/>
      <c r="PVC54"/>
      <c r="PVD54"/>
      <c r="PVE54"/>
      <c r="PVF54"/>
      <c r="PVG54"/>
      <c r="PVH54"/>
      <c r="PVI54"/>
      <c r="PVJ54"/>
      <c r="PVK54"/>
      <c r="PVL54"/>
      <c r="PVM54"/>
      <c r="PVN54"/>
      <c r="PVO54"/>
      <c r="PVP54"/>
      <c r="PVQ54"/>
      <c r="PVR54"/>
      <c r="PVS54"/>
      <c r="PVT54"/>
      <c r="PVU54"/>
      <c r="PVV54"/>
      <c r="PVW54"/>
      <c r="PVX54"/>
      <c r="PVY54"/>
      <c r="PVZ54"/>
      <c r="PWA54"/>
      <c r="PWB54"/>
      <c r="PWC54"/>
      <c r="PWD54"/>
      <c r="PWE54"/>
      <c r="PWF54"/>
      <c r="PWG54"/>
      <c r="PWH54"/>
      <c r="PWI54"/>
      <c r="PWJ54"/>
      <c r="PWK54"/>
      <c r="PWL54"/>
      <c r="PWM54"/>
      <c r="PWN54"/>
      <c r="PWO54"/>
      <c r="PWP54"/>
      <c r="PWQ54"/>
      <c r="PWR54"/>
      <c r="PWS54"/>
      <c r="PWT54"/>
      <c r="PWU54"/>
      <c r="PWV54"/>
      <c r="PWW54"/>
      <c r="PWX54"/>
      <c r="PWY54"/>
      <c r="PWZ54"/>
      <c r="PXA54"/>
      <c r="PXB54"/>
      <c r="PXC54"/>
      <c r="PXD54"/>
      <c r="PXE54"/>
      <c r="PXF54"/>
      <c r="PXG54"/>
      <c r="PXH54"/>
      <c r="PXI54"/>
      <c r="PXJ54"/>
      <c r="PXK54"/>
      <c r="PXL54"/>
      <c r="PXM54"/>
      <c r="PXN54"/>
      <c r="PXO54"/>
      <c r="PXP54"/>
      <c r="PXQ54"/>
      <c r="PXR54"/>
      <c r="PXS54"/>
      <c r="PXT54"/>
      <c r="PXU54"/>
      <c r="PXV54"/>
      <c r="PXW54"/>
      <c r="PXX54"/>
      <c r="PXY54"/>
      <c r="PXZ54"/>
      <c r="PYA54"/>
      <c r="PYB54"/>
      <c r="PYC54"/>
      <c r="PYD54"/>
      <c r="PYE54"/>
      <c r="PYF54"/>
      <c r="PYG54"/>
      <c r="PYH54"/>
      <c r="PYI54"/>
      <c r="PYJ54"/>
      <c r="PYK54"/>
      <c r="PYL54"/>
      <c r="PYM54"/>
      <c r="PYN54"/>
      <c r="PYO54"/>
      <c r="PYP54"/>
      <c r="PYQ54"/>
      <c r="PYR54"/>
      <c r="PYS54"/>
      <c r="PYT54"/>
      <c r="PYU54"/>
      <c r="PYV54"/>
      <c r="PYW54"/>
      <c r="PYX54"/>
      <c r="PYY54"/>
      <c r="PYZ54"/>
      <c r="PZA54"/>
      <c r="PZB54"/>
      <c r="PZC54"/>
      <c r="PZD54"/>
      <c r="PZE54"/>
      <c r="PZF54"/>
      <c r="PZG54"/>
      <c r="PZH54"/>
      <c r="PZI54"/>
      <c r="PZJ54"/>
      <c r="PZK54"/>
      <c r="PZL54"/>
      <c r="PZM54"/>
      <c r="PZN54"/>
      <c r="PZO54"/>
      <c r="PZP54"/>
      <c r="PZQ54"/>
      <c r="PZR54"/>
      <c r="PZS54"/>
      <c r="PZT54"/>
      <c r="PZU54"/>
      <c r="PZV54"/>
      <c r="PZW54"/>
      <c r="PZX54"/>
      <c r="PZY54"/>
      <c r="PZZ54"/>
      <c r="QAA54"/>
      <c r="QAB54"/>
      <c r="QAC54"/>
      <c r="QAD54"/>
      <c r="QAE54"/>
      <c r="QAF54"/>
      <c r="QAG54"/>
      <c r="QAH54"/>
      <c r="QAI54"/>
      <c r="QAJ54"/>
      <c r="QAK54"/>
      <c r="QAL54"/>
      <c r="QAM54"/>
      <c r="QAN54"/>
      <c r="QAO54"/>
      <c r="QAP54"/>
      <c r="QAQ54"/>
      <c r="QAR54"/>
      <c r="QAS54"/>
      <c r="QAT54"/>
      <c r="QAU54"/>
      <c r="QAV54"/>
      <c r="QAW54"/>
      <c r="QAX54"/>
      <c r="QAY54"/>
      <c r="QAZ54"/>
      <c r="QBA54"/>
      <c r="QBB54"/>
      <c r="QBC54"/>
      <c r="QBD54"/>
      <c r="QBE54"/>
      <c r="QBF54"/>
      <c r="QBG54"/>
      <c r="QBH54"/>
      <c r="QBI54"/>
      <c r="QBJ54"/>
      <c r="QBK54"/>
      <c r="QBL54"/>
      <c r="QBM54"/>
      <c r="QBN54"/>
      <c r="QBO54"/>
      <c r="QBP54"/>
      <c r="QBQ54"/>
      <c r="QBR54"/>
      <c r="QBS54"/>
      <c r="QBT54"/>
      <c r="QBU54"/>
      <c r="QBV54"/>
      <c r="QBW54"/>
      <c r="QBX54"/>
      <c r="QBY54"/>
      <c r="QBZ54"/>
      <c r="QCA54"/>
      <c r="QCB54"/>
      <c r="QCC54"/>
      <c r="QCD54"/>
      <c r="QCE54"/>
      <c r="QCF54"/>
      <c r="QCG54"/>
      <c r="QCH54"/>
      <c r="QCI54"/>
      <c r="QCJ54"/>
      <c r="QCK54"/>
      <c r="QCL54"/>
      <c r="QCM54"/>
      <c r="QCN54"/>
      <c r="QCO54"/>
      <c r="QCP54"/>
      <c r="QCQ54"/>
      <c r="QCR54"/>
      <c r="QCS54"/>
      <c r="QCT54"/>
      <c r="QCU54"/>
      <c r="QCV54"/>
      <c r="QCW54"/>
      <c r="QCX54"/>
      <c r="QCY54"/>
      <c r="QCZ54"/>
      <c r="QDA54"/>
      <c r="QDB54"/>
      <c r="QDC54"/>
      <c r="QDD54"/>
      <c r="QDE54"/>
      <c r="QDF54"/>
      <c r="QDG54"/>
      <c r="QDH54"/>
      <c r="QDI54"/>
      <c r="QDJ54"/>
      <c r="QDK54"/>
      <c r="QDL54"/>
      <c r="QDM54"/>
      <c r="QDN54"/>
      <c r="QDO54"/>
      <c r="QDP54"/>
      <c r="QDQ54"/>
      <c r="QDR54"/>
      <c r="QDS54"/>
      <c r="QDT54"/>
      <c r="QDU54"/>
      <c r="QDV54"/>
      <c r="QDW54"/>
      <c r="QDX54"/>
      <c r="QDY54"/>
      <c r="QDZ54"/>
      <c r="QEA54"/>
      <c r="QEB54"/>
      <c r="QEC54"/>
      <c r="QED54"/>
      <c r="QEE54"/>
      <c r="QEF54"/>
      <c r="QEG54"/>
      <c r="QEH54"/>
      <c r="QEI54"/>
      <c r="QEJ54"/>
      <c r="QEK54"/>
      <c r="QEL54"/>
      <c r="QEM54"/>
      <c r="QEN54"/>
      <c r="QEO54"/>
      <c r="QEP54"/>
      <c r="QEQ54"/>
      <c r="QER54"/>
      <c r="QES54"/>
      <c r="QET54"/>
      <c r="QEU54"/>
      <c r="QEV54"/>
      <c r="QEW54"/>
      <c r="QEX54"/>
      <c r="QEY54"/>
      <c r="QEZ54"/>
      <c r="QFA54"/>
      <c r="QFB54"/>
      <c r="QFC54"/>
      <c r="QFD54"/>
      <c r="QFE54"/>
      <c r="QFF54"/>
      <c r="QFG54"/>
      <c r="QFH54"/>
      <c r="QFI54"/>
      <c r="QFJ54"/>
      <c r="QFK54"/>
      <c r="QFL54"/>
      <c r="QFM54"/>
      <c r="QFN54"/>
      <c r="QFO54"/>
      <c r="QFP54"/>
      <c r="QFQ54"/>
      <c r="QFR54"/>
      <c r="QFS54"/>
      <c r="QFT54"/>
      <c r="QFU54"/>
      <c r="QFV54"/>
      <c r="QFW54"/>
      <c r="QFX54"/>
      <c r="QFY54"/>
      <c r="QFZ54"/>
      <c r="QGA54"/>
      <c r="QGB54"/>
      <c r="QGC54"/>
      <c r="QGD54"/>
      <c r="QGE54"/>
      <c r="QGF54"/>
      <c r="QGG54"/>
      <c r="QGH54"/>
      <c r="QGI54"/>
      <c r="QGJ54"/>
      <c r="QGK54"/>
      <c r="QGL54"/>
      <c r="QGM54"/>
      <c r="QGN54"/>
      <c r="QGO54"/>
      <c r="QGP54"/>
      <c r="QGQ54"/>
      <c r="QGR54"/>
      <c r="QGS54"/>
      <c r="QGT54"/>
      <c r="QGU54"/>
      <c r="QGV54"/>
      <c r="QGW54"/>
      <c r="QGX54"/>
      <c r="QGY54"/>
      <c r="QGZ54"/>
      <c r="QHA54"/>
      <c r="QHB54"/>
      <c r="QHC54"/>
      <c r="QHD54"/>
      <c r="QHE54"/>
      <c r="QHF54"/>
      <c r="QHG54"/>
      <c r="QHH54"/>
      <c r="QHI54"/>
      <c r="QHJ54"/>
      <c r="QHK54"/>
      <c r="QHL54"/>
      <c r="QHM54"/>
      <c r="QHN54"/>
      <c r="QHO54"/>
      <c r="QHP54"/>
      <c r="QHQ54"/>
      <c r="QHR54"/>
      <c r="QHS54"/>
      <c r="QHT54"/>
      <c r="QHU54"/>
      <c r="QHV54"/>
      <c r="QHW54"/>
      <c r="QHX54"/>
      <c r="QHY54"/>
      <c r="QHZ54"/>
      <c r="QIA54"/>
      <c r="QIB54"/>
      <c r="QIC54"/>
      <c r="QID54"/>
      <c r="QIE54"/>
      <c r="QIF54"/>
      <c r="QIG54"/>
      <c r="QIH54"/>
      <c r="QII54"/>
      <c r="QIJ54"/>
      <c r="QIK54"/>
      <c r="QIL54"/>
      <c r="QIM54"/>
      <c r="QIN54"/>
      <c r="QIO54"/>
      <c r="QIP54"/>
      <c r="QIQ54"/>
      <c r="QIR54"/>
      <c r="QIS54"/>
      <c r="QIT54"/>
      <c r="QIU54"/>
      <c r="QIV54"/>
      <c r="QIW54"/>
      <c r="QIX54"/>
      <c r="QIY54"/>
      <c r="QIZ54"/>
      <c r="QJA54"/>
      <c r="QJB54"/>
      <c r="QJC54"/>
      <c r="QJD54"/>
      <c r="QJE54"/>
      <c r="QJF54"/>
      <c r="QJG54"/>
      <c r="QJH54"/>
      <c r="QJI54"/>
      <c r="QJJ54"/>
      <c r="QJK54"/>
      <c r="QJL54"/>
      <c r="QJM54"/>
      <c r="QJN54"/>
      <c r="QJO54"/>
      <c r="QJP54"/>
      <c r="QJQ54"/>
      <c r="QJR54"/>
      <c r="QJS54"/>
      <c r="QJT54"/>
      <c r="QJU54"/>
      <c r="QJV54"/>
      <c r="QJW54"/>
      <c r="QJX54"/>
      <c r="QJY54"/>
      <c r="QJZ54"/>
      <c r="QKA54"/>
      <c r="QKB54"/>
      <c r="QKC54"/>
      <c r="QKD54"/>
      <c r="QKE54"/>
      <c r="QKF54"/>
      <c r="QKG54"/>
      <c r="QKH54"/>
      <c r="QKI54"/>
      <c r="QKJ54"/>
      <c r="QKK54"/>
      <c r="QKL54"/>
      <c r="QKM54"/>
      <c r="QKN54"/>
      <c r="QKO54"/>
      <c r="QKP54"/>
      <c r="QKQ54"/>
      <c r="QKR54"/>
      <c r="QKS54"/>
      <c r="QKT54"/>
      <c r="QKU54"/>
      <c r="QKV54"/>
      <c r="QKW54"/>
      <c r="QKX54"/>
      <c r="QKY54"/>
      <c r="QKZ54"/>
      <c r="QLA54"/>
      <c r="QLB54"/>
      <c r="QLC54"/>
      <c r="QLD54"/>
      <c r="QLE54"/>
      <c r="QLF54"/>
      <c r="QLG54"/>
      <c r="QLH54"/>
      <c r="QLI54"/>
      <c r="QLJ54"/>
      <c r="QLK54"/>
      <c r="QLL54"/>
      <c r="QLM54"/>
      <c r="QLN54"/>
      <c r="QLO54"/>
      <c r="QLP54"/>
      <c r="QLQ54"/>
      <c r="QLR54"/>
      <c r="QLS54"/>
      <c r="QLT54"/>
      <c r="QLU54"/>
      <c r="QLV54"/>
      <c r="QLW54"/>
      <c r="QLX54"/>
      <c r="QLY54"/>
      <c r="QLZ54"/>
      <c r="QMA54"/>
      <c r="QMB54"/>
      <c r="QMC54"/>
      <c r="QMD54"/>
      <c r="QME54"/>
      <c r="QMF54"/>
      <c r="QMG54"/>
      <c r="QMH54"/>
      <c r="QMI54"/>
      <c r="QMJ54"/>
      <c r="QMK54"/>
      <c r="QML54"/>
      <c r="QMM54"/>
      <c r="QMN54"/>
      <c r="QMO54"/>
      <c r="QMP54"/>
      <c r="QMQ54"/>
      <c r="QMR54"/>
      <c r="QMS54"/>
      <c r="QMT54"/>
      <c r="QMU54"/>
      <c r="QMV54"/>
      <c r="QMW54"/>
      <c r="QMX54"/>
      <c r="QMY54"/>
      <c r="QMZ54"/>
      <c r="QNA54"/>
      <c r="QNB54"/>
      <c r="QNC54"/>
      <c r="QND54"/>
      <c r="QNE54"/>
      <c r="QNF54"/>
      <c r="QNG54"/>
      <c r="QNH54"/>
      <c r="QNI54"/>
      <c r="QNJ54"/>
      <c r="QNK54"/>
      <c r="QNL54"/>
      <c r="QNM54"/>
      <c r="QNN54"/>
      <c r="QNO54"/>
      <c r="QNP54"/>
      <c r="QNQ54"/>
      <c r="QNR54"/>
      <c r="QNS54"/>
      <c r="QNT54"/>
      <c r="QNU54"/>
      <c r="QNV54"/>
      <c r="QNW54"/>
      <c r="QNX54"/>
      <c r="QNY54"/>
      <c r="QNZ54"/>
      <c r="QOA54"/>
      <c r="QOB54"/>
      <c r="QOC54"/>
      <c r="QOD54"/>
      <c r="QOE54"/>
      <c r="QOF54"/>
      <c r="QOG54"/>
      <c r="QOH54"/>
      <c r="QOI54"/>
      <c r="QOJ54"/>
      <c r="QOK54"/>
      <c r="QOL54"/>
      <c r="QOM54"/>
      <c r="QON54"/>
      <c r="QOO54"/>
      <c r="QOP54"/>
      <c r="QOQ54"/>
      <c r="QOR54"/>
      <c r="QOS54"/>
      <c r="QOT54"/>
      <c r="QOU54"/>
      <c r="QOV54"/>
      <c r="QOW54"/>
      <c r="QOX54"/>
      <c r="QOY54"/>
      <c r="QOZ54"/>
      <c r="QPA54"/>
      <c r="QPB54"/>
      <c r="QPC54"/>
      <c r="QPD54"/>
      <c r="QPE54"/>
      <c r="QPF54"/>
      <c r="QPG54"/>
      <c r="QPH54"/>
      <c r="QPI54"/>
      <c r="QPJ54"/>
      <c r="QPK54"/>
      <c r="QPL54"/>
      <c r="QPM54"/>
      <c r="QPN54"/>
      <c r="QPO54"/>
      <c r="QPP54"/>
      <c r="QPQ54"/>
      <c r="QPR54"/>
      <c r="QPS54"/>
      <c r="QPT54"/>
      <c r="QPU54"/>
      <c r="QPV54"/>
      <c r="QPW54"/>
      <c r="QPX54"/>
      <c r="QPY54"/>
      <c r="QPZ54"/>
      <c r="QQA54"/>
      <c r="QQB54"/>
      <c r="QQC54"/>
      <c r="QQD54"/>
      <c r="QQE54"/>
      <c r="QQF54"/>
      <c r="QQG54"/>
      <c r="QQH54"/>
      <c r="QQI54"/>
      <c r="QQJ54"/>
      <c r="QQK54"/>
      <c r="QQL54"/>
      <c r="QQM54"/>
      <c r="QQN54"/>
      <c r="QQO54"/>
      <c r="QQP54"/>
      <c r="QQQ54"/>
      <c r="QQR54"/>
      <c r="QQS54"/>
      <c r="QQT54"/>
      <c r="QQU54"/>
      <c r="QQV54"/>
      <c r="QQW54"/>
      <c r="QQX54"/>
      <c r="QQY54"/>
      <c r="QQZ54"/>
      <c r="QRA54"/>
      <c r="QRB54"/>
      <c r="QRC54"/>
      <c r="QRD54"/>
      <c r="QRE54"/>
      <c r="QRF54"/>
      <c r="QRG54"/>
      <c r="QRH54"/>
      <c r="QRI54"/>
      <c r="QRJ54"/>
      <c r="QRK54"/>
      <c r="QRL54"/>
      <c r="QRM54"/>
      <c r="QRN54"/>
      <c r="QRO54"/>
      <c r="QRP54"/>
      <c r="QRQ54"/>
      <c r="QRR54"/>
      <c r="QRS54"/>
      <c r="QRT54"/>
      <c r="QRU54"/>
      <c r="QRV54"/>
      <c r="QRW54"/>
      <c r="QRX54"/>
      <c r="QRY54"/>
      <c r="QRZ54"/>
      <c r="QSA54"/>
      <c r="QSB54"/>
      <c r="QSC54"/>
      <c r="QSD54"/>
      <c r="QSE54"/>
      <c r="QSF54"/>
      <c r="QSG54"/>
      <c r="QSH54"/>
      <c r="QSI54"/>
      <c r="QSJ54"/>
      <c r="QSK54"/>
      <c r="QSL54"/>
      <c r="QSM54"/>
      <c r="QSN54"/>
      <c r="QSO54"/>
      <c r="QSP54"/>
      <c r="QSQ54"/>
      <c r="QSR54"/>
      <c r="QSS54"/>
      <c r="QST54"/>
      <c r="QSU54"/>
      <c r="QSV54"/>
      <c r="QSW54"/>
      <c r="QSX54"/>
      <c r="QSY54"/>
      <c r="QSZ54"/>
      <c r="QTA54"/>
      <c r="QTB54"/>
      <c r="QTC54"/>
      <c r="QTD54"/>
      <c r="QTE54"/>
      <c r="QTF54"/>
      <c r="QTG54"/>
      <c r="QTH54"/>
      <c r="QTI54"/>
      <c r="QTJ54"/>
      <c r="QTK54"/>
      <c r="QTL54"/>
      <c r="QTM54"/>
      <c r="QTN54"/>
      <c r="QTO54"/>
      <c r="QTP54"/>
      <c r="QTQ54"/>
      <c r="QTR54"/>
      <c r="QTS54"/>
      <c r="QTT54"/>
      <c r="QTU54"/>
      <c r="QTV54"/>
      <c r="QTW54"/>
      <c r="QTX54"/>
      <c r="QTY54"/>
      <c r="QTZ54"/>
      <c r="QUA54"/>
      <c r="QUB54"/>
      <c r="QUC54"/>
      <c r="QUD54"/>
      <c r="QUE54"/>
      <c r="QUF54"/>
      <c r="QUG54"/>
      <c r="QUH54"/>
      <c r="QUI54"/>
      <c r="QUJ54"/>
      <c r="QUK54"/>
      <c r="QUL54"/>
      <c r="QUM54"/>
      <c r="QUN54"/>
      <c r="QUO54"/>
      <c r="QUP54"/>
      <c r="QUQ54"/>
      <c r="QUR54"/>
      <c r="QUS54"/>
      <c r="QUT54"/>
      <c r="QUU54"/>
      <c r="QUV54"/>
      <c r="QUW54"/>
      <c r="QUX54"/>
      <c r="QUY54"/>
      <c r="QUZ54"/>
      <c r="QVA54"/>
      <c r="QVB54"/>
      <c r="QVC54"/>
      <c r="QVD54"/>
      <c r="QVE54"/>
      <c r="QVF54"/>
      <c r="QVG54"/>
      <c r="QVH54"/>
      <c r="QVI54"/>
      <c r="QVJ54"/>
      <c r="QVK54"/>
      <c r="QVL54"/>
      <c r="QVM54"/>
      <c r="QVN54"/>
      <c r="QVO54"/>
      <c r="QVP54"/>
      <c r="QVQ54"/>
      <c r="QVR54"/>
      <c r="QVS54"/>
      <c r="QVT54"/>
      <c r="QVU54"/>
      <c r="QVV54"/>
      <c r="QVW54"/>
      <c r="QVX54"/>
      <c r="QVY54"/>
      <c r="QVZ54"/>
      <c r="QWA54"/>
      <c r="QWB54"/>
      <c r="QWC54"/>
      <c r="QWD54"/>
      <c r="QWE54"/>
      <c r="QWF54"/>
      <c r="QWG54"/>
      <c r="QWH54"/>
      <c r="QWI54"/>
      <c r="QWJ54"/>
      <c r="QWK54"/>
      <c r="QWL54"/>
      <c r="QWM54"/>
      <c r="QWN54"/>
      <c r="QWO54"/>
      <c r="QWP54"/>
      <c r="QWQ54"/>
      <c r="QWR54"/>
      <c r="QWS54"/>
      <c r="QWT54"/>
      <c r="QWU54"/>
      <c r="QWV54"/>
      <c r="QWW54"/>
      <c r="QWX54"/>
      <c r="QWY54"/>
      <c r="QWZ54"/>
      <c r="QXA54"/>
      <c r="QXB54"/>
      <c r="QXC54"/>
      <c r="QXD54"/>
      <c r="QXE54"/>
      <c r="QXF54"/>
      <c r="QXG54"/>
      <c r="QXH54"/>
      <c r="QXI54"/>
      <c r="QXJ54"/>
      <c r="QXK54"/>
      <c r="QXL54"/>
      <c r="QXM54"/>
      <c r="QXN54"/>
      <c r="QXO54"/>
      <c r="QXP54"/>
      <c r="QXQ54"/>
      <c r="QXR54"/>
      <c r="QXS54"/>
      <c r="QXT54"/>
      <c r="QXU54"/>
      <c r="QXV54"/>
      <c r="QXW54"/>
      <c r="QXX54"/>
      <c r="QXY54"/>
      <c r="QXZ54"/>
      <c r="QYA54"/>
      <c r="QYB54"/>
      <c r="QYC54"/>
      <c r="QYD54"/>
      <c r="QYE54"/>
      <c r="QYF54"/>
      <c r="QYG54"/>
      <c r="QYH54"/>
      <c r="QYI54"/>
      <c r="QYJ54"/>
      <c r="QYK54"/>
      <c r="QYL54"/>
      <c r="QYM54"/>
      <c r="QYN54"/>
      <c r="QYO54"/>
      <c r="QYP54"/>
      <c r="QYQ54"/>
      <c r="QYR54"/>
      <c r="QYS54"/>
      <c r="QYT54"/>
      <c r="QYU54"/>
      <c r="QYV54"/>
      <c r="QYW54"/>
      <c r="QYX54"/>
      <c r="QYY54"/>
      <c r="QYZ54"/>
      <c r="QZA54"/>
      <c r="QZB54"/>
      <c r="QZC54"/>
      <c r="QZD54"/>
      <c r="QZE54"/>
      <c r="QZF54"/>
      <c r="QZG54"/>
      <c r="QZH54"/>
      <c r="QZI54"/>
      <c r="QZJ54"/>
      <c r="QZK54"/>
      <c r="QZL54"/>
      <c r="QZM54"/>
      <c r="QZN54"/>
      <c r="QZO54"/>
      <c r="QZP54"/>
      <c r="QZQ54"/>
      <c r="QZR54"/>
      <c r="QZS54"/>
      <c r="QZT54"/>
      <c r="QZU54"/>
      <c r="QZV54"/>
      <c r="QZW54"/>
      <c r="QZX54"/>
      <c r="QZY54"/>
      <c r="QZZ54"/>
      <c r="RAA54"/>
      <c r="RAB54"/>
      <c r="RAC54"/>
      <c r="RAD54"/>
      <c r="RAE54"/>
      <c r="RAF54"/>
      <c r="RAG54"/>
      <c r="RAH54"/>
      <c r="RAI54"/>
      <c r="RAJ54"/>
      <c r="RAK54"/>
      <c r="RAL54"/>
      <c r="RAM54"/>
      <c r="RAN54"/>
      <c r="RAO54"/>
      <c r="RAP54"/>
      <c r="RAQ54"/>
      <c r="RAR54"/>
      <c r="RAS54"/>
      <c r="RAT54"/>
      <c r="RAU54"/>
      <c r="RAV54"/>
      <c r="RAW54"/>
      <c r="RAX54"/>
      <c r="RAY54"/>
      <c r="RAZ54"/>
      <c r="RBA54"/>
      <c r="RBB54"/>
      <c r="RBC54"/>
      <c r="RBD54"/>
      <c r="RBE54"/>
      <c r="RBF54"/>
      <c r="RBG54"/>
      <c r="RBH54"/>
      <c r="RBI54"/>
      <c r="RBJ54"/>
      <c r="RBK54"/>
      <c r="RBL54"/>
      <c r="RBM54"/>
      <c r="RBN54"/>
      <c r="RBO54"/>
      <c r="RBP54"/>
      <c r="RBQ54"/>
      <c r="RBR54"/>
      <c r="RBS54"/>
      <c r="RBT54"/>
      <c r="RBU54"/>
      <c r="RBV54"/>
      <c r="RBW54"/>
      <c r="RBX54"/>
      <c r="RBY54"/>
      <c r="RBZ54"/>
      <c r="RCA54"/>
      <c r="RCB54"/>
      <c r="RCC54"/>
      <c r="RCD54"/>
      <c r="RCE54"/>
      <c r="RCF54"/>
      <c r="RCG54"/>
      <c r="RCH54"/>
      <c r="RCI54"/>
      <c r="RCJ54"/>
      <c r="RCK54"/>
      <c r="RCL54"/>
      <c r="RCM54"/>
      <c r="RCN54"/>
      <c r="RCO54"/>
      <c r="RCP54"/>
      <c r="RCQ54"/>
      <c r="RCR54"/>
      <c r="RCS54"/>
      <c r="RCT54"/>
      <c r="RCU54"/>
      <c r="RCV54"/>
      <c r="RCW54"/>
      <c r="RCX54"/>
      <c r="RCY54"/>
      <c r="RCZ54"/>
      <c r="RDA54"/>
      <c r="RDB54"/>
      <c r="RDC54"/>
      <c r="RDD54"/>
      <c r="RDE54"/>
      <c r="RDF54"/>
      <c r="RDG54"/>
      <c r="RDH54"/>
      <c r="RDI54"/>
      <c r="RDJ54"/>
      <c r="RDK54"/>
      <c r="RDL54"/>
      <c r="RDM54"/>
      <c r="RDN54"/>
      <c r="RDO54"/>
      <c r="RDP54"/>
      <c r="RDQ54"/>
      <c r="RDR54"/>
      <c r="RDS54"/>
      <c r="RDT54"/>
      <c r="RDU54"/>
      <c r="RDV54"/>
      <c r="RDW54"/>
      <c r="RDX54"/>
      <c r="RDY54"/>
      <c r="RDZ54"/>
      <c r="REA54"/>
      <c r="REB54"/>
      <c r="REC54"/>
      <c r="RED54"/>
      <c r="REE54"/>
      <c r="REF54"/>
      <c r="REG54"/>
      <c r="REH54"/>
      <c r="REI54"/>
      <c r="REJ54"/>
      <c r="REK54"/>
      <c r="REL54"/>
      <c r="REM54"/>
      <c r="REN54"/>
      <c r="REO54"/>
      <c r="REP54"/>
      <c r="REQ54"/>
      <c r="RER54"/>
      <c r="RES54"/>
      <c r="RET54"/>
      <c r="REU54"/>
      <c r="REV54"/>
      <c r="REW54"/>
      <c r="REX54"/>
      <c r="REY54"/>
      <c r="REZ54"/>
      <c r="RFA54"/>
      <c r="RFB54"/>
      <c r="RFC54"/>
      <c r="RFD54"/>
      <c r="RFE54"/>
      <c r="RFF54"/>
      <c r="RFG54"/>
      <c r="RFH54"/>
      <c r="RFI54"/>
      <c r="RFJ54"/>
      <c r="RFK54"/>
      <c r="RFL54"/>
      <c r="RFM54"/>
      <c r="RFN54"/>
      <c r="RFO54"/>
      <c r="RFP54"/>
      <c r="RFQ54"/>
      <c r="RFR54"/>
      <c r="RFS54"/>
      <c r="RFT54"/>
      <c r="RFU54"/>
      <c r="RFV54"/>
      <c r="RFW54"/>
      <c r="RFX54"/>
      <c r="RFY54"/>
      <c r="RFZ54"/>
      <c r="RGA54"/>
      <c r="RGB54"/>
      <c r="RGC54"/>
      <c r="RGD54"/>
      <c r="RGE54"/>
      <c r="RGF54"/>
      <c r="RGG54"/>
      <c r="RGH54"/>
      <c r="RGI54"/>
      <c r="RGJ54"/>
      <c r="RGK54"/>
      <c r="RGL54"/>
      <c r="RGM54"/>
      <c r="RGN54"/>
      <c r="RGO54"/>
      <c r="RGP54"/>
      <c r="RGQ54"/>
      <c r="RGR54"/>
      <c r="RGS54"/>
      <c r="RGT54"/>
      <c r="RGU54"/>
      <c r="RGV54"/>
      <c r="RGW54"/>
      <c r="RGX54"/>
      <c r="RGY54"/>
      <c r="RGZ54"/>
      <c r="RHA54"/>
      <c r="RHB54"/>
      <c r="RHC54"/>
      <c r="RHD54"/>
      <c r="RHE54"/>
      <c r="RHF54"/>
      <c r="RHG54"/>
      <c r="RHH54"/>
      <c r="RHI54"/>
      <c r="RHJ54"/>
      <c r="RHK54"/>
      <c r="RHL54"/>
      <c r="RHM54"/>
      <c r="RHN54"/>
      <c r="RHO54"/>
      <c r="RHP54"/>
      <c r="RHQ54"/>
      <c r="RHR54"/>
      <c r="RHS54"/>
      <c r="RHT54"/>
      <c r="RHU54"/>
      <c r="RHV54"/>
      <c r="RHW54"/>
      <c r="RHX54"/>
      <c r="RHY54"/>
      <c r="RHZ54"/>
      <c r="RIA54"/>
      <c r="RIB54"/>
      <c r="RIC54"/>
      <c r="RID54"/>
      <c r="RIE54"/>
      <c r="RIF54"/>
      <c r="RIG54"/>
      <c r="RIH54"/>
      <c r="RII54"/>
      <c r="RIJ54"/>
      <c r="RIK54"/>
      <c r="RIL54"/>
      <c r="RIM54"/>
      <c r="RIN54"/>
      <c r="RIO54"/>
      <c r="RIP54"/>
      <c r="RIQ54"/>
      <c r="RIR54"/>
      <c r="RIS54"/>
      <c r="RIT54"/>
      <c r="RIU54"/>
      <c r="RIV54"/>
      <c r="RIW54"/>
      <c r="RIX54"/>
      <c r="RIY54"/>
      <c r="RIZ54"/>
      <c r="RJA54"/>
      <c r="RJB54"/>
      <c r="RJC54"/>
      <c r="RJD54"/>
      <c r="RJE54"/>
      <c r="RJF54"/>
      <c r="RJG54"/>
      <c r="RJH54"/>
      <c r="RJI54"/>
      <c r="RJJ54"/>
      <c r="RJK54"/>
      <c r="RJL54"/>
      <c r="RJM54"/>
      <c r="RJN54"/>
      <c r="RJO54"/>
      <c r="RJP54"/>
      <c r="RJQ54"/>
      <c r="RJR54"/>
      <c r="RJS54"/>
      <c r="RJT54"/>
      <c r="RJU54"/>
      <c r="RJV54"/>
      <c r="RJW54"/>
      <c r="RJX54"/>
      <c r="RJY54"/>
      <c r="RJZ54"/>
      <c r="RKA54"/>
      <c r="RKB54"/>
      <c r="RKC54"/>
      <c r="RKD54"/>
      <c r="RKE54"/>
      <c r="RKF54"/>
      <c r="RKG54"/>
      <c r="RKH54"/>
      <c r="RKI54"/>
      <c r="RKJ54"/>
      <c r="RKK54"/>
      <c r="RKL54"/>
      <c r="RKM54"/>
      <c r="RKN54"/>
      <c r="RKO54"/>
      <c r="RKP54"/>
      <c r="RKQ54"/>
      <c r="RKR54"/>
      <c r="RKS54"/>
      <c r="RKT54"/>
      <c r="RKU54"/>
      <c r="RKV54"/>
      <c r="RKW54"/>
      <c r="RKX54"/>
      <c r="RKY54"/>
      <c r="RKZ54"/>
      <c r="RLA54"/>
      <c r="RLB54"/>
      <c r="RLC54"/>
      <c r="RLD54"/>
      <c r="RLE54"/>
      <c r="RLF54"/>
      <c r="RLG54"/>
      <c r="RLH54"/>
      <c r="RLI54"/>
      <c r="RLJ54"/>
      <c r="RLK54"/>
      <c r="RLL54"/>
      <c r="RLM54"/>
      <c r="RLN54"/>
      <c r="RLO54"/>
      <c r="RLP54"/>
      <c r="RLQ54"/>
      <c r="RLR54"/>
      <c r="RLS54"/>
      <c r="RLT54"/>
      <c r="RLU54"/>
      <c r="RLV54"/>
      <c r="RLW54"/>
      <c r="RLX54"/>
      <c r="RLY54"/>
      <c r="RLZ54"/>
      <c r="RMA54"/>
      <c r="RMB54"/>
      <c r="RMC54"/>
      <c r="RMD54"/>
      <c r="RME54"/>
      <c r="RMF54"/>
      <c r="RMG54"/>
      <c r="RMH54"/>
      <c r="RMI54"/>
      <c r="RMJ54"/>
      <c r="RMK54"/>
      <c r="RML54"/>
      <c r="RMM54"/>
      <c r="RMN54"/>
      <c r="RMO54"/>
      <c r="RMP54"/>
      <c r="RMQ54"/>
      <c r="RMR54"/>
      <c r="RMS54"/>
      <c r="RMT54"/>
      <c r="RMU54"/>
      <c r="RMV54"/>
      <c r="RMW54"/>
      <c r="RMX54"/>
      <c r="RMY54"/>
      <c r="RMZ54"/>
      <c r="RNA54"/>
      <c r="RNB54"/>
      <c r="RNC54"/>
      <c r="RND54"/>
      <c r="RNE54"/>
      <c r="RNF54"/>
      <c r="RNG54"/>
      <c r="RNH54"/>
      <c r="RNI54"/>
      <c r="RNJ54"/>
      <c r="RNK54"/>
      <c r="RNL54"/>
      <c r="RNM54"/>
      <c r="RNN54"/>
      <c r="RNO54"/>
      <c r="RNP54"/>
      <c r="RNQ54"/>
      <c r="RNR54"/>
      <c r="RNS54"/>
      <c r="RNT54"/>
      <c r="RNU54"/>
      <c r="RNV54"/>
      <c r="RNW54"/>
      <c r="RNX54"/>
      <c r="RNY54"/>
      <c r="RNZ54"/>
      <c r="ROA54"/>
      <c r="ROB54"/>
      <c r="ROC54"/>
      <c r="ROD54"/>
      <c r="ROE54"/>
      <c r="ROF54"/>
      <c r="ROG54"/>
      <c r="ROH54"/>
      <c r="ROI54"/>
      <c r="ROJ54"/>
      <c r="ROK54"/>
      <c r="ROL54"/>
      <c r="ROM54"/>
      <c r="RON54"/>
      <c r="ROO54"/>
      <c r="ROP54"/>
      <c r="ROQ54"/>
      <c r="ROR54"/>
      <c r="ROS54"/>
      <c r="ROT54"/>
      <c r="ROU54"/>
      <c r="ROV54"/>
      <c r="ROW54"/>
      <c r="ROX54"/>
      <c r="ROY54"/>
      <c r="ROZ54"/>
      <c r="RPA54"/>
      <c r="RPB54"/>
      <c r="RPC54"/>
      <c r="RPD54"/>
      <c r="RPE54"/>
      <c r="RPF54"/>
      <c r="RPG54"/>
      <c r="RPH54"/>
      <c r="RPI54"/>
      <c r="RPJ54"/>
      <c r="RPK54"/>
      <c r="RPL54"/>
      <c r="RPM54"/>
      <c r="RPN54"/>
      <c r="RPO54"/>
      <c r="RPP54"/>
      <c r="RPQ54"/>
      <c r="RPR54"/>
      <c r="RPS54"/>
      <c r="RPT54"/>
      <c r="RPU54"/>
      <c r="RPV54"/>
      <c r="RPW54"/>
      <c r="RPX54"/>
      <c r="RPY54"/>
      <c r="RPZ54"/>
      <c r="RQA54"/>
      <c r="RQB54"/>
      <c r="RQC54"/>
      <c r="RQD54"/>
      <c r="RQE54"/>
      <c r="RQF54"/>
      <c r="RQG54"/>
      <c r="RQH54"/>
      <c r="RQI54"/>
      <c r="RQJ54"/>
      <c r="RQK54"/>
      <c r="RQL54"/>
      <c r="RQM54"/>
      <c r="RQN54"/>
      <c r="RQO54"/>
      <c r="RQP54"/>
      <c r="RQQ54"/>
      <c r="RQR54"/>
      <c r="RQS54"/>
      <c r="RQT54"/>
      <c r="RQU54"/>
      <c r="RQV54"/>
      <c r="RQW54"/>
      <c r="RQX54"/>
      <c r="RQY54"/>
      <c r="RQZ54"/>
      <c r="RRA54"/>
      <c r="RRB54"/>
      <c r="RRC54"/>
      <c r="RRD54"/>
      <c r="RRE54"/>
      <c r="RRF54"/>
      <c r="RRG54"/>
      <c r="RRH54"/>
      <c r="RRI54"/>
      <c r="RRJ54"/>
      <c r="RRK54"/>
      <c r="RRL54"/>
      <c r="RRM54"/>
      <c r="RRN54"/>
      <c r="RRO54"/>
      <c r="RRP54"/>
      <c r="RRQ54"/>
      <c r="RRR54"/>
      <c r="RRS54"/>
      <c r="RRT54"/>
      <c r="RRU54"/>
      <c r="RRV54"/>
      <c r="RRW54"/>
      <c r="RRX54"/>
      <c r="RRY54"/>
      <c r="RRZ54"/>
      <c r="RSA54"/>
      <c r="RSB54"/>
      <c r="RSC54"/>
      <c r="RSD54"/>
      <c r="RSE54"/>
      <c r="RSF54"/>
      <c r="RSG54"/>
      <c r="RSH54"/>
      <c r="RSI54"/>
      <c r="RSJ54"/>
      <c r="RSK54"/>
      <c r="RSL54"/>
      <c r="RSM54"/>
      <c r="RSN54"/>
      <c r="RSO54"/>
      <c r="RSP54"/>
      <c r="RSQ54"/>
      <c r="RSR54"/>
      <c r="RSS54"/>
      <c r="RST54"/>
      <c r="RSU54"/>
      <c r="RSV54"/>
      <c r="RSW54"/>
      <c r="RSX54"/>
      <c r="RSY54"/>
      <c r="RSZ54"/>
      <c r="RTA54"/>
      <c r="RTB54"/>
      <c r="RTC54"/>
      <c r="RTD54"/>
      <c r="RTE54"/>
      <c r="RTF54"/>
      <c r="RTG54"/>
      <c r="RTH54"/>
      <c r="RTI54"/>
      <c r="RTJ54"/>
      <c r="RTK54"/>
      <c r="RTL54"/>
      <c r="RTM54"/>
      <c r="RTN54"/>
      <c r="RTO54"/>
      <c r="RTP54"/>
      <c r="RTQ54"/>
      <c r="RTR54"/>
      <c r="RTS54"/>
      <c r="RTT54"/>
      <c r="RTU54"/>
      <c r="RTV54"/>
      <c r="RTW54"/>
      <c r="RTX54"/>
      <c r="RTY54"/>
      <c r="RTZ54"/>
      <c r="RUA54"/>
      <c r="RUB54"/>
      <c r="RUC54"/>
      <c r="RUD54"/>
      <c r="RUE54"/>
      <c r="RUF54"/>
      <c r="RUG54"/>
      <c r="RUH54"/>
      <c r="RUI54"/>
      <c r="RUJ54"/>
      <c r="RUK54"/>
      <c r="RUL54"/>
      <c r="RUM54"/>
      <c r="RUN54"/>
      <c r="RUO54"/>
      <c r="RUP54"/>
      <c r="RUQ54"/>
      <c r="RUR54"/>
      <c r="RUS54"/>
      <c r="RUT54"/>
      <c r="RUU54"/>
      <c r="RUV54"/>
      <c r="RUW54"/>
      <c r="RUX54"/>
      <c r="RUY54"/>
      <c r="RUZ54"/>
      <c r="RVA54"/>
      <c r="RVB54"/>
      <c r="RVC54"/>
      <c r="RVD54"/>
      <c r="RVE54"/>
      <c r="RVF54"/>
      <c r="RVG54"/>
      <c r="RVH54"/>
      <c r="RVI54"/>
      <c r="RVJ54"/>
      <c r="RVK54"/>
      <c r="RVL54"/>
      <c r="RVM54"/>
      <c r="RVN54"/>
      <c r="RVO54"/>
      <c r="RVP54"/>
      <c r="RVQ54"/>
      <c r="RVR54"/>
      <c r="RVS54"/>
      <c r="RVT54"/>
      <c r="RVU54"/>
      <c r="RVV54"/>
      <c r="RVW54"/>
      <c r="RVX54"/>
      <c r="RVY54"/>
      <c r="RVZ54"/>
      <c r="RWA54"/>
      <c r="RWB54"/>
      <c r="RWC54"/>
      <c r="RWD54"/>
      <c r="RWE54"/>
      <c r="RWF54"/>
      <c r="RWG54"/>
      <c r="RWH54"/>
      <c r="RWI54"/>
      <c r="RWJ54"/>
      <c r="RWK54"/>
      <c r="RWL54"/>
      <c r="RWM54"/>
      <c r="RWN54"/>
      <c r="RWO54"/>
      <c r="RWP54"/>
      <c r="RWQ54"/>
      <c r="RWR54"/>
      <c r="RWS54"/>
      <c r="RWT54"/>
      <c r="RWU54"/>
      <c r="RWV54"/>
      <c r="RWW54"/>
      <c r="RWX54"/>
      <c r="RWY54"/>
      <c r="RWZ54"/>
      <c r="RXA54"/>
      <c r="RXB54"/>
      <c r="RXC54"/>
      <c r="RXD54"/>
      <c r="RXE54"/>
      <c r="RXF54"/>
      <c r="RXG54"/>
      <c r="RXH54"/>
      <c r="RXI54"/>
      <c r="RXJ54"/>
      <c r="RXK54"/>
      <c r="RXL54"/>
      <c r="RXM54"/>
      <c r="RXN54"/>
      <c r="RXO54"/>
      <c r="RXP54"/>
      <c r="RXQ54"/>
      <c r="RXR54"/>
      <c r="RXS54"/>
      <c r="RXT54"/>
      <c r="RXU54"/>
      <c r="RXV54"/>
      <c r="RXW54"/>
      <c r="RXX54"/>
      <c r="RXY54"/>
      <c r="RXZ54"/>
      <c r="RYA54"/>
      <c r="RYB54"/>
      <c r="RYC54"/>
      <c r="RYD54"/>
      <c r="RYE54"/>
      <c r="RYF54"/>
      <c r="RYG54"/>
      <c r="RYH54"/>
      <c r="RYI54"/>
      <c r="RYJ54"/>
      <c r="RYK54"/>
      <c r="RYL54"/>
      <c r="RYM54"/>
      <c r="RYN54"/>
      <c r="RYO54"/>
      <c r="RYP54"/>
      <c r="RYQ54"/>
      <c r="RYR54"/>
      <c r="RYS54"/>
      <c r="RYT54"/>
      <c r="RYU54"/>
      <c r="RYV54"/>
      <c r="RYW54"/>
      <c r="RYX54"/>
      <c r="RYY54"/>
      <c r="RYZ54"/>
      <c r="RZA54"/>
      <c r="RZB54"/>
      <c r="RZC54"/>
      <c r="RZD54"/>
      <c r="RZE54"/>
      <c r="RZF54"/>
      <c r="RZG54"/>
      <c r="RZH54"/>
      <c r="RZI54"/>
      <c r="RZJ54"/>
      <c r="RZK54"/>
      <c r="RZL54"/>
      <c r="RZM54"/>
      <c r="RZN54"/>
      <c r="RZO54"/>
      <c r="RZP54"/>
      <c r="RZQ54"/>
      <c r="RZR54"/>
      <c r="RZS54"/>
      <c r="RZT54"/>
      <c r="RZU54"/>
      <c r="RZV54"/>
      <c r="RZW54"/>
      <c r="RZX54"/>
      <c r="RZY54"/>
      <c r="RZZ54"/>
      <c r="SAA54"/>
      <c r="SAB54"/>
      <c r="SAC54"/>
      <c r="SAD54"/>
      <c r="SAE54"/>
      <c r="SAF54"/>
      <c r="SAG54"/>
      <c r="SAH54"/>
      <c r="SAI54"/>
      <c r="SAJ54"/>
      <c r="SAK54"/>
      <c r="SAL54"/>
      <c r="SAM54"/>
      <c r="SAN54"/>
      <c r="SAO54"/>
      <c r="SAP54"/>
      <c r="SAQ54"/>
      <c r="SAR54"/>
      <c r="SAS54"/>
      <c r="SAT54"/>
      <c r="SAU54"/>
      <c r="SAV54"/>
      <c r="SAW54"/>
      <c r="SAX54"/>
      <c r="SAY54"/>
      <c r="SAZ54"/>
      <c r="SBA54"/>
      <c r="SBB54"/>
      <c r="SBC54"/>
      <c r="SBD54"/>
      <c r="SBE54"/>
      <c r="SBF54"/>
      <c r="SBG54"/>
      <c r="SBH54"/>
      <c r="SBI54"/>
      <c r="SBJ54"/>
      <c r="SBK54"/>
      <c r="SBL54"/>
      <c r="SBM54"/>
      <c r="SBN54"/>
      <c r="SBO54"/>
      <c r="SBP54"/>
      <c r="SBQ54"/>
      <c r="SBR54"/>
      <c r="SBS54"/>
      <c r="SBT54"/>
      <c r="SBU54"/>
      <c r="SBV54"/>
      <c r="SBW54"/>
      <c r="SBX54"/>
      <c r="SBY54"/>
      <c r="SBZ54"/>
      <c r="SCA54"/>
      <c r="SCB54"/>
      <c r="SCC54"/>
      <c r="SCD54"/>
      <c r="SCE54"/>
      <c r="SCF54"/>
      <c r="SCG54"/>
      <c r="SCH54"/>
      <c r="SCI54"/>
      <c r="SCJ54"/>
      <c r="SCK54"/>
      <c r="SCL54"/>
      <c r="SCM54"/>
      <c r="SCN54"/>
      <c r="SCO54"/>
      <c r="SCP54"/>
      <c r="SCQ54"/>
      <c r="SCR54"/>
      <c r="SCS54"/>
      <c r="SCT54"/>
      <c r="SCU54"/>
      <c r="SCV54"/>
      <c r="SCW54"/>
      <c r="SCX54"/>
      <c r="SCY54"/>
      <c r="SCZ54"/>
      <c r="SDA54"/>
      <c r="SDB54"/>
      <c r="SDC54"/>
      <c r="SDD54"/>
      <c r="SDE54"/>
      <c r="SDF54"/>
      <c r="SDG54"/>
      <c r="SDH54"/>
      <c r="SDI54"/>
      <c r="SDJ54"/>
      <c r="SDK54"/>
      <c r="SDL54"/>
      <c r="SDM54"/>
      <c r="SDN54"/>
      <c r="SDO54"/>
      <c r="SDP54"/>
      <c r="SDQ54"/>
      <c r="SDR54"/>
      <c r="SDS54"/>
      <c r="SDT54"/>
      <c r="SDU54"/>
      <c r="SDV54"/>
      <c r="SDW54"/>
      <c r="SDX54"/>
      <c r="SDY54"/>
      <c r="SDZ54"/>
      <c r="SEA54"/>
      <c r="SEB54"/>
      <c r="SEC54"/>
      <c r="SED54"/>
      <c r="SEE54"/>
      <c r="SEF54"/>
      <c r="SEG54"/>
      <c r="SEH54"/>
      <c r="SEI54"/>
      <c r="SEJ54"/>
      <c r="SEK54"/>
      <c r="SEL54"/>
      <c r="SEM54"/>
      <c r="SEN54"/>
      <c r="SEO54"/>
      <c r="SEP54"/>
      <c r="SEQ54"/>
      <c r="SER54"/>
      <c r="SES54"/>
      <c r="SET54"/>
      <c r="SEU54"/>
      <c r="SEV54"/>
      <c r="SEW54"/>
      <c r="SEX54"/>
      <c r="SEY54"/>
      <c r="SEZ54"/>
      <c r="SFA54"/>
      <c r="SFB54"/>
      <c r="SFC54"/>
      <c r="SFD54"/>
      <c r="SFE54"/>
      <c r="SFF54"/>
      <c r="SFG54"/>
      <c r="SFH54"/>
      <c r="SFI54"/>
      <c r="SFJ54"/>
      <c r="SFK54"/>
      <c r="SFL54"/>
      <c r="SFM54"/>
      <c r="SFN54"/>
      <c r="SFO54"/>
      <c r="SFP54"/>
      <c r="SFQ54"/>
      <c r="SFR54"/>
      <c r="SFS54"/>
      <c r="SFT54"/>
      <c r="SFU54"/>
      <c r="SFV54"/>
      <c r="SFW54"/>
      <c r="SFX54"/>
      <c r="SFY54"/>
      <c r="SFZ54"/>
      <c r="SGA54"/>
      <c r="SGB54"/>
      <c r="SGC54"/>
      <c r="SGD54"/>
      <c r="SGE54"/>
      <c r="SGF54"/>
      <c r="SGG54"/>
      <c r="SGH54"/>
      <c r="SGI54"/>
      <c r="SGJ54"/>
      <c r="SGK54"/>
      <c r="SGL54"/>
      <c r="SGM54"/>
      <c r="SGN54"/>
      <c r="SGO54"/>
      <c r="SGP54"/>
      <c r="SGQ54"/>
      <c r="SGR54"/>
      <c r="SGS54"/>
      <c r="SGT54"/>
      <c r="SGU54"/>
      <c r="SGV54"/>
      <c r="SGW54"/>
      <c r="SGX54"/>
      <c r="SGY54"/>
      <c r="SGZ54"/>
      <c r="SHA54"/>
      <c r="SHB54"/>
      <c r="SHC54"/>
      <c r="SHD54"/>
      <c r="SHE54"/>
      <c r="SHF54"/>
      <c r="SHG54"/>
      <c r="SHH54"/>
      <c r="SHI54"/>
      <c r="SHJ54"/>
      <c r="SHK54"/>
      <c r="SHL54"/>
      <c r="SHM54"/>
      <c r="SHN54"/>
      <c r="SHO54"/>
      <c r="SHP54"/>
      <c r="SHQ54"/>
      <c r="SHR54"/>
      <c r="SHS54"/>
      <c r="SHT54"/>
      <c r="SHU54"/>
      <c r="SHV54"/>
      <c r="SHW54"/>
      <c r="SHX54"/>
      <c r="SHY54"/>
      <c r="SHZ54"/>
      <c r="SIA54"/>
      <c r="SIB54"/>
      <c r="SIC54"/>
      <c r="SID54"/>
      <c r="SIE54"/>
      <c r="SIF54"/>
      <c r="SIG54"/>
      <c r="SIH54"/>
      <c r="SII54"/>
      <c r="SIJ54"/>
      <c r="SIK54"/>
      <c r="SIL54"/>
      <c r="SIM54"/>
      <c r="SIN54"/>
      <c r="SIO54"/>
      <c r="SIP54"/>
      <c r="SIQ54"/>
      <c r="SIR54"/>
      <c r="SIS54"/>
      <c r="SIT54"/>
      <c r="SIU54"/>
      <c r="SIV54"/>
      <c r="SIW54"/>
      <c r="SIX54"/>
      <c r="SIY54"/>
      <c r="SIZ54"/>
      <c r="SJA54"/>
      <c r="SJB54"/>
      <c r="SJC54"/>
      <c r="SJD54"/>
      <c r="SJE54"/>
      <c r="SJF54"/>
      <c r="SJG54"/>
      <c r="SJH54"/>
      <c r="SJI54"/>
      <c r="SJJ54"/>
      <c r="SJK54"/>
      <c r="SJL54"/>
      <c r="SJM54"/>
      <c r="SJN54"/>
      <c r="SJO54"/>
      <c r="SJP54"/>
      <c r="SJQ54"/>
      <c r="SJR54"/>
      <c r="SJS54"/>
      <c r="SJT54"/>
      <c r="SJU54"/>
      <c r="SJV54"/>
      <c r="SJW54"/>
      <c r="SJX54"/>
      <c r="SJY54"/>
      <c r="SJZ54"/>
      <c r="SKA54"/>
      <c r="SKB54"/>
      <c r="SKC54"/>
      <c r="SKD54"/>
      <c r="SKE54"/>
      <c r="SKF54"/>
      <c r="SKG54"/>
      <c r="SKH54"/>
      <c r="SKI54"/>
      <c r="SKJ54"/>
      <c r="SKK54"/>
      <c r="SKL54"/>
      <c r="SKM54"/>
      <c r="SKN54"/>
      <c r="SKO54"/>
      <c r="SKP54"/>
      <c r="SKQ54"/>
      <c r="SKR54"/>
      <c r="SKS54"/>
      <c r="SKT54"/>
      <c r="SKU54"/>
      <c r="SKV54"/>
      <c r="SKW54"/>
      <c r="SKX54"/>
      <c r="SKY54"/>
      <c r="SKZ54"/>
      <c r="SLA54"/>
      <c r="SLB54"/>
      <c r="SLC54"/>
      <c r="SLD54"/>
      <c r="SLE54"/>
      <c r="SLF54"/>
      <c r="SLG54"/>
      <c r="SLH54"/>
      <c r="SLI54"/>
      <c r="SLJ54"/>
      <c r="SLK54"/>
      <c r="SLL54"/>
      <c r="SLM54"/>
      <c r="SLN54"/>
      <c r="SLO54"/>
      <c r="SLP54"/>
      <c r="SLQ54"/>
      <c r="SLR54"/>
      <c r="SLS54"/>
      <c r="SLT54"/>
      <c r="SLU54"/>
      <c r="SLV54"/>
      <c r="SLW54"/>
      <c r="SLX54"/>
      <c r="SLY54"/>
      <c r="SLZ54"/>
      <c r="SMA54"/>
      <c r="SMB54"/>
      <c r="SMC54"/>
      <c r="SMD54"/>
      <c r="SME54"/>
      <c r="SMF54"/>
      <c r="SMG54"/>
      <c r="SMH54"/>
      <c r="SMI54"/>
      <c r="SMJ54"/>
      <c r="SMK54"/>
      <c r="SML54"/>
      <c r="SMM54"/>
      <c r="SMN54"/>
      <c r="SMO54"/>
      <c r="SMP54"/>
      <c r="SMQ54"/>
      <c r="SMR54"/>
      <c r="SMS54"/>
      <c r="SMT54"/>
      <c r="SMU54"/>
      <c r="SMV54"/>
      <c r="SMW54"/>
      <c r="SMX54"/>
      <c r="SMY54"/>
      <c r="SMZ54"/>
      <c r="SNA54"/>
      <c r="SNB54"/>
      <c r="SNC54"/>
      <c r="SND54"/>
      <c r="SNE54"/>
      <c r="SNF54"/>
      <c r="SNG54"/>
      <c r="SNH54"/>
      <c r="SNI54"/>
      <c r="SNJ54"/>
      <c r="SNK54"/>
      <c r="SNL54"/>
      <c r="SNM54"/>
      <c r="SNN54"/>
      <c r="SNO54"/>
      <c r="SNP54"/>
      <c r="SNQ54"/>
      <c r="SNR54"/>
      <c r="SNS54"/>
      <c r="SNT54"/>
      <c r="SNU54"/>
      <c r="SNV54"/>
      <c r="SNW54"/>
      <c r="SNX54"/>
      <c r="SNY54"/>
      <c r="SNZ54"/>
      <c r="SOA54"/>
      <c r="SOB54"/>
      <c r="SOC54"/>
      <c r="SOD54"/>
      <c r="SOE54"/>
      <c r="SOF54"/>
      <c r="SOG54"/>
      <c r="SOH54"/>
      <c r="SOI54"/>
      <c r="SOJ54"/>
      <c r="SOK54"/>
      <c r="SOL54"/>
      <c r="SOM54"/>
      <c r="SON54"/>
      <c r="SOO54"/>
      <c r="SOP54"/>
      <c r="SOQ54"/>
      <c r="SOR54"/>
      <c r="SOS54"/>
      <c r="SOT54"/>
      <c r="SOU54"/>
      <c r="SOV54"/>
      <c r="SOW54"/>
      <c r="SOX54"/>
      <c r="SOY54"/>
      <c r="SOZ54"/>
      <c r="SPA54"/>
      <c r="SPB54"/>
      <c r="SPC54"/>
      <c r="SPD54"/>
      <c r="SPE54"/>
      <c r="SPF54"/>
      <c r="SPG54"/>
      <c r="SPH54"/>
      <c r="SPI54"/>
      <c r="SPJ54"/>
      <c r="SPK54"/>
      <c r="SPL54"/>
      <c r="SPM54"/>
      <c r="SPN54"/>
      <c r="SPO54"/>
      <c r="SPP54"/>
      <c r="SPQ54"/>
      <c r="SPR54"/>
      <c r="SPS54"/>
      <c r="SPT54"/>
      <c r="SPU54"/>
      <c r="SPV54"/>
      <c r="SPW54"/>
      <c r="SPX54"/>
      <c r="SPY54"/>
      <c r="SPZ54"/>
      <c r="SQA54"/>
      <c r="SQB54"/>
      <c r="SQC54"/>
      <c r="SQD54"/>
      <c r="SQE54"/>
      <c r="SQF54"/>
      <c r="SQG54"/>
      <c r="SQH54"/>
      <c r="SQI54"/>
      <c r="SQJ54"/>
      <c r="SQK54"/>
      <c r="SQL54"/>
      <c r="SQM54"/>
      <c r="SQN54"/>
      <c r="SQO54"/>
      <c r="SQP54"/>
      <c r="SQQ54"/>
      <c r="SQR54"/>
      <c r="SQS54"/>
      <c r="SQT54"/>
      <c r="SQU54"/>
      <c r="SQV54"/>
      <c r="SQW54"/>
      <c r="SQX54"/>
      <c r="SQY54"/>
      <c r="SQZ54"/>
      <c r="SRA54"/>
      <c r="SRB54"/>
      <c r="SRC54"/>
      <c r="SRD54"/>
      <c r="SRE54"/>
      <c r="SRF54"/>
      <c r="SRG54"/>
      <c r="SRH54"/>
      <c r="SRI54"/>
      <c r="SRJ54"/>
      <c r="SRK54"/>
      <c r="SRL54"/>
      <c r="SRM54"/>
      <c r="SRN54"/>
      <c r="SRO54"/>
      <c r="SRP54"/>
      <c r="SRQ54"/>
      <c r="SRR54"/>
      <c r="SRS54"/>
      <c r="SRT54"/>
      <c r="SRU54"/>
      <c r="SRV54"/>
      <c r="SRW54"/>
      <c r="SRX54"/>
      <c r="SRY54"/>
      <c r="SRZ54"/>
      <c r="SSA54"/>
      <c r="SSB54"/>
      <c r="SSC54"/>
      <c r="SSD54"/>
      <c r="SSE54"/>
      <c r="SSF54"/>
      <c r="SSG54"/>
      <c r="SSH54"/>
      <c r="SSI54"/>
      <c r="SSJ54"/>
      <c r="SSK54"/>
      <c r="SSL54"/>
      <c r="SSM54"/>
      <c r="SSN54"/>
      <c r="SSO54"/>
      <c r="SSP54"/>
      <c r="SSQ54"/>
      <c r="SSR54"/>
      <c r="SSS54"/>
      <c r="SST54"/>
      <c r="SSU54"/>
      <c r="SSV54"/>
      <c r="SSW54"/>
      <c r="SSX54"/>
      <c r="SSY54"/>
      <c r="SSZ54"/>
      <c r="STA54"/>
      <c r="STB54"/>
      <c r="STC54"/>
      <c r="STD54"/>
      <c r="STE54"/>
      <c r="STF54"/>
      <c r="STG54"/>
      <c r="STH54"/>
      <c r="STI54"/>
      <c r="STJ54"/>
      <c r="STK54"/>
      <c r="STL54"/>
      <c r="STM54"/>
      <c r="STN54"/>
      <c r="STO54"/>
      <c r="STP54"/>
      <c r="STQ54"/>
      <c r="STR54"/>
      <c r="STS54"/>
      <c r="STT54"/>
      <c r="STU54"/>
      <c r="STV54"/>
      <c r="STW54"/>
      <c r="STX54"/>
      <c r="STY54"/>
      <c r="STZ54"/>
      <c r="SUA54"/>
      <c r="SUB54"/>
      <c r="SUC54"/>
      <c r="SUD54"/>
      <c r="SUE54"/>
      <c r="SUF54"/>
      <c r="SUG54"/>
      <c r="SUH54"/>
      <c r="SUI54"/>
      <c r="SUJ54"/>
      <c r="SUK54"/>
      <c r="SUL54"/>
      <c r="SUM54"/>
      <c r="SUN54"/>
      <c r="SUO54"/>
      <c r="SUP54"/>
      <c r="SUQ54"/>
      <c r="SUR54"/>
      <c r="SUS54"/>
      <c r="SUT54"/>
      <c r="SUU54"/>
      <c r="SUV54"/>
      <c r="SUW54"/>
      <c r="SUX54"/>
      <c r="SUY54"/>
      <c r="SUZ54"/>
      <c r="SVA54"/>
      <c r="SVB54"/>
      <c r="SVC54"/>
      <c r="SVD54"/>
      <c r="SVE54"/>
      <c r="SVF54"/>
      <c r="SVG54"/>
      <c r="SVH54"/>
      <c r="SVI54"/>
      <c r="SVJ54"/>
      <c r="SVK54"/>
      <c r="SVL54"/>
      <c r="SVM54"/>
      <c r="SVN54"/>
      <c r="SVO54"/>
      <c r="SVP54"/>
      <c r="SVQ54"/>
      <c r="SVR54"/>
      <c r="SVS54"/>
      <c r="SVT54"/>
      <c r="SVU54"/>
      <c r="SVV54"/>
      <c r="SVW54"/>
      <c r="SVX54"/>
      <c r="SVY54"/>
      <c r="SVZ54"/>
      <c r="SWA54"/>
      <c r="SWB54"/>
      <c r="SWC54"/>
      <c r="SWD54"/>
      <c r="SWE54"/>
      <c r="SWF54"/>
      <c r="SWG54"/>
      <c r="SWH54"/>
      <c r="SWI54"/>
      <c r="SWJ54"/>
      <c r="SWK54"/>
      <c r="SWL54"/>
      <c r="SWM54"/>
      <c r="SWN54"/>
      <c r="SWO54"/>
      <c r="SWP54"/>
      <c r="SWQ54"/>
      <c r="SWR54"/>
      <c r="SWS54"/>
      <c r="SWT54"/>
      <c r="SWU54"/>
      <c r="SWV54"/>
      <c r="SWW54"/>
      <c r="SWX54"/>
      <c r="SWY54"/>
      <c r="SWZ54"/>
      <c r="SXA54"/>
      <c r="SXB54"/>
      <c r="SXC54"/>
      <c r="SXD54"/>
      <c r="SXE54"/>
      <c r="SXF54"/>
      <c r="SXG54"/>
      <c r="SXH54"/>
      <c r="SXI54"/>
      <c r="SXJ54"/>
      <c r="SXK54"/>
      <c r="SXL54"/>
      <c r="SXM54"/>
      <c r="SXN54"/>
      <c r="SXO54"/>
      <c r="SXP54"/>
      <c r="SXQ54"/>
      <c r="SXR54"/>
      <c r="SXS54"/>
      <c r="SXT54"/>
      <c r="SXU54"/>
      <c r="SXV54"/>
      <c r="SXW54"/>
      <c r="SXX54"/>
      <c r="SXY54"/>
      <c r="SXZ54"/>
      <c r="SYA54"/>
      <c r="SYB54"/>
      <c r="SYC54"/>
      <c r="SYD54"/>
      <c r="SYE54"/>
      <c r="SYF54"/>
      <c r="SYG54"/>
      <c r="SYH54"/>
      <c r="SYI54"/>
      <c r="SYJ54"/>
      <c r="SYK54"/>
      <c r="SYL54"/>
      <c r="SYM54"/>
      <c r="SYN54"/>
      <c r="SYO54"/>
      <c r="SYP54"/>
      <c r="SYQ54"/>
      <c r="SYR54"/>
      <c r="SYS54"/>
      <c r="SYT54"/>
      <c r="SYU54"/>
      <c r="SYV54"/>
      <c r="SYW54"/>
      <c r="SYX54"/>
      <c r="SYY54"/>
      <c r="SYZ54"/>
      <c r="SZA54"/>
      <c r="SZB54"/>
      <c r="SZC54"/>
      <c r="SZD54"/>
      <c r="SZE54"/>
      <c r="SZF54"/>
      <c r="SZG54"/>
      <c r="SZH54"/>
      <c r="SZI54"/>
      <c r="SZJ54"/>
      <c r="SZK54"/>
      <c r="SZL54"/>
      <c r="SZM54"/>
      <c r="SZN54"/>
      <c r="SZO54"/>
      <c r="SZP54"/>
      <c r="SZQ54"/>
      <c r="SZR54"/>
      <c r="SZS54"/>
      <c r="SZT54"/>
      <c r="SZU54"/>
      <c r="SZV54"/>
      <c r="SZW54"/>
      <c r="SZX54"/>
      <c r="SZY54"/>
      <c r="SZZ54"/>
      <c r="TAA54"/>
      <c r="TAB54"/>
      <c r="TAC54"/>
      <c r="TAD54"/>
      <c r="TAE54"/>
      <c r="TAF54"/>
      <c r="TAG54"/>
      <c r="TAH54"/>
      <c r="TAI54"/>
      <c r="TAJ54"/>
      <c r="TAK54"/>
      <c r="TAL54"/>
      <c r="TAM54"/>
      <c r="TAN54"/>
      <c r="TAO54"/>
      <c r="TAP54"/>
      <c r="TAQ54"/>
      <c r="TAR54"/>
      <c r="TAS54"/>
      <c r="TAT54"/>
      <c r="TAU54"/>
      <c r="TAV54"/>
      <c r="TAW54"/>
      <c r="TAX54"/>
      <c r="TAY54"/>
      <c r="TAZ54"/>
      <c r="TBA54"/>
      <c r="TBB54"/>
      <c r="TBC54"/>
      <c r="TBD54"/>
      <c r="TBE54"/>
      <c r="TBF54"/>
      <c r="TBG54"/>
      <c r="TBH54"/>
      <c r="TBI54"/>
      <c r="TBJ54"/>
      <c r="TBK54"/>
      <c r="TBL54"/>
      <c r="TBM54"/>
      <c r="TBN54"/>
      <c r="TBO54"/>
      <c r="TBP54"/>
      <c r="TBQ54"/>
      <c r="TBR54"/>
      <c r="TBS54"/>
      <c r="TBT54"/>
      <c r="TBU54"/>
      <c r="TBV54"/>
      <c r="TBW54"/>
      <c r="TBX54"/>
      <c r="TBY54"/>
      <c r="TBZ54"/>
      <c r="TCA54"/>
      <c r="TCB54"/>
      <c r="TCC54"/>
      <c r="TCD54"/>
      <c r="TCE54"/>
      <c r="TCF54"/>
      <c r="TCG54"/>
      <c r="TCH54"/>
      <c r="TCI54"/>
      <c r="TCJ54"/>
      <c r="TCK54"/>
      <c r="TCL54"/>
      <c r="TCM54"/>
      <c r="TCN54"/>
      <c r="TCO54"/>
      <c r="TCP54"/>
      <c r="TCQ54"/>
      <c r="TCR54"/>
      <c r="TCS54"/>
      <c r="TCT54"/>
      <c r="TCU54"/>
      <c r="TCV54"/>
      <c r="TCW54"/>
      <c r="TCX54"/>
      <c r="TCY54"/>
      <c r="TCZ54"/>
      <c r="TDA54"/>
      <c r="TDB54"/>
      <c r="TDC54"/>
      <c r="TDD54"/>
      <c r="TDE54"/>
      <c r="TDF54"/>
      <c r="TDG54"/>
      <c r="TDH54"/>
      <c r="TDI54"/>
      <c r="TDJ54"/>
      <c r="TDK54"/>
      <c r="TDL54"/>
      <c r="TDM54"/>
      <c r="TDN54"/>
      <c r="TDO54"/>
      <c r="TDP54"/>
      <c r="TDQ54"/>
      <c r="TDR54"/>
      <c r="TDS54"/>
      <c r="TDT54"/>
      <c r="TDU54"/>
      <c r="TDV54"/>
      <c r="TDW54"/>
      <c r="TDX54"/>
      <c r="TDY54"/>
      <c r="TDZ54"/>
      <c r="TEA54"/>
      <c r="TEB54"/>
      <c r="TEC54"/>
      <c r="TED54"/>
      <c r="TEE54"/>
      <c r="TEF54"/>
      <c r="TEG54"/>
      <c r="TEH54"/>
      <c r="TEI54"/>
      <c r="TEJ54"/>
      <c r="TEK54"/>
      <c r="TEL54"/>
      <c r="TEM54"/>
      <c r="TEN54"/>
      <c r="TEO54"/>
      <c r="TEP54"/>
      <c r="TEQ54"/>
      <c r="TER54"/>
      <c r="TES54"/>
      <c r="TET54"/>
      <c r="TEU54"/>
      <c r="TEV54"/>
      <c r="TEW54"/>
      <c r="TEX54"/>
      <c r="TEY54"/>
      <c r="TEZ54"/>
      <c r="TFA54"/>
      <c r="TFB54"/>
      <c r="TFC54"/>
      <c r="TFD54"/>
      <c r="TFE54"/>
      <c r="TFF54"/>
      <c r="TFG54"/>
      <c r="TFH54"/>
      <c r="TFI54"/>
      <c r="TFJ54"/>
      <c r="TFK54"/>
      <c r="TFL54"/>
      <c r="TFM54"/>
      <c r="TFN54"/>
      <c r="TFO54"/>
      <c r="TFP54"/>
      <c r="TFQ54"/>
      <c r="TFR54"/>
      <c r="TFS54"/>
      <c r="TFT54"/>
      <c r="TFU54"/>
      <c r="TFV54"/>
      <c r="TFW54"/>
      <c r="TFX54"/>
      <c r="TFY54"/>
      <c r="TFZ54"/>
      <c r="TGA54"/>
      <c r="TGB54"/>
      <c r="TGC54"/>
      <c r="TGD54"/>
      <c r="TGE54"/>
      <c r="TGF54"/>
      <c r="TGG54"/>
      <c r="TGH54"/>
      <c r="TGI54"/>
      <c r="TGJ54"/>
      <c r="TGK54"/>
      <c r="TGL54"/>
      <c r="TGM54"/>
      <c r="TGN54"/>
      <c r="TGO54"/>
      <c r="TGP54"/>
      <c r="TGQ54"/>
      <c r="TGR54"/>
      <c r="TGS54"/>
      <c r="TGT54"/>
      <c r="TGU54"/>
      <c r="TGV54"/>
      <c r="TGW54"/>
      <c r="TGX54"/>
      <c r="TGY54"/>
      <c r="TGZ54"/>
      <c r="THA54"/>
      <c r="THB54"/>
      <c r="THC54"/>
      <c r="THD54"/>
      <c r="THE54"/>
      <c r="THF54"/>
      <c r="THG54"/>
      <c r="THH54"/>
      <c r="THI54"/>
      <c r="THJ54"/>
      <c r="THK54"/>
      <c r="THL54"/>
      <c r="THM54"/>
      <c r="THN54"/>
      <c r="THO54"/>
      <c r="THP54"/>
      <c r="THQ54"/>
      <c r="THR54"/>
      <c r="THS54"/>
      <c r="THT54"/>
      <c r="THU54"/>
      <c r="THV54"/>
      <c r="THW54"/>
      <c r="THX54"/>
      <c r="THY54"/>
      <c r="THZ54"/>
      <c r="TIA54"/>
      <c r="TIB54"/>
      <c r="TIC54"/>
      <c r="TID54"/>
      <c r="TIE54"/>
      <c r="TIF54"/>
      <c r="TIG54"/>
      <c r="TIH54"/>
      <c r="TII54"/>
      <c r="TIJ54"/>
      <c r="TIK54"/>
      <c r="TIL54"/>
      <c r="TIM54"/>
      <c r="TIN54"/>
      <c r="TIO54"/>
      <c r="TIP54"/>
      <c r="TIQ54"/>
      <c r="TIR54"/>
      <c r="TIS54"/>
      <c r="TIT54"/>
      <c r="TIU54"/>
      <c r="TIV54"/>
      <c r="TIW54"/>
      <c r="TIX54"/>
      <c r="TIY54"/>
      <c r="TIZ54"/>
      <c r="TJA54"/>
      <c r="TJB54"/>
      <c r="TJC54"/>
      <c r="TJD54"/>
      <c r="TJE54"/>
      <c r="TJF54"/>
      <c r="TJG54"/>
      <c r="TJH54"/>
      <c r="TJI54"/>
      <c r="TJJ54"/>
      <c r="TJK54"/>
      <c r="TJL54"/>
      <c r="TJM54"/>
      <c r="TJN54"/>
      <c r="TJO54"/>
      <c r="TJP54"/>
      <c r="TJQ54"/>
      <c r="TJR54"/>
      <c r="TJS54"/>
      <c r="TJT54"/>
      <c r="TJU54"/>
      <c r="TJV54"/>
      <c r="TJW54"/>
      <c r="TJX54"/>
      <c r="TJY54"/>
      <c r="TJZ54"/>
      <c r="TKA54"/>
      <c r="TKB54"/>
      <c r="TKC54"/>
      <c r="TKD54"/>
      <c r="TKE54"/>
      <c r="TKF54"/>
      <c r="TKG54"/>
      <c r="TKH54"/>
      <c r="TKI54"/>
      <c r="TKJ54"/>
      <c r="TKK54"/>
      <c r="TKL54"/>
      <c r="TKM54"/>
      <c r="TKN54"/>
      <c r="TKO54"/>
      <c r="TKP54"/>
      <c r="TKQ54"/>
      <c r="TKR54"/>
      <c r="TKS54"/>
      <c r="TKT54"/>
      <c r="TKU54"/>
      <c r="TKV54"/>
      <c r="TKW54"/>
      <c r="TKX54"/>
      <c r="TKY54"/>
      <c r="TKZ54"/>
      <c r="TLA54"/>
      <c r="TLB54"/>
      <c r="TLC54"/>
      <c r="TLD54"/>
      <c r="TLE54"/>
      <c r="TLF54"/>
      <c r="TLG54"/>
      <c r="TLH54"/>
      <c r="TLI54"/>
      <c r="TLJ54"/>
      <c r="TLK54"/>
      <c r="TLL54"/>
      <c r="TLM54"/>
      <c r="TLN54"/>
      <c r="TLO54"/>
      <c r="TLP54"/>
      <c r="TLQ54"/>
      <c r="TLR54"/>
      <c r="TLS54"/>
      <c r="TLT54"/>
      <c r="TLU54"/>
      <c r="TLV54"/>
      <c r="TLW54"/>
      <c r="TLX54"/>
      <c r="TLY54"/>
      <c r="TLZ54"/>
      <c r="TMA54"/>
      <c r="TMB54"/>
      <c r="TMC54"/>
      <c r="TMD54"/>
      <c r="TME54"/>
      <c r="TMF54"/>
      <c r="TMG54"/>
      <c r="TMH54"/>
      <c r="TMI54"/>
      <c r="TMJ54"/>
      <c r="TMK54"/>
      <c r="TML54"/>
      <c r="TMM54"/>
      <c r="TMN54"/>
      <c r="TMO54"/>
      <c r="TMP54"/>
      <c r="TMQ54"/>
      <c r="TMR54"/>
      <c r="TMS54"/>
      <c r="TMT54"/>
      <c r="TMU54"/>
      <c r="TMV54"/>
      <c r="TMW54"/>
      <c r="TMX54"/>
      <c r="TMY54"/>
      <c r="TMZ54"/>
      <c r="TNA54"/>
      <c r="TNB54"/>
      <c r="TNC54"/>
      <c r="TND54"/>
      <c r="TNE54"/>
      <c r="TNF54"/>
      <c r="TNG54"/>
      <c r="TNH54"/>
      <c r="TNI54"/>
      <c r="TNJ54"/>
      <c r="TNK54"/>
      <c r="TNL54"/>
      <c r="TNM54"/>
      <c r="TNN54"/>
      <c r="TNO54"/>
      <c r="TNP54"/>
      <c r="TNQ54"/>
      <c r="TNR54"/>
      <c r="TNS54"/>
      <c r="TNT54"/>
      <c r="TNU54"/>
      <c r="TNV54"/>
      <c r="TNW54"/>
      <c r="TNX54"/>
      <c r="TNY54"/>
      <c r="TNZ54"/>
      <c r="TOA54"/>
      <c r="TOB54"/>
      <c r="TOC54"/>
      <c r="TOD54"/>
      <c r="TOE54"/>
      <c r="TOF54"/>
      <c r="TOG54"/>
      <c r="TOH54"/>
      <c r="TOI54"/>
      <c r="TOJ54"/>
      <c r="TOK54"/>
      <c r="TOL54"/>
      <c r="TOM54"/>
      <c r="TON54"/>
      <c r="TOO54"/>
      <c r="TOP54"/>
      <c r="TOQ54"/>
      <c r="TOR54"/>
      <c r="TOS54"/>
      <c r="TOT54"/>
      <c r="TOU54"/>
      <c r="TOV54"/>
      <c r="TOW54"/>
      <c r="TOX54"/>
      <c r="TOY54"/>
      <c r="TOZ54"/>
      <c r="TPA54"/>
      <c r="TPB54"/>
      <c r="TPC54"/>
      <c r="TPD54"/>
      <c r="TPE54"/>
      <c r="TPF54"/>
      <c r="TPG54"/>
      <c r="TPH54"/>
      <c r="TPI54"/>
      <c r="TPJ54"/>
      <c r="TPK54"/>
      <c r="TPL54"/>
      <c r="TPM54"/>
      <c r="TPN54"/>
      <c r="TPO54"/>
      <c r="TPP54"/>
      <c r="TPQ54"/>
      <c r="TPR54"/>
      <c r="TPS54"/>
      <c r="TPT54"/>
      <c r="TPU54"/>
      <c r="TPV54"/>
      <c r="TPW54"/>
      <c r="TPX54"/>
      <c r="TPY54"/>
      <c r="TPZ54"/>
      <c r="TQA54"/>
      <c r="TQB54"/>
      <c r="TQC54"/>
      <c r="TQD54"/>
      <c r="TQE54"/>
      <c r="TQF54"/>
      <c r="TQG54"/>
      <c r="TQH54"/>
      <c r="TQI54"/>
      <c r="TQJ54"/>
      <c r="TQK54"/>
      <c r="TQL54"/>
      <c r="TQM54"/>
      <c r="TQN54"/>
      <c r="TQO54"/>
      <c r="TQP54"/>
      <c r="TQQ54"/>
      <c r="TQR54"/>
      <c r="TQS54"/>
      <c r="TQT54"/>
      <c r="TQU54"/>
      <c r="TQV54"/>
      <c r="TQW54"/>
      <c r="TQX54"/>
      <c r="TQY54"/>
      <c r="TQZ54"/>
      <c r="TRA54"/>
      <c r="TRB54"/>
      <c r="TRC54"/>
      <c r="TRD54"/>
      <c r="TRE54"/>
      <c r="TRF54"/>
      <c r="TRG54"/>
      <c r="TRH54"/>
      <c r="TRI54"/>
      <c r="TRJ54"/>
      <c r="TRK54"/>
      <c r="TRL54"/>
      <c r="TRM54"/>
      <c r="TRN54"/>
      <c r="TRO54"/>
      <c r="TRP54"/>
      <c r="TRQ54"/>
      <c r="TRR54"/>
      <c r="TRS54"/>
      <c r="TRT54"/>
      <c r="TRU54"/>
      <c r="TRV54"/>
      <c r="TRW54"/>
      <c r="TRX54"/>
      <c r="TRY54"/>
      <c r="TRZ54"/>
      <c r="TSA54"/>
      <c r="TSB54"/>
      <c r="TSC54"/>
      <c r="TSD54"/>
      <c r="TSE54"/>
      <c r="TSF54"/>
      <c r="TSG54"/>
      <c r="TSH54"/>
      <c r="TSI54"/>
      <c r="TSJ54"/>
      <c r="TSK54"/>
      <c r="TSL54"/>
      <c r="TSM54"/>
      <c r="TSN54"/>
      <c r="TSO54"/>
      <c r="TSP54"/>
      <c r="TSQ54"/>
      <c r="TSR54"/>
      <c r="TSS54"/>
      <c r="TST54"/>
      <c r="TSU54"/>
      <c r="TSV54"/>
      <c r="TSW54"/>
      <c r="TSX54"/>
      <c r="TSY54"/>
      <c r="TSZ54"/>
      <c r="TTA54"/>
      <c r="TTB54"/>
      <c r="TTC54"/>
      <c r="TTD54"/>
      <c r="TTE54"/>
      <c r="TTF54"/>
      <c r="TTG54"/>
      <c r="TTH54"/>
      <c r="TTI54"/>
      <c r="TTJ54"/>
      <c r="TTK54"/>
      <c r="TTL54"/>
      <c r="TTM54"/>
      <c r="TTN54"/>
      <c r="TTO54"/>
      <c r="TTP54"/>
      <c r="TTQ54"/>
      <c r="TTR54"/>
      <c r="TTS54"/>
      <c r="TTT54"/>
      <c r="TTU54"/>
      <c r="TTV54"/>
      <c r="TTW54"/>
      <c r="TTX54"/>
      <c r="TTY54"/>
      <c r="TTZ54"/>
      <c r="TUA54"/>
      <c r="TUB54"/>
      <c r="TUC54"/>
      <c r="TUD54"/>
      <c r="TUE54"/>
      <c r="TUF54"/>
      <c r="TUG54"/>
      <c r="TUH54"/>
      <c r="TUI54"/>
      <c r="TUJ54"/>
      <c r="TUK54"/>
      <c r="TUL54"/>
      <c r="TUM54"/>
      <c r="TUN54"/>
      <c r="TUO54"/>
      <c r="TUP54"/>
      <c r="TUQ54"/>
      <c r="TUR54"/>
      <c r="TUS54"/>
      <c r="TUT54"/>
      <c r="TUU54"/>
      <c r="TUV54"/>
      <c r="TUW54"/>
      <c r="TUX54"/>
      <c r="TUY54"/>
      <c r="TUZ54"/>
      <c r="TVA54"/>
      <c r="TVB54"/>
      <c r="TVC54"/>
      <c r="TVD54"/>
      <c r="TVE54"/>
      <c r="TVF54"/>
      <c r="TVG54"/>
      <c r="TVH54"/>
      <c r="TVI54"/>
      <c r="TVJ54"/>
      <c r="TVK54"/>
      <c r="TVL54"/>
      <c r="TVM54"/>
      <c r="TVN54"/>
      <c r="TVO54"/>
      <c r="TVP54"/>
      <c r="TVQ54"/>
      <c r="TVR54"/>
      <c r="TVS54"/>
      <c r="TVT54"/>
      <c r="TVU54"/>
      <c r="TVV54"/>
      <c r="TVW54"/>
      <c r="TVX54"/>
      <c r="TVY54"/>
      <c r="TVZ54"/>
      <c r="TWA54"/>
      <c r="TWB54"/>
      <c r="TWC54"/>
      <c r="TWD54"/>
      <c r="TWE54"/>
      <c r="TWF54"/>
      <c r="TWG54"/>
      <c r="TWH54"/>
      <c r="TWI54"/>
      <c r="TWJ54"/>
      <c r="TWK54"/>
      <c r="TWL54"/>
      <c r="TWM54"/>
      <c r="TWN54"/>
      <c r="TWO54"/>
      <c r="TWP54"/>
      <c r="TWQ54"/>
      <c r="TWR54"/>
      <c r="TWS54"/>
      <c r="TWT54"/>
      <c r="TWU54"/>
      <c r="TWV54"/>
      <c r="TWW54"/>
      <c r="TWX54"/>
      <c r="TWY54"/>
      <c r="TWZ54"/>
      <c r="TXA54"/>
      <c r="TXB54"/>
      <c r="TXC54"/>
      <c r="TXD54"/>
      <c r="TXE54"/>
      <c r="TXF54"/>
      <c r="TXG54"/>
      <c r="TXH54"/>
      <c r="TXI54"/>
      <c r="TXJ54"/>
      <c r="TXK54"/>
      <c r="TXL54"/>
      <c r="TXM54"/>
      <c r="TXN54"/>
      <c r="TXO54"/>
      <c r="TXP54"/>
      <c r="TXQ54"/>
      <c r="TXR54"/>
      <c r="TXS54"/>
      <c r="TXT54"/>
      <c r="TXU54"/>
      <c r="TXV54"/>
      <c r="TXW54"/>
      <c r="TXX54"/>
      <c r="TXY54"/>
      <c r="TXZ54"/>
      <c r="TYA54"/>
      <c r="TYB54"/>
      <c r="TYC54"/>
      <c r="TYD54"/>
      <c r="TYE54"/>
      <c r="TYF54"/>
      <c r="TYG54"/>
      <c r="TYH54"/>
      <c r="TYI54"/>
      <c r="TYJ54"/>
      <c r="TYK54"/>
      <c r="TYL54"/>
      <c r="TYM54"/>
      <c r="TYN54"/>
      <c r="TYO54"/>
      <c r="TYP54"/>
      <c r="TYQ54"/>
      <c r="TYR54"/>
      <c r="TYS54"/>
      <c r="TYT54"/>
      <c r="TYU54"/>
      <c r="TYV54"/>
      <c r="TYW54"/>
      <c r="TYX54"/>
      <c r="TYY54"/>
      <c r="TYZ54"/>
      <c r="TZA54"/>
      <c r="TZB54"/>
      <c r="TZC54"/>
      <c r="TZD54"/>
      <c r="TZE54"/>
      <c r="TZF54"/>
      <c r="TZG54"/>
      <c r="TZH54"/>
      <c r="TZI54"/>
      <c r="TZJ54"/>
      <c r="TZK54"/>
      <c r="TZL54"/>
      <c r="TZM54"/>
      <c r="TZN54"/>
      <c r="TZO54"/>
      <c r="TZP54"/>
      <c r="TZQ54"/>
      <c r="TZR54"/>
      <c r="TZS54"/>
      <c r="TZT54"/>
      <c r="TZU54"/>
      <c r="TZV54"/>
      <c r="TZW54"/>
      <c r="TZX54"/>
      <c r="TZY54"/>
      <c r="TZZ54"/>
      <c r="UAA54"/>
      <c r="UAB54"/>
      <c r="UAC54"/>
      <c r="UAD54"/>
      <c r="UAE54"/>
      <c r="UAF54"/>
      <c r="UAG54"/>
      <c r="UAH54"/>
      <c r="UAI54"/>
      <c r="UAJ54"/>
      <c r="UAK54"/>
      <c r="UAL54"/>
      <c r="UAM54"/>
      <c r="UAN54"/>
      <c r="UAO54"/>
      <c r="UAP54"/>
      <c r="UAQ54"/>
      <c r="UAR54"/>
      <c r="UAS54"/>
      <c r="UAT54"/>
      <c r="UAU54"/>
      <c r="UAV54"/>
      <c r="UAW54"/>
      <c r="UAX54"/>
      <c r="UAY54"/>
      <c r="UAZ54"/>
      <c r="UBA54"/>
      <c r="UBB54"/>
      <c r="UBC54"/>
      <c r="UBD54"/>
      <c r="UBE54"/>
      <c r="UBF54"/>
      <c r="UBG54"/>
      <c r="UBH54"/>
      <c r="UBI54"/>
      <c r="UBJ54"/>
      <c r="UBK54"/>
      <c r="UBL54"/>
      <c r="UBM54"/>
      <c r="UBN54"/>
      <c r="UBO54"/>
      <c r="UBP54"/>
      <c r="UBQ54"/>
      <c r="UBR54"/>
      <c r="UBS54"/>
      <c r="UBT54"/>
      <c r="UBU54"/>
      <c r="UBV54"/>
      <c r="UBW54"/>
      <c r="UBX54"/>
      <c r="UBY54"/>
      <c r="UBZ54"/>
      <c r="UCA54"/>
      <c r="UCB54"/>
      <c r="UCC54"/>
      <c r="UCD54"/>
      <c r="UCE54"/>
      <c r="UCF54"/>
      <c r="UCG54"/>
      <c r="UCH54"/>
      <c r="UCI54"/>
      <c r="UCJ54"/>
      <c r="UCK54"/>
      <c r="UCL54"/>
      <c r="UCM54"/>
      <c r="UCN54"/>
      <c r="UCO54"/>
      <c r="UCP54"/>
      <c r="UCQ54"/>
      <c r="UCR54"/>
      <c r="UCS54"/>
      <c r="UCT54"/>
      <c r="UCU54"/>
      <c r="UCV54"/>
      <c r="UCW54"/>
      <c r="UCX54"/>
      <c r="UCY54"/>
      <c r="UCZ54"/>
      <c r="UDA54"/>
      <c r="UDB54"/>
      <c r="UDC54"/>
      <c r="UDD54"/>
      <c r="UDE54"/>
      <c r="UDF54"/>
      <c r="UDG54"/>
      <c r="UDH54"/>
      <c r="UDI54"/>
      <c r="UDJ54"/>
      <c r="UDK54"/>
      <c r="UDL54"/>
      <c r="UDM54"/>
      <c r="UDN54"/>
      <c r="UDO54"/>
      <c r="UDP54"/>
      <c r="UDQ54"/>
      <c r="UDR54"/>
      <c r="UDS54"/>
      <c r="UDT54"/>
      <c r="UDU54"/>
      <c r="UDV54"/>
      <c r="UDW54"/>
      <c r="UDX54"/>
      <c r="UDY54"/>
      <c r="UDZ54"/>
      <c r="UEA54"/>
      <c r="UEB54"/>
      <c r="UEC54"/>
      <c r="UED54"/>
      <c r="UEE54"/>
      <c r="UEF54"/>
      <c r="UEG54"/>
      <c r="UEH54"/>
      <c r="UEI54"/>
      <c r="UEJ54"/>
      <c r="UEK54"/>
      <c r="UEL54"/>
      <c r="UEM54"/>
      <c r="UEN54"/>
      <c r="UEO54"/>
      <c r="UEP54"/>
      <c r="UEQ54"/>
      <c r="UER54"/>
      <c r="UES54"/>
      <c r="UET54"/>
      <c r="UEU54"/>
      <c r="UEV54"/>
      <c r="UEW54"/>
      <c r="UEX54"/>
      <c r="UEY54"/>
      <c r="UEZ54"/>
      <c r="UFA54"/>
      <c r="UFB54"/>
      <c r="UFC54"/>
      <c r="UFD54"/>
      <c r="UFE54"/>
      <c r="UFF54"/>
      <c r="UFG54"/>
      <c r="UFH54"/>
      <c r="UFI54"/>
      <c r="UFJ54"/>
      <c r="UFK54"/>
      <c r="UFL54"/>
      <c r="UFM54"/>
      <c r="UFN54"/>
      <c r="UFO54"/>
      <c r="UFP54"/>
      <c r="UFQ54"/>
      <c r="UFR54"/>
      <c r="UFS54"/>
      <c r="UFT54"/>
      <c r="UFU54"/>
      <c r="UFV54"/>
      <c r="UFW54"/>
      <c r="UFX54"/>
      <c r="UFY54"/>
      <c r="UFZ54"/>
      <c r="UGA54"/>
      <c r="UGB54"/>
      <c r="UGC54"/>
      <c r="UGD54"/>
      <c r="UGE54"/>
      <c r="UGF54"/>
      <c r="UGG54"/>
      <c r="UGH54"/>
      <c r="UGI54"/>
      <c r="UGJ54"/>
      <c r="UGK54"/>
      <c r="UGL54"/>
      <c r="UGM54"/>
      <c r="UGN54"/>
      <c r="UGO54"/>
      <c r="UGP54"/>
      <c r="UGQ54"/>
      <c r="UGR54"/>
      <c r="UGS54"/>
      <c r="UGT54"/>
      <c r="UGU54"/>
      <c r="UGV54"/>
      <c r="UGW54"/>
      <c r="UGX54"/>
      <c r="UGY54"/>
      <c r="UGZ54"/>
      <c r="UHA54"/>
      <c r="UHB54"/>
      <c r="UHC54"/>
      <c r="UHD54"/>
      <c r="UHE54"/>
      <c r="UHF54"/>
      <c r="UHG54"/>
      <c r="UHH54"/>
      <c r="UHI54"/>
      <c r="UHJ54"/>
      <c r="UHK54"/>
      <c r="UHL54"/>
      <c r="UHM54"/>
      <c r="UHN54"/>
      <c r="UHO54"/>
      <c r="UHP54"/>
      <c r="UHQ54"/>
      <c r="UHR54"/>
      <c r="UHS54"/>
      <c r="UHT54"/>
      <c r="UHU54"/>
      <c r="UHV54"/>
      <c r="UHW54"/>
      <c r="UHX54"/>
      <c r="UHY54"/>
      <c r="UHZ54"/>
      <c r="UIA54"/>
      <c r="UIB54"/>
      <c r="UIC54"/>
      <c r="UID54"/>
      <c r="UIE54"/>
      <c r="UIF54"/>
      <c r="UIG54"/>
      <c r="UIH54"/>
      <c r="UII54"/>
      <c r="UIJ54"/>
      <c r="UIK54"/>
      <c r="UIL54"/>
      <c r="UIM54"/>
      <c r="UIN54"/>
      <c r="UIO54"/>
      <c r="UIP54"/>
      <c r="UIQ54"/>
      <c r="UIR54"/>
      <c r="UIS54"/>
      <c r="UIT54"/>
      <c r="UIU54"/>
      <c r="UIV54"/>
      <c r="UIW54"/>
      <c r="UIX54"/>
      <c r="UIY54"/>
      <c r="UIZ54"/>
      <c r="UJA54"/>
      <c r="UJB54"/>
      <c r="UJC54"/>
      <c r="UJD54"/>
      <c r="UJE54"/>
      <c r="UJF54"/>
      <c r="UJG54"/>
      <c r="UJH54"/>
      <c r="UJI54"/>
      <c r="UJJ54"/>
      <c r="UJK54"/>
      <c r="UJL54"/>
      <c r="UJM54"/>
      <c r="UJN54"/>
      <c r="UJO54"/>
      <c r="UJP54"/>
      <c r="UJQ54"/>
      <c r="UJR54"/>
      <c r="UJS54"/>
      <c r="UJT54"/>
      <c r="UJU54"/>
      <c r="UJV54"/>
      <c r="UJW54"/>
      <c r="UJX54"/>
      <c r="UJY54"/>
      <c r="UJZ54"/>
      <c r="UKA54"/>
      <c r="UKB54"/>
      <c r="UKC54"/>
      <c r="UKD54"/>
      <c r="UKE54"/>
      <c r="UKF54"/>
      <c r="UKG54"/>
      <c r="UKH54"/>
      <c r="UKI54"/>
      <c r="UKJ54"/>
      <c r="UKK54"/>
      <c r="UKL54"/>
      <c r="UKM54"/>
      <c r="UKN54"/>
      <c r="UKO54"/>
      <c r="UKP54"/>
      <c r="UKQ54"/>
      <c r="UKR54"/>
      <c r="UKS54"/>
      <c r="UKT54"/>
      <c r="UKU54"/>
      <c r="UKV54"/>
      <c r="UKW54"/>
      <c r="UKX54"/>
      <c r="UKY54"/>
      <c r="UKZ54"/>
      <c r="ULA54"/>
      <c r="ULB54"/>
      <c r="ULC54"/>
      <c r="ULD54"/>
      <c r="ULE54"/>
      <c r="ULF54"/>
      <c r="ULG54"/>
      <c r="ULH54"/>
      <c r="ULI54"/>
      <c r="ULJ54"/>
      <c r="ULK54"/>
      <c r="ULL54"/>
      <c r="ULM54"/>
      <c r="ULN54"/>
      <c r="ULO54"/>
      <c r="ULP54"/>
      <c r="ULQ54"/>
      <c r="ULR54"/>
      <c r="ULS54"/>
      <c r="ULT54"/>
      <c r="ULU54"/>
      <c r="ULV54"/>
      <c r="ULW54"/>
      <c r="ULX54"/>
      <c r="ULY54"/>
      <c r="ULZ54"/>
      <c r="UMA54"/>
      <c r="UMB54"/>
      <c r="UMC54"/>
      <c r="UMD54"/>
      <c r="UME54"/>
      <c r="UMF54"/>
      <c r="UMG54"/>
      <c r="UMH54"/>
      <c r="UMI54"/>
      <c r="UMJ54"/>
      <c r="UMK54"/>
      <c r="UML54"/>
      <c r="UMM54"/>
      <c r="UMN54"/>
      <c r="UMO54"/>
      <c r="UMP54"/>
      <c r="UMQ54"/>
      <c r="UMR54"/>
      <c r="UMS54"/>
      <c r="UMT54"/>
      <c r="UMU54"/>
      <c r="UMV54"/>
      <c r="UMW54"/>
      <c r="UMX54"/>
      <c r="UMY54"/>
      <c r="UMZ54"/>
      <c r="UNA54"/>
      <c r="UNB54"/>
      <c r="UNC54"/>
      <c r="UND54"/>
      <c r="UNE54"/>
      <c r="UNF54"/>
      <c r="UNG54"/>
      <c r="UNH54"/>
      <c r="UNI54"/>
      <c r="UNJ54"/>
      <c r="UNK54"/>
      <c r="UNL54"/>
      <c r="UNM54"/>
      <c r="UNN54"/>
      <c r="UNO54"/>
      <c r="UNP54"/>
      <c r="UNQ54"/>
      <c r="UNR54"/>
      <c r="UNS54"/>
      <c r="UNT54"/>
      <c r="UNU54"/>
      <c r="UNV54"/>
      <c r="UNW54"/>
      <c r="UNX54"/>
      <c r="UNY54"/>
      <c r="UNZ54"/>
      <c r="UOA54"/>
      <c r="UOB54"/>
      <c r="UOC54"/>
      <c r="UOD54"/>
      <c r="UOE54"/>
      <c r="UOF54"/>
      <c r="UOG54"/>
      <c r="UOH54"/>
      <c r="UOI54"/>
      <c r="UOJ54"/>
      <c r="UOK54"/>
      <c r="UOL54"/>
      <c r="UOM54"/>
      <c r="UON54"/>
      <c r="UOO54"/>
      <c r="UOP54"/>
      <c r="UOQ54"/>
      <c r="UOR54"/>
      <c r="UOS54"/>
      <c r="UOT54"/>
      <c r="UOU54"/>
      <c r="UOV54"/>
      <c r="UOW54"/>
      <c r="UOX54"/>
      <c r="UOY54"/>
      <c r="UOZ54"/>
      <c r="UPA54"/>
      <c r="UPB54"/>
      <c r="UPC54"/>
      <c r="UPD54"/>
      <c r="UPE54"/>
      <c r="UPF54"/>
      <c r="UPG54"/>
      <c r="UPH54"/>
      <c r="UPI54"/>
      <c r="UPJ54"/>
      <c r="UPK54"/>
      <c r="UPL54"/>
      <c r="UPM54"/>
      <c r="UPN54"/>
      <c r="UPO54"/>
      <c r="UPP54"/>
      <c r="UPQ54"/>
      <c r="UPR54"/>
      <c r="UPS54"/>
      <c r="UPT54"/>
      <c r="UPU54"/>
      <c r="UPV54"/>
      <c r="UPW54"/>
      <c r="UPX54"/>
      <c r="UPY54"/>
      <c r="UPZ54"/>
      <c r="UQA54"/>
      <c r="UQB54"/>
      <c r="UQC54"/>
      <c r="UQD54"/>
      <c r="UQE54"/>
      <c r="UQF54"/>
      <c r="UQG54"/>
      <c r="UQH54"/>
      <c r="UQI54"/>
      <c r="UQJ54"/>
      <c r="UQK54"/>
      <c r="UQL54"/>
      <c r="UQM54"/>
      <c r="UQN54"/>
      <c r="UQO54"/>
      <c r="UQP54"/>
      <c r="UQQ54"/>
      <c r="UQR54"/>
      <c r="UQS54"/>
      <c r="UQT54"/>
      <c r="UQU54"/>
      <c r="UQV54"/>
      <c r="UQW54"/>
      <c r="UQX54"/>
      <c r="UQY54"/>
      <c r="UQZ54"/>
      <c r="URA54"/>
      <c r="URB54"/>
      <c r="URC54"/>
      <c r="URD54"/>
      <c r="URE54"/>
      <c r="URF54"/>
      <c r="URG54"/>
      <c r="URH54"/>
      <c r="URI54"/>
      <c r="URJ54"/>
      <c r="URK54"/>
      <c r="URL54"/>
      <c r="URM54"/>
      <c r="URN54"/>
      <c r="URO54"/>
      <c r="URP54"/>
      <c r="URQ54"/>
      <c r="URR54"/>
      <c r="URS54"/>
      <c r="URT54"/>
      <c r="URU54"/>
      <c r="URV54"/>
      <c r="URW54"/>
      <c r="URX54"/>
      <c r="URY54"/>
      <c r="URZ54"/>
      <c r="USA54"/>
      <c r="USB54"/>
      <c r="USC54"/>
      <c r="USD54"/>
      <c r="USE54"/>
      <c r="USF54"/>
      <c r="USG54"/>
      <c r="USH54"/>
      <c r="USI54"/>
      <c r="USJ54"/>
      <c r="USK54"/>
      <c r="USL54"/>
      <c r="USM54"/>
      <c r="USN54"/>
      <c r="USO54"/>
      <c r="USP54"/>
      <c r="USQ54"/>
      <c r="USR54"/>
      <c r="USS54"/>
      <c r="UST54"/>
      <c r="USU54"/>
      <c r="USV54"/>
      <c r="USW54"/>
      <c r="USX54"/>
      <c r="USY54"/>
      <c r="USZ54"/>
      <c r="UTA54"/>
      <c r="UTB54"/>
      <c r="UTC54"/>
      <c r="UTD54"/>
      <c r="UTE54"/>
      <c r="UTF54"/>
      <c r="UTG54"/>
      <c r="UTH54"/>
      <c r="UTI54"/>
      <c r="UTJ54"/>
      <c r="UTK54"/>
      <c r="UTL54"/>
      <c r="UTM54"/>
      <c r="UTN54"/>
      <c r="UTO54"/>
      <c r="UTP54"/>
      <c r="UTQ54"/>
      <c r="UTR54"/>
      <c r="UTS54"/>
      <c r="UTT54"/>
      <c r="UTU54"/>
      <c r="UTV54"/>
      <c r="UTW54"/>
      <c r="UTX54"/>
      <c r="UTY54"/>
      <c r="UTZ54"/>
      <c r="UUA54"/>
      <c r="UUB54"/>
      <c r="UUC54"/>
      <c r="UUD54"/>
      <c r="UUE54"/>
      <c r="UUF54"/>
      <c r="UUG54"/>
      <c r="UUH54"/>
      <c r="UUI54"/>
      <c r="UUJ54"/>
      <c r="UUK54"/>
      <c r="UUL54"/>
      <c r="UUM54"/>
      <c r="UUN54"/>
      <c r="UUO54"/>
      <c r="UUP54"/>
      <c r="UUQ54"/>
      <c r="UUR54"/>
      <c r="UUS54"/>
      <c r="UUT54"/>
      <c r="UUU54"/>
      <c r="UUV54"/>
      <c r="UUW54"/>
      <c r="UUX54"/>
      <c r="UUY54"/>
      <c r="UUZ54"/>
      <c r="UVA54"/>
      <c r="UVB54"/>
      <c r="UVC54"/>
      <c r="UVD54"/>
      <c r="UVE54"/>
      <c r="UVF54"/>
      <c r="UVG54"/>
      <c r="UVH54"/>
      <c r="UVI54"/>
      <c r="UVJ54"/>
      <c r="UVK54"/>
      <c r="UVL54"/>
      <c r="UVM54"/>
      <c r="UVN54"/>
      <c r="UVO54"/>
      <c r="UVP54"/>
      <c r="UVQ54"/>
      <c r="UVR54"/>
      <c r="UVS54"/>
      <c r="UVT54"/>
      <c r="UVU54"/>
      <c r="UVV54"/>
      <c r="UVW54"/>
      <c r="UVX54"/>
      <c r="UVY54"/>
      <c r="UVZ54"/>
      <c r="UWA54"/>
      <c r="UWB54"/>
      <c r="UWC54"/>
      <c r="UWD54"/>
      <c r="UWE54"/>
      <c r="UWF54"/>
      <c r="UWG54"/>
      <c r="UWH54"/>
      <c r="UWI54"/>
      <c r="UWJ54"/>
      <c r="UWK54"/>
      <c r="UWL54"/>
      <c r="UWM54"/>
      <c r="UWN54"/>
      <c r="UWO54"/>
      <c r="UWP54"/>
      <c r="UWQ54"/>
      <c r="UWR54"/>
      <c r="UWS54"/>
      <c r="UWT54"/>
      <c r="UWU54"/>
      <c r="UWV54"/>
      <c r="UWW54"/>
      <c r="UWX54"/>
      <c r="UWY54"/>
      <c r="UWZ54"/>
      <c r="UXA54"/>
      <c r="UXB54"/>
      <c r="UXC54"/>
      <c r="UXD54"/>
      <c r="UXE54"/>
      <c r="UXF54"/>
      <c r="UXG54"/>
      <c r="UXH54"/>
      <c r="UXI54"/>
      <c r="UXJ54"/>
      <c r="UXK54"/>
      <c r="UXL54"/>
      <c r="UXM54"/>
      <c r="UXN54"/>
      <c r="UXO54"/>
      <c r="UXP54"/>
      <c r="UXQ54"/>
      <c r="UXR54"/>
      <c r="UXS54"/>
      <c r="UXT54"/>
      <c r="UXU54"/>
      <c r="UXV54"/>
      <c r="UXW54"/>
      <c r="UXX54"/>
      <c r="UXY54"/>
      <c r="UXZ54"/>
      <c r="UYA54"/>
      <c r="UYB54"/>
      <c r="UYC54"/>
      <c r="UYD54"/>
      <c r="UYE54"/>
      <c r="UYF54"/>
      <c r="UYG54"/>
      <c r="UYH54"/>
      <c r="UYI54"/>
      <c r="UYJ54"/>
      <c r="UYK54"/>
      <c r="UYL54"/>
      <c r="UYM54"/>
      <c r="UYN54"/>
      <c r="UYO54"/>
      <c r="UYP54"/>
      <c r="UYQ54"/>
      <c r="UYR54"/>
      <c r="UYS54"/>
      <c r="UYT54"/>
      <c r="UYU54"/>
      <c r="UYV54"/>
      <c r="UYW54"/>
      <c r="UYX54"/>
      <c r="UYY54"/>
      <c r="UYZ54"/>
      <c r="UZA54"/>
      <c r="UZB54"/>
      <c r="UZC54"/>
      <c r="UZD54"/>
      <c r="UZE54"/>
      <c r="UZF54"/>
      <c r="UZG54"/>
      <c r="UZH54"/>
      <c r="UZI54"/>
      <c r="UZJ54"/>
      <c r="UZK54"/>
      <c r="UZL54"/>
      <c r="UZM54"/>
      <c r="UZN54"/>
      <c r="UZO54"/>
      <c r="UZP54"/>
      <c r="UZQ54"/>
      <c r="UZR54"/>
      <c r="UZS54"/>
      <c r="UZT54"/>
      <c r="UZU54"/>
      <c r="UZV54"/>
      <c r="UZW54"/>
      <c r="UZX54"/>
      <c r="UZY54"/>
      <c r="UZZ54"/>
      <c r="VAA54"/>
      <c r="VAB54"/>
      <c r="VAC54"/>
      <c r="VAD54"/>
      <c r="VAE54"/>
      <c r="VAF54"/>
      <c r="VAG54"/>
      <c r="VAH54"/>
      <c r="VAI54"/>
      <c r="VAJ54"/>
      <c r="VAK54"/>
      <c r="VAL54"/>
      <c r="VAM54"/>
      <c r="VAN54"/>
      <c r="VAO54"/>
      <c r="VAP54"/>
      <c r="VAQ54"/>
      <c r="VAR54"/>
      <c r="VAS54"/>
      <c r="VAT54"/>
      <c r="VAU54"/>
      <c r="VAV54"/>
      <c r="VAW54"/>
      <c r="VAX54"/>
      <c r="VAY54"/>
      <c r="VAZ54"/>
      <c r="VBA54"/>
      <c r="VBB54"/>
      <c r="VBC54"/>
      <c r="VBD54"/>
      <c r="VBE54"/>
      <c r="VBF54"/>
      <c r="VBG54"/>
      <c r="VBH54"/>
      <c r="VBI54"/>
      <c r="VBJ54"/>
      <c r="VBK54"/>
      <c r="VBL54"/>
      <c r="VBM54"/>
      <c r="VBN54"/>
      <c r="VBO54"/>
      <c r="VBP54"/>
      <c r="VBQ54"/>
      <c r="VBR54"/>
      <c r="VBS54"/>
      <c r="VBT54"/>
      <c r="VBU54"/>
      <c r="VBV54"/>
      <c r="VBW54"/>
      <c r="VBX54"/>
      <c r="VBY54"/>
      <c r="VBZ54"/>
      <c r="VCA54"/>
      <c r="VCB54"/>
      <c r="VCC54"/>
      <c r="VCD54"/>
      <c r="VCE54"/>
      <c r="VCF54"/>
      <c r="VCG54"/>
      <c r="VCH54"/>
      <c r="VCI54"/>
      <c r="VCJ54"/>
      <c r="VCK54"/>
      <c r="VCL54"/>
      <c r="VCM54"/>
      <c r="VCN54"/>
      <c r="VCO54"/>
      <c r="VCP54"/>
      <c r="VCQ54"/>
      <c r="VCR54"/>
      <c r="VCS54"/>
      <c r="VCT54"/>
      <c r="VCU54"/>
      <c r="VCV54"/>
      <c r="VCW54"/>
      <c r="VCX54"/>
      <c r="VCY54"/>
      <c r="VCZ54"/>
      <c r="VDA54"/>
      <c r="VDB54"/>
      <c r="VDC54"/>
      <c r="VDD54"/>
      <c r="VDE54"/>
      <c r="VDF54"/>
      <c r="VDG54"/>
      <c r="VDH54"/>
      <c r="VDI54"/>
      <c r="VDJ54"/>
      <c r="VDK54"/>
      <c r="VDL54"/>
      <c r="VDM54"/>
      <c r="VDN54"/>
      <c r="VDO54"/>
      <c r="VDP54"/>
      <c r="VDQ54"/>
      <c r="VDR54"/>
      <c r="VDS54"/>
      <c r="VDT54"/>
      <c r="VDU54"/>
      <c r="VDV54"/>
      <c r="VDW54"/>
      <c r="VDX54"/>
      <c r="VDY54"/>
      <c r="VDZ54"/>
      <c r="VEA54"/>
      <c r="VEB54"/>
      <c r="VEC54"/>
      <c r="VED54"/>
      <c r="VEE54"/>
      <c r="VEF54"/>
      <c r="VEG54"/>
      <c r="VEH54"/>
      <c r="VEI54"/>
      <c r="VEJ54"/>
      <c r="VEK54"/>
      <c r="VEL54"/>
      <c r="VEM54"/>
      <c r="VEN54"/>
      <c r="VEO54"/>
      <c r="VEP54"/>
      <c r="VEQ54"/>
      <c r="VER54"/>
      <c r="VES54"/>
      <c r="VET54"/>
      <c r="VEU54"/>
      <c r="VEV54"/>
      <c r="VEW54"/>
      <c r="VEX54"/>
      <c r="VEY54"/>
      <c r="VEZ54"/>
      <c r="VFA54"/>
      <c r="VFB54"/>
      <c r="VFC54"/>
      <c r="VFD54"/>
      <c r="VFE54"/>
      <c r="VFF54"/>
      <c r="VFG54"/>
      <c r="VFH54"/>
      <c r="VFI54"/>
      <c r="VFJ54"/>
      <c r="VFK54"/>
      <c r="VFL54"/>
      <c r="VFM54"/>
      <c r="VFN54"/>
      <c r="VFO54"/>
      <c r="VFP54"/>
      <c r="VFQ54"/>
      <c r="VFR54"/>
      <c r="VFS54"/>
      <c r="VFT54"/>
      <c r="VFU54"/>
      <c r="VFV54"/>
      <c r="VFW54"/>
      <c r="VFX54"/>
      <c r="VFY54"/>
      <c r="VFZ54"/>
      <c r="VGA54"/>
      <c r="VGB54"/>
      <c r="VGC54"/>
      <c r="VGD54"/>
      <c r="VGE54"/>
      <c r="VGF54"/>
      <c r="VGG54"/>
      <c r="VGH54"/>
      <c r="VGI54"/>
      <c r="VGJ54"/>
      <c r="VGK54"/>
      <c r="VGL54"/>
      <c r="VGM54"/>
      <c r="VGN54"/>
      <c r="VGO54"/>
      <c r="VGP54"/>
      <c r="VGQ54"/>
      <c r="VGR54"/>
      <c r="VGS54"/>
      <c r="VGT54"/>
      <c r="VGU54"/>
      <c r="VGV54"/>
      <c r="VGW54"/>
      <c r="VGX54"/>
      <c r="VGY54"/>
      <c r="VGZ54"/>
      <c r="VHA54"/>
      <c r="VHB54"/>
      <c r="VHC54"/>
      <c r="VHD54"/>
      <c r="VHE54"/>
      <c r="VHF54"/>
      <c r="VHG54"/>
      <c r="VHH54"/>
      <c r="VHI54"/>
      <c r="VHJ54"/>
      <c r="VHK54"/>
      <c r="VHL54"/>
      <c r="VHM54"/>
      <c r="VHN54"/>
      <c r="VHO54"/>
      <c r="VHP54"/>
      <c r="VHQ54"/>
      <c r="VHR54"/>
      <c r="VHS54"/>
      <c r="VHT54"/>
      <c r="VHU54"/>
      <c r="VHV54"/>
      <c r="VHW54"/>
      <c r="VHX54"/>
      <c r="VHY54"/>
      <c r="VHZ54"/>
      <c r="VIA54"/>
      <c r="VIB54"/>
      <c r="VIC54"/>
      <c r="VID54"/>
      <c r="VIE54"/>
      <c r="VIF54"/>
      <c r="VIG54"/>
      <c r="VIH54"/>
      <c r="VII54"/>
      <c r="VIJ54"/>
      <c r="VIK54"/>
      <c r="VIL54"/>
      <c r="VIM54"/>
      <c r="VIN54"/>
      <c r="VIO54"/>
      <c r="VIP54"/>
      <c r="VIQ54"/>
      <c r="VIR54"/>
      <c r="VIS54"/>
      <c r="VIT54"/>
      <c r="VIU54"/>
      <c r="VIV54"/>
      <c r="VIW54"/>
      <c r="VIX54"/>
      <c r="VIY54"/>
      <c r="VIZ54"/>
      <c r="VJA54"/>
      <c r="VJB54"/>
      <c r="VJC54"/>
      <c r="VJD54"/>
      <c r="VJE54"/>
      <c r="VJF54"/>
      <c r="VJG54"/>
      <c r="VJH54"/>
      <c r="VJI54"/>
      <c r="VJJ54"/>
      <c r="VJK54"/>
      <c r="VJL54"/>
      <c r="VJM54"/>
      <c r="VJN54"/>
      <c r="VJO54"/>
      <c r="VJP54"/>
      <c r="VJQ54"/>
      <c r="VJR54"/>
      <c r="VJS54"/>
      <c r="VJT54"/>
      <c r="VJU54"/>
      <c r="VJV54"/>
      <c r="VJW54"/>
      <c r="VJX54"/>
      <c r="VJY54"/>
      <c r="VJZ54"/>
      <c r="VKA54"/>
      <c r="VKB54"/>
      <c r="VKC54"/>
      <c r="VKD54"/>
      <c r="VKE54"/>
      <c r="VKF54"/>
      <c r="VKG54"/>
      <c r="VKH54"/>
      <c r="VKI54"/>
      <c r="VKJ54"/>
      <c r="VKK54"/>
      <c r="VKL54"/>
      <c r="VKM54"/>
      <c r="VKN54"/>
      <c r="VKO54"/>
      <c r="VKP54"/>
      <c r="VKQ54"/>
      <c r="VKR54"/>
      <c r="VKS54"/>
      <c r="VKT54"/>
      <c r="VKU54"/>
      <c r="VKV54"/>
      <c r="VKW54"/>
      <c r="VKX54"/>
      <c r="VKY54"/>
      <c r="VKZ54"/>
      <c r="VLA54"/>
      <c r="VLB54"/>
      <c r="VLC54"/>
      <c r="VLD54"/>
      <c r="VLE54"/>
      <c r="VLF54"/>
      <c r="VLG54"/>
      <c r="VLH54"/>
      <c r="VLI54"/>
      <c r="VLJ54"/>
      <c r="VLK54"/>
      <c r="VLL54"/>
      <c r="VLM54"/>
      <c r="VLN54"/>
      <c r="VLO54"/>
      <c r="VLP54"/>
      <c r="VLQ54"/>
      <c r="VLR54"/>
      <c r="VLS54"/>
      <c r="VLT54"/>
      <c r="VLU54"/>
      <c r="VLV54"/>
      <c r="VLW54"/>
      <c r="VLX54"/>
      <c r="VLY54"/>
      <c r="VLZ54"/>
      <c r="VMA54"/>
      <c r="VMB54"/>
      <c r="VMC54"/>
      <c r="VMD54"/>
      <c r="VME54"/>
      <c r="VMF54"/>
      <c r="VMG54"/>
      <c r="VMH54"/>
      <c r="VMI54"/>
      <c r="VMJ54"/>
      <c r="VMK54"/>
      <c r="VML54"/>
      <c r="VMM54"/>
      <c r="VMN54"/>
      <c r="VMO54"/>
      <c r="VMP54"/>
      <c r="VMQ54"/>
      <c r="VMR54"/>
      <c r="VMS54"/>
      <c r="VMT54"/>
      <c r="VMU54"/>
      <c r="VMV54"/>
      <c r="VMW54"/>
      <c r="VMX54"/>
      <c r="VMY54"/>
      <c r="VMZ54"/>
      <c r="VNA54"/>
      <c r="VNB54"/>
      <c r="VNC54"/>
      <c r="VND54"/>
      <c r="VNE54"/>
      <c r="VNF54"/>
      <c r="VNG54"/>
      <c r="VNH54"/>
      <c r="VNI54"/>
      <c r="VNJ54"/>
      <c r="VNK54"/>
      <c r="VNL54"/>
      <c r="VNM54"/>
      <c r="VNN54"/>
      <c r="VNO54"/>
      <c r="VNP54"/>
      <c r="VNQ54"/>
      <c r="VNR54"/>
      <c r="VNS54"/>
      <c r="VNT54"/>
      <c r="VNU54"/>
      <c r="VNV54"/>
      <c r="VNW54"/>
      <c r="VNX54"/>
      <c r="VNY54"/>
      <c r="VNZ54"/>
      <c r="VOA54"/>
      <c r="VOB54"/>
      <c r="VOC54"/>
      <c r="VOD54"/>
      <c r="VOE54"/>
      <c r="VOF54"/>
      <c r="VOG54"/>
      <c r="VOH54"/>
      <c r="VOI54"/>
      <c r="VOJ54"/>
      <c r="VOK54"/>
      <c r="VOL54"/>
      <c r="VOM54"/>
      <c r="VON54"/>
      <c r="VOO54"/>
      <c r="VOP54"/>
      <c r="VOQ54"/>
      <c r="VOR54"/>
      <c r="VOS54"/>
      <c r="VOT54"/>
      <c r="VOU54"/>
      <c r="VOV54"/>
      <c r="VOW54"/>
      <c r="VOX54"/>
      <c r="VOY54"/>
      <c r="VOZ54"/>
      <c r="VPA54"/>
      <c r="VPB54"/>
      <c r="VPC54"/>
      <c r="VPD54"/>
      <c r="VPE54"/>
      <c r="VPF54"/>
      <c r="VPG54"/>
      <c r="VPH54"/>
      <c r="VPI54"/>
      <c r="VPJ54"/>
      <c r="VPK54"/>
      <c r="VPL54"/>
      <c r="VPM54"/>
      <c r="VPN54"/>
      <c r="VPO54"/>
      <c r="VPP54"/>
      <c r="VPQ54"/>
      <c r="VPR54"/>
      <c r="VPS54"/>
      <c r="VPT54"/>
      <c r="VPU54"/>
      <c r="VPV54"/>
      <c r="VPW54"/>
      <c r="VPX54"/>
      <c r="VPY54"/>
      <c r="VPZ54"/>
      <c r="VQA54"/>
      <c r="VQB54"/>
      <c r="VQC54"/>
      <c r="VQD54"/>
      <c r="VQE54"/>
      <c r="VQF54"/>
      <c r="VQG54"/>
      <c r="VQH54"/>
      <c r="VQI54"/>
      <c r="VQJ54"/>
      <c r="VQK54"/>
      <c r="VQL54"/>
      <c r="VQM54"/>
      <c r="VQN54"/>
      <c r="VQO54"/>
      <c r="VQP54"/>
      <c r="VQQ54"/>
      <c r="VQR54"/>
      <c r="VQS54"/>
      <c r="VQT54"/>
      <c r="VQU54"/>
      <c r="VQV54"/>
      <c r="VQW54"/>
      <c r="VQX54"/>
      <c r="VQY54"/>
      <c r="VQZ54"/>
      <c r="VRA54"/>
      <c r="VRB54"/>
      <c r="VRC54"/>
      <c r="VRD54"/>
      <c r="VRE54"/>
      <c r="VRF54"/>
      <c r="VRG54"/>
      <c r="VRH54"/>
      <c r="VRI54"/>
      <c r="VRJ54"/>
      <c r="VRK54"/>
      <c r="VRL54"/>
      <c r="VRM54"/>
      <c r="VRN54"/>
      <c r="VRO54"/>
      <c r="VRP54"/>
      <c r="VRQ54"/>
      <c r="VRR54"/>
      <c r="VRS54"/>
      <c r="VRT54"/>
      <c r="VRU54"/>
      <c r="VRV54"/>
      <c r="VRW54"/>
      <c r="VRX54"/>
      <c r="VRY54"/>
      <c r="VRZ54"/>
      <c r="VSA54"/>
      <c r="VSB54"/>
      <c r="VSC54"/>
      <c r="VSD54"/>
      <c r="VSE54"/>
      <c r="VSF54"/>
      <c r="VSG54"/>
      <c r="VSH54"/>
      <c r="VSI54"/>
      <c r="VSJ54"/>
      <c r="VSK54"/>
      <c r="VSL54"/>
      <c r="VSM54"/>
      <c r="VSN54"/>
      <c r="VSO54"/>
      <c r="VSP54"/>
      <c r="VSQ54"/>
      <c r="VSR54"/>
      <c r="VSS54"/>
      <c r="VST54"/>
      <c r="VSU54"/>
      <c r="VSV54"/>
      <c r="VSW54"/>
      <c r="VSX54"/>
      <c r="VSY54"/>
      <c r="VSZ54"/>
      <c r="VTA54"/>
      <c r="VTB54"/>
      <c r="VTC54"/>
      <c r="VTD54"/>
      <c r="VTE54"/>
      <c r="VTF54"/>
      <c r="VTG54"/>
      <c r="VTH54"/>
      <c r="VTI54"/>
      <c r="VTJ54"/>
      <c r="VTK54"/>
      <c r="VTL54"/>
      <c r="VTM54"/>
      <c r="VTN54"/>
      <c r="VTO54"/>
      <c r="VTP54"/>
      <c r="VTQ54"/>
      <c r="VTR54"/>
      <c r="VTS54"/>
      <c r="VTT54"/>
      <c r="VTU54"/>
      <c r="VTV54"/>
      <c r="VTW54"/>
      <c r="VTX54"/>
      <c r="VTY54"/>
      <c r="VTZ54"/>
      <c r="VUA54"/>
      <c r="VUB54"/>
      <c r="VUC54"/>
      <c r="VUD54"/>
      <c r="VUE54"/>
      <c r="VUF54"/>
      <c r="VUG54"/>
      <c r="VUH54"/>
      <c r="VUI54"/>
      <c r="VUJ54"/>
      <c r="VUK54"/>
      <c r="VUL54"/>
      <c r="VUM54"/>
      <c r="VUN54"/>
      <c r="VUO54"/>
      <c r="VUP54"/>
      <c r="VUQ54"/>
      <c r="VUR54"/>
      <c r="VUS54"/>
      <c r="VUT54"/>
      <c r="VUU54"/>
      <c r="VUV54"/>
      <c r="VUW54"/>
      <c r="VUX54"/>
      <c r="VUY54"/>
      <c r="VUZ54"/>
      <c r="VVA54"/>
      <c r="VVB54"/>
      <c r="VVC54"/>
      <c r="VVD54"/>
      <c r="VVE54"/>
      <c r="VVF54"/>
      <c r="VVG54"/>
      <c r="VVH54"/>
      <c r="VVI54"/>
      <c r="VVJ54"/>
      <c r="VVK54"/>
      <c r="VVL54"/>
      <c r="VVM54"/>
      <c r="VVN54"/>
      <c r="VVO54"/>
      <c r="VVP54"/>
      <c r="VVQ54"/>
      <c r="VVR54"/>
      <c r="VVS54"/>
      <c r="VVT54"/>
      <c r="VVU54"/>
      <c r="VVV54"/>
      <c r="VVW54"/>
      <c r="VVX54"/>
      <c r="VVY54"/>
      <c r="VVZ54"/>
      <c r="VWA54"/>
      <c r="VWB54"/>
      <c r="VWC54"/>
      <c r="VWD54"/>
      <c r="VWE54"/>
      <c r="VWF54"/>
      <c r="VWG54"/>
      <c r="VWH54"/>
      <c r="VWI54"/>
      <c r="VWJ54"/>
      <c r="VWK54"/>
      <c r="VWL54"/>
      <c r="VWM54"/>
      <c r="VWN54"/>
      <c r="VWO54"/>
      <c r="VWP54"/>
      <c r="VWQ54"/>
      <c r="VWR54"/>
      <c r="VWS54"/>
      <c r="VWT54"/>
      <c r="VWU54"/>
      <c r="VWV54"/>
      <c r="VWW54"/>
      <c r="VWX54"/>
      <c r="VWY54"/>
      <c r="VWZ54"/>
      <c r="VXA54"/>
      <c r="VXB54"/>
      <c r="VXC54"/>
      <c r="VXD54"/>
      <c r="VXE54"/>
      <c r="VXF54"/>
      <c r="VXG54"/>
      <c r="VXH54"/>
      <c r="VXI54"/>
      <c r="VXJ54"/>
      <c r="VXK54"/>
      <c r="VXL54"/>
      <c r="VXM54"/>
      <c r="VXN54"/>
      <c r="VXO54"/>
      <c r="VXP54"/>
      <c r="VXQ54"/>
      <c r="VXR54"/>
      <c r="VXS54"/>
      <c r="VXT54"/>
      <c r="VXU54"/>
      <c r="VXV54"/>
      <c r="VXW54"/>
      <c r="VXX54"/>
      <c r="VXY54"/>
      <c r="VXZ54"/>
      <c r="VYA54"/>
      <c r="VYB54"/>
      <c r="VYC54"/>
      <c r="VYD54"/>
      <c r="VYE54"/>
      <c r="VYF54"/>
      <c r="VYG54"/>
      <c r="VYH54"/>
      <c r="VYI54"/>
      <c r="VYJ54"/>
      <c r="VYK54"/>
      <c r="VYL54"/>
      <c r="VYM54"/>
      <c r="VYN54"/>
      <c r="VYO54"/>
      <c r="VYP54"/>
      <c r="VYQ54"/>
      <c r="VYR54"/>
      <c r="VYS54"/>
      <c r="VYT54"/>
      <c r="VYU54"/>
      <c r="VYV54"/>
      <c r="VYW54"/>
      <c r="VYX54"/>
      <c r="VYY54"/>
      <c r="VYZ54"/>
      <c r="VZA54"/>
      <c r="VZB54"/>
      <c r="VZC54"/>
      <c r="VZD54"/>
      <c r="VZE54"/>
      <c r="VZF54"/>
      <c r="VZG54"/>
      <c r="VZH54"/>
      <c r="VZI54"/>
      <c r="VZJ54"/>
      <c r="VZK54"/>
      <c r="VZL54"/>
      <c r="VZM54"/>
      <c r="VZN54"/>
      <c r="VZO54"/>
      <c r="VZP54"/>
      <c r="VZQ54"/>
      <c r="VZR54"/>
      <c r="VZS54"/>
      <c r="VZT54"/>
      <c r="VZU54"/>
      <c r="VZV54"/>
      <c r="VZW54"/>
      <c r="VZX54"/>
      <c r="VZY54"/>
      <c r="VZZ54"/>
      <c r="WAA54"/>
      <c r="WAB54"/>
      <c r="WAC54"/>
      <c r="WAD54"/>
      <c r="WAE54"/>
      <c r="WAF54"/>
      <c r="WAG54"/>
      <c r="WAH54"/>
      <c r="WAI54"/>
      <c r="WAJ54"/>
      <c r="WAK54"/>
      <c r="WAL54"/>
      <c r="WAM54"/>
      <c r="WAN54"/>
      <c r="WAO54"/>
      <c r="WAP54"/>
      <c r="WAQ54"/>
      <c r="WAR54"/>
      <c r="WAS54"/>
      <c r="WAT54"/>
      <c r="WAU54"/>
      <c r="WAV54"/>
      <c r="WAW54"/>
      <c r="WAX54"/>
      <c r="WAY54"/>
      <c r="WAZ54"/>
      <c r="WBA54"/>
      <c r="WBB54"/>
      <c r="WBC54"/>
      <c r="WBD54"/>
      <c r="WBE54"/>
      <c r="WBF54"/>
      <c r="WBG54"/>
      <c r="WBH54"/>
      <c r="WBI54"/>
      <c r="WBJ54"/>
      <c r="WBK54"/>
      <c r="WBL54"/>
      <c r="WBM54"/>
      <c r="WBN54"/>
      <c r="WBO54"/>
      <c r="WBP54"/>
      <c r="WBQ54"/>
      <c r="WBR54"/>
      <c r="WBS54"/>
      <c r="WBT54"/>
      <c r="WBU54"/>
      <c r="WBV54"/>
      <c r="WBW54"/>
      <c r="WBX54"/>
      <c r="WBY54"/>
      <c r="WBZ54"/>
      <c r="WCA54"/>
      <c r="WCB54"/>
      <c r="WCC54"/>
      <c r="WCD54"/>
      <c r="WCE54"/>
      <c r="WCF54"/>
      <c r="WCG54"/>
      <c r="WCH54"/>
      <c r="WCI54"/>
      <c r="WCJ54"/>
      <c r="WCK54"/>
      <c r="WCL54"/>
      <c r="WCM54"/>
      <c r="WCN54"/>
      <c r="WCO54"/>
      <c r="WCP54"/>
      <c r="WCQ54"/>
      <c r="WCR54"/>
      <c r="WCS54"/>
      <c r="WCT54"/>
      <c r="WCU54"/>
      <c r="WCV54"/>
      <c r="WCW54"/>
      <c r="WCX54"/>
      <c r="WCY54"/>
      <c r="WCZ54"/>
      <c r="WDA54"/>
      <c r="WDB54"/>
      <c r="WDC54"/>
      <c r="WDD54"/>
      <c r="WDE54"/>
      <c r="WDF54"/>
      <c r="WDG54"/>
      <c r="WDH54"/>
      <c r="WDI54"/>
      <c r="WDJ54"/>
      <c r="WDK54"/>
      <c r="WDL54"/>
      <c r="WDM54"/>
      <c r="WDN54"/>
      <c r="WDO54"/>
      <c r="WDP54"/>
      <c r="WDQ54"/>
      <c r="WDR54"/>
      <c r="WDS54"/>
      <c r="WDT54"/>
      <c r="WDU54"/>
      <c r="WDV54"/>
      <c r="WDW54"/>
      <c r="WDX54"/>
      <c r="WDY54"/>
      <c r="WDZ54"/>
      <c r="WEA54"/>
      <c r="WEB54"/>
      <c r="WEC54"/>
      <c r="WED54"/>
      <c r="WEE54"/>
      <c r="WEF54"/>
      <c r="WEG54"/>
      <c r="WEH54"/>
      <c r="WEI54"/>
      <c r="WEJ54"/>
      <c r="WEK54"/>
      <c r="WEL54"/>
      <c r="WEM54"/>
      <c r="WEN54"/>
      <c r="WEO54"/>
      <c r="WEP54"/>
      <c r="WEQ54"/>
      <c r="WER54"/>
      <c r="WES54"/>
      <c r="WET54"/>
      <c r="WEU54"/>
      <c r="WEV54"/>
      <c r="WEW54"/>
      <c r="WEX54"/>
      <c r="WEY54"/>
      <c r="WEZ54"/>
      <c r="WFA54"/>
      <c r="WFB54"/>
      <c r="WFC54"/>
      <c r="WFD54"/>
      <c r="WFE54"/>
      <c r="WFF54"/>
      <c r="WFG54"/>
      <c r="WFH54"/>
      <c r="WFI54"/>
      <c r="WFJ54"/>
      <c r="WFK54"/>
      <c r="WFL54"/>
      <c r="WFM54"/>
      <c r="WFN54"/>
      <c r="WFO54"/>
      <c r="WFP54"/>
      <c r="WFQ54"/>
      <c r="WFR54"/>
      <c r="WFS54"/>
      <c r="WFT54"/>
      <c r="WFU54"/>
      <c r="WFV54"/>
      <c r="WFW54"/>
      <c r="WFX54"/>
      <c r="WFY54"/>
      <c r="WFZ54"/>
      <c r="WGA54"/>
      <c r="WGB54"/>
      <c r="WGC54"/>
      <c r="WGD54"/>
      <c r="WGE54"/>
      <c r="WGF54"/>
      <c r="WGG54"/>
      <c r="WGH54"/>
      <c r="WGI54"/>
      <c r="WGJ54"/>
      <c r="WGK54"/>
      <c r="WGL54"/>
      <c r="WGM54"/>
      <c r="WGN54"/>
      <c r="WGO54"/>
      <c r="WGP54"/>
      <c r="WGQ54"/>
      <c r="WGR54"/>
      <c r="WGS54"/>
      <c r="WGT54"/>
      <c r="WGU54"/>
      <c r="WGV54"/>
      <c r="WGW54"/>
      <c r="WGX54"/>
      <c r="WGY54"/>
      <c r="WGZ54"/>
      <c r="WHA54"/>
      <c r="WHB54"/>
      <c r="WHC54"/>
      <c r="WHD54"/>
      <c r="WHE54"/>
      <c r="WHF54"/>
      <c r="WHG54"/>
      <c r="WHH54"/>
      <c r="WHI54"/>
      <c r="WHJ54"/>
      <c r="WHK54"/>
      <c r="WHL54"/>
      <c r="WHM54"/>
      <c r="WHN54"/>
      <c r="WHO54"/>
      <c r="WHP54"/>
      <c r="WHQ54"/>
      <c r="WHR54"/>
      <c r="WHS54"/>
      <c r="WHT54"/>
      <c r="WHU54"/>
      <c r="WHV54"/>
      <c r="WHW54"/>
      <c r="WHX54"/>
      <c r="WHY54"/>
      <c r="WHZ54"/>
      <c r="WIA54"/>
      <c r="WIB54"/>
      <c r="WIC54"/>
      <c r="WID54"/>
      <c r="WIE54"/>
      <c r="WIF54"/>
      <c r="WIG54"/>
      <c r="WIH54"/>
      <c r="WII54"/>
      <c r="WIJ54"/>
      <c r="WIK54"/>
      <c r="WIL54"/>
      <c r="WIM54"/>
      <c r="WIN54"/>
      <c r="WIO54"/>
      <c r="WIP54"/>
      <c r="WIQ54"/>
      <c r="WIR54"/>
      <c r="WIS54"/>
      <c r="WIT54"/>
      <c r="WIU54"/>
      <c r="WIV54"/>
      <c r="WIW54"/>
      <c r="WIX54"/>
      <c r="WIY54"/>
      <c r="WIZ54"/>
      <c r="WJA54"/>
      <c r="WJB54"/>
      <c r="WJC54"/>
      <c r="WJD54"/>
      <c r="WJE54"/>
      <c r="WJF54"/>
      <c r="WJG54"/>
      <c r="WJH54"/>
      <c r="WJI54"/>
      <c r="WJJ54"/>
      <c r="WJK54"/>
      <c r="WJL54"/>
      <c r="WJM54"/>
      <c r="WJN54"/>
      <c r="WJO54"/>
      <c r="WJP54"/>
      <c r="WJQ54"/>
      <c r="WJR54"/>
      <c r="WJS54"/>
      <c r="WJT54"/>
      <c r="WJU54"/>
      <c r="WJV54"/>
      <c r="WJW54"/>
      <c r="WJX54"/>
      <c r="WJY54"/>
      <c r="WJZ54"/>
      <c r="WKA54"/>
      <c r="WKB54"/>
      <c r="WKC54"/>
      <c r="WKD54"/>
      <c r="WKE54"/>
      <c r="WKF54"/>
      <c r="WKG54"/>
      <c r="WKH54"/>
      <c r="WKI54"/>
      <c r="WKJ54"/>
      <c r="WKK54"/>
      <c r="WKL54"/>
      <c r="WKM54"/>
      <c r="WKN54"/>
      <c r="WKO54"/>
      <c r="WKP54"/>
      <c r="WKQ54"/>
      <c r="WKR54"/>
      <c r="WKS54"/>
      <c r="WKT54"/>
      <c r="WKU54"/>
      <c r="WKV54"/>
      <c r="WKW54"/>
      <c r="WKX54"/>
      <c r="WKY54"/>
      <c r="WKZ54"/>
      <c r="WLA54"/>
      <c r="WLB54"/>
      <c r="WLC54"/>
      <c r="WLD54"/>
      <c r="WLE54"/>
      <c r="WLF54"/>
      <c r="WLG54"/>
      <c r="WLH54"/>
      <c r="WLI54"/>
      <c r="WLJ54"/>
      <c r="WLK54"/>
      <c r="WLL54"/>
      <c r="WLM54"/>
      <c r="WLN54"/>
      <c r="WLO54"/>
      <c r="WLP54"/>
      <c r="WLQ54"/>
      <c r="WLR54"/>
      <c r="WLS54"/>
      <c r="WLT54"/>
      <c r="WLU54"/>
      <c r="WLV54"/>
      <c r="WLW54"/>
      <c r="WLX54"/>
      <c r="WLY54"/>
      <c r="WLZ54"/>
      <c r="WMA54"/>
      <c r="WMB54"/>
      <c r="WMC54"/>
      <c r="WMD54"/>
      <c r="WME54"/>
      <c r="WMF54"/>
      <c r="WMG54"/>
      <c r="WMH54"/>
      <c r="WMI54"/>
      <c r="WMJ54"/>
      <c r="WMK54"/>
      <c r="WML54"/>
      <c r="WMM54"/>
      <c r="WMN54"/>
      <c r="WMO54"/>
      <c r="WMP54"/>
      <c r="WMQ54"/>
      <c r="WMR54"/>
      <c r="WMS54"/>
      <c r="WMT54"/>
      <c r="WMU54"/>
      <c r="WMV54"/>
      <c r="WMW54"/>
      <c r="WMX54"/>
      <c r="WMY54"/>
      <c r="WMZ54"/>
      <c r="WNA54"/>
      <c r="WNB54"/>
      <c r="WNC54"/>
      <c r="WND54"/>
      <c r="WNE54"/>
      <c r="WNF54"/>
      <c r="WNG54"/>
      <c r="WNH54"/>
      <c r="WNI54"/>
      <c r="WNJ54"/>
      <c r="WNK54"/>
      <c r="WNL54"/>
      <c r="WNM54"/>
      <c r="WNN54"/>
      <c r="WNO54"/>
      <c r="WNP54"/>
      <c r="WNQ54"/>
      <c r="WNR54"/>
      <c r="WNS54"/>
      <c r="WNT54"/>
      <c r="WNU54"/>
      <c r="WNV54"/>
      <c r="WNW54"/>
      <c r="WNX54"/>
      <c r="WNY54"/>
      <c r="WNZ54"/>
      <c r="WOA54"/>
      <c r="WOB54"/>
      <c r="WOC54"/>
      <c r="WOD54"/>
      <c r="WOE54"/>
      <c r="WOF54"/>
      <c r="WOG54"/>
      <c r="WOH54"/>
      <c r="WOI54"/>
      <c r="WOJ54"/>
      <c r="WOK54"/>
      <c r="WOL54"/>
      <c r="WOM54"/>
      <c r="WON54"/>
      <c r="WOO54"/>
      <c r="WOP54"/>
      <c r="WOQ54"/>
      <c r="WOR54"/>
      <c r="WOS54"/>
      <c r="WOT54"/>
      <c r="WOU54"/>
      <c r="WOV54"/>
      <c r="WOW54"/>
      <c r="WOX54"/>
      <c r="WOY54"/>
      <c r="WOZ54"/>
      <c r="WPA54"/>
      <c r="WPB54"/>
      <c r="WPC54"/>
      <c r="WPD54"/>
      <c r="WPE54"/>
      <c r="WPF54"/>
      <c r="WPG54"/>
      <c r="WPH54"/>
      <c r="WPI54"/>
      <c r="WPJ54"/>
      <c r="WPK54"/>
      <c r="WPL54"/>
      <c r="WPM54"/>
      <c r="WPN54"/>
      <c r="WPO54"/>
      <c r="WPP54"/>
      <c r="WPQ54"/>
      <c r="WPR54"/>
      <c r="WPS54"/>
      <c r="WPT54"/>
      <c r="WPU54"/>
      <c r="WPV54"/>
      <c r="WPW54"/>
      <c r="WPX54"/>
      <c r="WPY54"/>
      <c r="WPZ54"/>
      <c r="WQA54"/>
      <c r="WQB54"/>
      <c r="WQC54"/>
      <c r="WQD54"/>
      <c r="WQE54"/>
      <c r="WQF54"/>
      <c r="WQG54"/>
      <c r="WQH54"/>
      <c r="WQI54"/>
      <c r="WQJ54"/>
      <c r="WQK54"/>
      <c r="WQL54"/>
      <c r="WQM54"/>
      <c r="WQN54"/>
      <c r="WQO54"/>
      <c r="WQP54"/>
      <c r="WQQ54"/>
      <c r="WQR54"/>
      <c r="WQS54"/>
      <c r="WQT54"/>
      <c r="WQU54"/>
      <c r="WQV54"/>
      <c r="WQW54"/>
      <c r="WQX54"/>
      <c r="WQY54"/>
      <c r="WQZ54"/>
      <c r="WRA54"/>
      <c r="WRB54"/>
      <c r="WRC54"/>
      <c r="WRD54"/>
      <c r="WRE54"/>
      <c r="WRF54"/>
      <c r="WRG54"/>
      <c r="WRH54"/>
      <c r="WRI54"/>
      <c r="WRJ54"/>
      <c r="WRK54"/>
      <c r="WRL54"/>
      <c r="WRM54"/>
      <c r="WRN54"/>
      <c r="WRO54"/>
      <c r="WRP54"/>
      <c r="WRQ54"/>
      <c r="WRR54"/>
      <c r="WRS54"/>
      <c r="WRT54"/>
      <c r="WRU54"/>
      <c r="WRV54"/>
      <c r="WRW54"/>
      <c r="WRX54"/>
      <c r="WRY54"/>
      <c r="WRZ54"/>
      <c r="WSA54"/>
      <c r="WSB54"/>
      <c r="WSC54"/>
      <c r="WSD54"/>
      <c r="WSE54"/>
      <c r="WSF54"/>
      <c r="WSG54"/>
      <c r="WSH54"/>
      <c r="WSI54"/>
      <c r="WSJ54"/>
      <c r="WSK54"/>
      <c r="WSL54"/>
      <c r="WSM54"/>
      <c r="WSN54"/>
      <c r="WSO54"/>
      <c r="WSP54"/>
      <c r="WSQ54"/>
      <c r="WSR54"/>
      <c r="WSS54"/>
      <c r="WST54"/>
      <c r="WSU54"/>
      <c r="WSV54"/>
      <c r="WSW54"/>
      <c r="WSX54"/>
      <c r="WSY54"/>
      <c r="WSZ54"/>
      <c r="WTA54"/>
      <c r="WTB54"/>
      <c r="WTC54"/>
      <c r="WTD54"/>
      <c r="WTE54"/>
      <c r="WTF54"/>
      <c r="WTG54"/>
      <c r="WTH54"/>
      <c r="WTI54"/>
      <c r="WTJ54"/>
      <c r="WTK54"/>
      <c r="WTL54"/>
      <c r="WTM54"/>
      <c r="WTN54"/>
      <c r="WTO54"/>
      <c r="WTP54"/>
      <c r="WTQ54"/>
      <c r="WTR54"/>
      <c r="WTS54"/>
      <c r="WTT54"/>
      <c r="WTU54"/>
      <c r="WTV54"/>
      <c r="WTW54"/>
      <c r="WTX54"/>
      <c r="WTY54"/>
      <c r="WTZ54"/>
      <c r="WUA54"/>
      <c r="WUB54"/>
      <c r="WUC54"/>
      <c r="WUD54"/>
      <c r="WUE54"/>
      <c r="WUF54"/>
      <c r="WUG54"/>
      <c r="WUH54"/>
      <c r="WUI54"/>
      <c r="WUJ54"/>
      <c r="WUK54"/>
      <c r="WUL54"/>
      <c r="WUM54"/>
      <c r="WUN54"/>
      <c r="WUO54"/>
      <c r="WUP54"/>
      <c r="WUQ54"/>
      <c r="WUR54"/>
      <c r="WUS54"/>
      <c r="WUT54"/>
      <c r="WUU54"/>
      <c r="WUV54"/>
      <c r="WUW54"/>
      <c r="WUX54"/>
      <c r="WUY54"/>
      <c r="WUZ54"/>
      <c r="WVA54"/>
      <c r="WVB54"/>
      <c r="WVC54"/>
      <c r="WVD54"/>
      <c r="WVE54"/>
      <c r="WVF54"/>
      <c r="WVG54"/>
      <c r="WVH54"/>
      <c r="WVI54"/>
      <c r="WVJ54"/>
      <c r="WVK54"/>
      <c r="WVL54"/>
      <c r="WVM54"/>
      <c r="WVN54"/>
      <c r="WVO54"/>
      <c r="WVP54"/>
      <c r="WVQ54"/>
      <c r="WVR54"/>
      <c r="WVS54"/>
      <c r="WVT54"/>
      <c r="WVU54"/>
      <c r="WVV54"/>
      <c r="WVW54"/>
      <c r="WVX54"/>
      <c r="WVY54"/>
      <c r="WVZ54"/>
      <c r="WWA54"/>
      <c r="WWB54"/>
      <c r="WWC54"/>
      <c r="WWD54"/>
      <c r="WWE54"/>
      <c r="WWF54"/>
      <c r="WWG54"/>
      <c r="WWH54"/>
      <c r="WWI54"/>
      <c r="WWJ54"/>
      <c r="WWK54"/>
      <c r="WWL54"/>
      <c r="WWM54"/>
      <c r="WWN54"/>
      <c r="WWO54"/>
      <c r="WWP54"/>
      <c r="WWQ54"/>
      <c r="WWR54"/>
      <c r="WWS54"/>
      <c r="WWT54"/>
      <c r="WWU54"/>
      <c r="WWV54"/>
      <c r="WWW54"/>
      <c r="WWX54"/>
      <c r="WWY54"/>
      <c r="WWZ54"/>
      <c r="WXA54"/>
      <c r="WXB54"/>
      <c r="WXC54"/>
      <c r="WXD54"/>
      <c r="WXE54"/>
      <c r="WXF54"/>
      <c r="WXG54"/>
      <c r="WXH54"/>
      <c r="WXI54"/>
      <c r="WXJ54"/>
      <c r="WXK54"/>
      <c r="WXL54"/>
      <c r="WXM54"/>
      <c r="WXN54"/>
      <c r="WXO54"/>
      <c r="WXP54"/>
      <c r="WXQ54"/>
      <c r="WXR54"/>
      <c r="WXS54"/>
      <c r="WXT54"/>
      <c r="WXU54"/>
      <c r="WXV54"/>
      <c r="WXW54"/>
      <c r="WXX54"/>
      <c r="WXY54"/>
      <c r="WXZ54"/>
      <c r="WYA54"/>
      <c r="WYB54"/>
      <c r="WYC54"/>
      <c r="WYD54"/>
      <c r="WYE54"/>
      <c r="WYF54"/>
      <c r="WYG54"/>
      <c r="WYH54"/>
      <c r="WYI54"/>
      <c r="WYJ54"/>
      <c r="WYK54"/>
      <c r="WYL54"/>
      <c r="WYM54"/>
      <c r="WYN54"/>
      <c r="WYO54"/>
      <c r="WYP54"/>
      <c r="WYQ54"/>
      <c r="WYR54"/>
      <c r="WYS54"/>
      <c r="WYT54"/>
      <c r="WYU54"/>
      <c r="WYV54"/>
      <c r="WYW54"/>
      <c r="WYX54"/>
      <c r="WYY54"/>
      <c r="WYZ54"/>
      <c r="WZA54"/>
      <c r="WZB54"/>
      <c r="WZC54"/>
      <c r="WZD54"/>
      <c r="WZE54"/>
      <c r="WZF54"/>
      <c r="WZG54"/>
      <c r="WZH54"/>
      <c r="WZI54"/>
      <c r="WZJ54"/>
      <c r="WZK54"/>
      <c r="WZL54"/>
      <c r="WZM54"/>
      <c r="WZN54"/>
      <c r="WZO54"/>
      <c r="WZP54"/>
      <c r="WZQ54"/>
      <c r="WZR54"/>
      <c r="WZS54"/>
      <c r="WZT54"/>
      <c r="WZU54"/>
      <c r="WZV54"/>
      <c r="WZW54"/>
      <c r="WZX54"/>
      <c r="WZY54"/>
      <c r="WZZ54"/>
      <c r="XAA54"/>
      <c r="XAB54"/>
      <c r="XAC54"/>
      <c r="XAD54"/>
      <c r="XAE54"/>
      <c r="XAF54"/>
      <c r="XAG54"/>
      <c r="XAH54"/>
      <c r="XAI54"/>
      <c r="XAJ54"/>
      <c r="XAK54"/>
      <c r="XAL54"/>
      <c r="XAM54"/>
      <c r="XAN54"/>
      <c r="XAO54"/>
      <c r="XAP54"/>
      <c r="XAQ54"/>
      <c r="XAR54"/>
      <c r="XAS54"/>
      <c r="XAT54"/>
      <c r="XAU54"/>
      <c r="XAV54"/>
      <c r="XAW54"/>
      <c r="XAX54"/>
      <c r="XAY54"/>
      <c r="XAZ54"/>
      <c r="XBA54"/>
      <c r="XBB54"/>
      <c r="XBC54"/>
      <c r="XBD54"/>
      <c r="XBE54"/>
      <c r="XBF54"/>
    </row>
    <row r="55" spans="1:16282" x14ac:dyDescent="0.35">
      <c r="A55" s="140"/>
    </row>
    <row r="56" spans="1:16282" x14ac:dyDescent="0.35"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</row>
    <row r="57" spans="1:16282" x14ac:dyDescent="0.35"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</row>
    <row r="58" spans="1:16282" x14ac:dyDescent="0.35">
      <c r="A58" s="137"/>
    </row>
    <row r="59" spans="1:16282" x14ac:dyDescent="0.35"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  <c r="CF59" s="135"/>
      <c r="CG59" s="135"/>
      <c r="CH59" s="135"/>
      <c r="CI59" s="135"/>
      <c r="CJ59" s="135"/>
      <c r="CK59" s="135"/>
      <c r="CL59" s="135"/>
      <c r="CM59" s="135"/>
      <c r="CN59" s="135"/>
      <c r="CO59" s="135"/>
      <c r="CP59" s="135"/>
      <c r="CQ59" s="135"/>
    </row>
    <row r="60" spans="1:16282" x14ac:dyDescent="0.35"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135"/>
      <c r="BV60" s="135"/>
      <c r="BW60" s="135"/>
      <c r="BX60" s="135"/>
      <c r="BY60" s="135"/>
      <c r="BZ60" s="135"/>
      <c r="CA60" s="135"/>
      <c r="CB60" s="135"/>
      <c r="CC60" s="135"/>
      <c r="CD60" s="135"/>
      <c r="CE60" s="135"/>
      <c r="CF60" s="135"/>
      <c r="CG60" s="135"/>
      <c r="CH60" s="135"/>
      <c r="CI60" s="135"/>
      <c r="CJ60" s="135"/>
      <c r="CK60" s="135"/>
      <c r="CL60" s="135"/>
      <c r="CM60" s="135"/>
      <c r="CN60" s="135"/>
      <c r="CO60" s="135"/>
      <c r="CP60" s="135"/>
      <c r="CQ60" s="135"/>
    </row>
    <row r="61" spans="1:16282" x14ac:dyDescent="0.35"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  <c r="CF61" s="135"/>
      <c r="CG61" s="135"/>
      <c r="CH61" s="135"/>
      <c r="CI61" s="135"/>
      <c r="CJ61" s="135"/>
      <c r="CK61" s="135"/>
      <c r="CL61" s="135"/>
      <c r="CM61" s="135"/>
      <c r="CN61" s="135"/>
      <c r="CO61" s="135"/>
      <c r="CP61" s="135"/>
      <c r="CQ61" s="135"/>
    </row>
    <row r="62" spans="1:16282" x14ac:dyDescent="0.35"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5"/>
      <c r="BG62" s="135"/>
      <c r="BH62" s="135"/>
      <c r="BI62" s="135"/>
      <c r="BJ62" s="135"/>
      <c r="BK62" s="135"/>
      <c r="BL62" s="135"/>
      <c r="BM62" s="135"/>
      <c r="BN62" s="135"/>
      <c r="BO62" s="135"/>
      <c r="BP62" s="135"/>
      <c r="BQ62" s="135"/>
      <c r="BR62" s="135"/>
      <c r="BS62" s="135"/>
      <c r="BT62" s="135"/>
      <c r="BU62" s="135"/>
      <c r="BV62" s="135"/>
      <c r="BW62" s="135"/>
      <c r="BX62" s="135"/>
      <c r="BY62" s="135"/>
      <c r="BZ62" s="135"/>
      <c r="CA62" s="135"/>
      <c r="CB62" s="135"/>
      <c r="CC62" s="135"/>
      <c r="CD62" s="135"/>
      <c r="CE62" s="135"/>
      <c r="CF62" s="135"/>
      <c r="CG62" s="135"/>
      <c r="CH62" s="135"/>
      <c r="CI62" s="135"/>
      <c r="CJ62" s="135"/>
      <c r="CK62" s="135"/>
      <c r="CL62" s="135"/>
      <c r="CM62" s="135"/>
      <c r="CN62" s="135"/>
      <c r="CO62" s="135"/>
      <c r="CP62" s="135"/>
      <c r="CQ62" s="135"/>
    </row>
    <row r="63" spans="1:16282" x14ac:dyDescent="0.35"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5"/>
      <c r="BN63" s="135"/>
      <c r="BO63" s="135"/>
      <c r="BP63" s="135"/>
      <c r="BQ63" s="135"/>
      <c r="BR63" s="135"/>
      <c r="BS63" s="135"/>
      <c r="BT63" s="135"/>
      <c r="BU63" s="135"/>
      <c r="BV63" s="135"/>
      <c r="BW63" s="135"/>
      <c r="BX63" s="135"/>
      <c r="BY63" s="135"/>
      <c r="BZ63" s="135"/>
      <c r="CA63" s="135"/>
      <c r="CB63" s="135"/>
      <c r="CC63" s="135"/>
      <c r="CD63" s="135"/>
      <c r="CE63" s="135"/>
      <c r="CF63" s="135"/>
      <c r="CG63" s="135"/>
      <c r="CH63" s="135"/>
      <c r="CI63" s="135"/>
      <c r="CJ63" s="135"/>
      <c r="CK63" s="135"/>
      <c r="CL63" s="135"/>
      <c r="CM63" s="135"/>
      <c r="CN63" s="135"/>
      <c r="CO63" s="135"/>
      <c r="CP63" s="135"/>
      <c r="CQ63" s="135"/>
    </row>
    <row r="64" spans="1:16282" x14ac:dyDescent="0.35"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J64" s="135"/>
      <c r="CK64" s="135"/>
      <c r="CL64" s="135"/>
      <c r="CM64" s="135"/>
      <c r="CN64" s="135"/>
      <c r="CO64" s="135"/>
      <c r="CP64" s="135"/>
      <c r="CQ64" s="135"/>
    </row>
    <row r="65" spans="1:16282" x14ac:dyDescent="0.35"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5"/>
    </row>
    <row r="66" spans="1:16282" x14ac:dyDescent="0.35"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135"/>
    </row>
    <row r="67" spans="1:16282" x14ac:dyDescent="0.35"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135"/>
    </row>
    <row r="68" spans="1:16282" x14ac:dyDescent="0.35"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135"/>
    </row>
    <row r="69" spans="1:16282" x14ac:dyDescent="0.35"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135"/>
    </row>
    <row r="70" spans="1:16282" x14ac:dyDescent="0.35">
      <c r="A70" s="133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3"/>
      <c r="FF70" s="133"/>
      <c r="FG70" s="133"/>
      <c r="FH70" s="133"/>
      <c r="FI70" s="133"/>
      <c r="FJ70" s="133"/>
      <c r="FK70" s="133"/>
      <c r="FL70" s="133"/>
      <c r="FM70" s="133"/>
      <c r="FN70" s="133"/>
      <c r="FO70" s="133"/>
      <c r="FP70" s="133"/>
      <c r="FQ70" s="133"/>
      <c r="FR70" s="133"/>
      <c r="FS70" s="133"/>
      <c r="FT70" s="133"/>
      <c r="FU70" s="133"/>
      <c r="FV70" s="133"/>
      <c r="FW70" s="133"/>
      <c r="FX70" s="133"/>
      <c r="FY70" s="133"/>
      <c r="FZ70" s="133"/>
      <c r="GA70" s="133"/>
      <c r="GB70" s="133"/>
      <c r="GC70" s="133"/>
      <c r="GD70" s="133"/>
      <c r="GE70" s="133"/>
      <c r="GF70" s="133"/>
      <c r="GG70" s="133"/>
      <c r="GH70" s="133"/>
      <c r="GI70" s="133"/>
      <c r="GJ70" s="133"/>
      <c r="GK70" s="133"/>
      <c r="GL70" s="133"/>
      <c r="GM70" s="133"/>
      <c r="GN70" s="133"/>
      <c r="GO70" s="133"/>
      <c r="GP70" s="133"/>
      <c r="GQ70" s="133"/>
      <c r="GR70" s="133"/>
      <c r="GS70" s="133"/>
      <c r="GT70" s="133"/>
      <c r="GU70" s="133"/>
      <c r="GV70" s="133"/>
      <c r="GW70" s="133"/>
      <c r="GX70" s="133"/>
      <c r="GY70" s="133"/>
      <c r="GZ70" s="133"/>
      <c r="HA70" s="133"/>
      <c r="HB70" s="133"/>
      <c r="HC70" s="133"/>
      <c r="HD70" s="133"/>
      <c r="HE70" s="133"/>
      <c r="HF70" s="133"/>
      <c r="HG70" s="133"/>
      <c r="HH70" s="133"/>
      <c r="HI70" s="133"/>
      <c r="HJ70" s="133"/>
      <c r="HK70" s="133"/>
      <c r="HL70" s="133"/>
      <c r="HM70" s="133"/>
      <c r="HN70" s="133"/>
      <c r="HO70" s="133"/>
      <c r="HP70" s="133"/>
      <c r="HQ70" s="133"/>
      <c r="HR70" s="133"/>
      <c r="HS70" s="133"/>
      <c r="HT70" s="133"/>
      <c r="HU70" s="133"/>
      <c r="HV70" s="133"/>
      <c r="HW70" s="133"/>
      <c r="HX70" s="133"/>
      <c r="HY70" s="133"/>
      <c r="HZ70" s="133"/>
      <c r="IA70" s="133"/>
      <c r="IB70" s="133"/>
      <c r="IC70" s="133"/>
      <c r="ID70" s="133"/>
      <c r="IE70" s="133"/>
      <c r="IF70" s="133"/>
      <c r="IG70" s="133"/>
      <c r="IH70" s="133"/>
      <c r="II70" s="133"/>
      <c r="IJ70" s="133"/>
      <c r="IK70" s="133"/>
      <c r="IL70" s="133"/>
      <c r="IM70" s="133"/>
      <c r="IN70" s="133"/>
      <c r="IO70" s="133"/>
      <c r="IP70" s="133"/>
      <c r="IQ70" s="133"/>
      <c r="IR70" s="133"/>
      <c r="IS70" s="133"/>
      <c r="IT70" s="133"/>
      <c r="IU70" s="133"/>
      <c r="IV70" s="133"/>
      <c r="IW70" s="133"/>
      <c r="IX70" s="133"/>
      <c r="IY70" s="133"/>
      <c r="IZ70" s="133"/>
      <c r="JA70" s="133"/>
      <c r="JB70" s="133"/>
      <c r="JC70" s="133"/>
      <c r="JD70" s="133"/>
      <c r="JE70" s="133"/>
      <c r="JF70" s="133"/>
      <c r="JG70" s="133"/>
      <c r="JH70" s="133"/>
      <c r="JI70" s="133"/>
      <c r="JJ70" s="133"/>
      <c r="JK70" s="133"/>
      <c r="JL70" s="133"/>
      <c r="JM70" s="133"/>
      <c r="JN70" s="133"/>
      <c r="JO70" s="133"/>
      <c r="JP70" s="133"/>
      <c r="JQ70" s="133"/>
      <c r="JR70" s="133"/>
      <c r="JS70" s="133"/>
      <c r="JT70" s="133"/>
      <c r="JU70" s="133"/>
      <c r="JV70" s="133"/>
      <c r="JW70" s="133"/>
      <c r="JX70" s="133"/>
      <c r="JY70" s="133"/>
      <c r="JZ70" s="133"/>
      <c r="KA70" s="133"/>
      <c r="KB70" s="133"/>
      <c r="KC70" s="133"/>
      <c r="KD70" s="133"/>
      <c r="KE70" s="133"/>
      <c r="KF70" s="133"/>
      <c r="KG70" s="133"/>
      <c r="KH70" s="133"/>
      <c r="KI70" s="133"/>
      <c r="KJ70" s="133"/>
      <c r="KK70" s="133"/>
      <c r="KL70" s="133"/>
      <c r="KM70" s="133"/>
      <c r="KN70" s="133"/>
      <c r="KO70" s="133"/>
      <c r="KP70" s="133"/>
      <c r="KQ70" s="133"/>
      <c r="KR70" s="133"/>
      <c r="KS70" s="133"/>
      <c r="KT70" s="133"/>
      <c r="KU70" s="133"/>
      <c r="KV70" s="133"/>
      <c r="KW70" s="133"/>
      <c r="KX70" s="133"/>
      <c r="KY70" s="133"/>
      <c r="KZ70" s="133"/>
      <c r="LA70" s="133"/>
      <c r="LB70" s="133"/>
      <c r="LC70" s="133"/>
      <c r="LD70" s="133"/>
      <c r="LE70" s="133"/>
      <c r="LF70" s="133"/>
      <c r="LG70" s="133"/>
      <c r="LH70" s="133"/>
      <c r="LI70" s="133"/>
      <c r="LJ70" s="133"/>
      <c r="LK70" s="133"/>
      <c r="LL70" s="133"/>
      <c r="LM70" s="133"/>
      <c r="LN70" s="133"/>
      <c r="LO70" s="133"/>
      <c r="LP70" s="133"/>
      <c r="LQ70" s="133"/>
      <c r="LR70" s="133"/>
      <c r="LS70" s="133"/>
      <c r="LT70" s="133"/>
      <c r="LU70" s="133"/>
      <c r="LV70" s="133"/>
      <c r="LW70" s="133"/>
      <c r="LX70" s="133"/>
      <c r="LY70" s="133"/>
      <c r="LZ70" s="133"/>
      <c r="MA70" s="133"/>
      <c r="MB70" s="133"/>
      <c r="MC70" s="133"/>
      <c r="MD70" s="133"/>
      <c r="ME70" s="133"/>
      <c r="MF70" s="133"/>
      <c r="MG70" s="133"/>
      <c r="MH70" s="133"/>
      <c r="MI70" s="133"/>
      <c r="MJ70" s="133"/>
      <c r="MK70" s="133"/>
      <c r="ML70" s="133"/>
      <c r="MM70" s="133"/>
      <c r="MN70" s="133"/>
      <c r="MO70" s="133"/>
      <c r="MP70" s="133"/>
      <c r="MQ70" s="133"/>
      <c r="MR70" s="133"/>
      <c r="MS70" s="133"/>
      <c r="MT70" s="133"/>
      <c r="MU70" s="133"/>
      <c r="MV70" s="133"/>
      <c r="MW70" s="133"/>
      <c r="MX70" s="133"/>
      <c r="MY70" s="133"/>
      <c r="MZ70" s="133"/>
      <c r="NA70" s="133"/>
      <c r="NB70" s="133"/>
      <c r="NC70" s="133"/>
      <c r="ND70" s="133"/>
      <c r="NE70" s="133"/>
      <c r="NF70" s="133"/>
      <c r="NG70" s="133"/>
      <c r="NH70" s="133"/>
      <c r="NI70" s="133"/>
      <c r="NJ70" s="133"/>
      <c r="NK70" s="133"/>
      <c r="NL70" s="133"/>
      <c r="NM70" s="133"/>
      <c r="NN70" s="133"/>
      <c r="NO70" s="133"/>
      <c r="NP70" s="133"/>
      <c r="NQ70" s="133"/>
      <c r="NR70" s="133"/>
      <c r="NS70" s="133"/>
      <c r="NT70" s="133"/>
      <c r="NU70" s="133"/>
      <c r="NV70" s="133"/>
      <c r="NW70" s="133"/>
      <c r="NX70" s="133"/>
      <c r="NY70" s="133"/>
      <c r="NZ70" s="133"/>
      <c r="OA70" s="133"/>
      <c r="OB70" s="133"/>
      <c r="OC70" s="133"/>
      <c r="OD70" s="133"/>
      <c r="OE70" s="133"/>
      <c r="OF70" s="133"/>
      <c r="OG70" s="133"/>
      <c r="OH70" s="133"/>
      <c r="OI70" s="133"/>
      <c r="OJ70" s="133"/>
      <c r="OK70" s="133"/>
      <c r="OL70" s="133"/>
      <c r="OM70" s="133"/>
      <c r="ON70" s="133"/>
      <c r="OO70" s="133"/>
      <c r="OP70" s="133"/>
      <c r="OQ70" s="133"/>
      <c r="OR70" s="133"/>
      <c r="OS70" s="133"/>
      <c r="OT70" s="133"/>
      <c r="OU70" s="133"/>
      <c r="OV70" s="133"/>
      <c r="OW70" s="133"/>
      <c r="OX70" s="133"/>
      <c r="OY70" s="133"/>
      <c r="OZ70" s="133"/>
      <c r="PA70" s="133"/>
      <c r="PB70" s="133"/>
      <c r="PC70" s="133"/>
      <c r="PD70" s="133"/>
      <c r="PE70" s="133"/>
      <c r="PF70" s="133"/>
      <c r="PG70" s="133"/>
      <c r="PH70" s="133"/>
      <c r="PI70" s="133"/>
      <c r="PJ70" s="133"/>
      <c r="PK70" s="133"/>
      <c r="PL70" s="133"/>
      <c r="PM70" s="133"/>
      <c r="PN70" s="133"/>
      <c r="PO70" s="133"/>
      <c r="PP70" s="133"/>
      <c r="PQ70" s="133"/>
      <c r="PR70" s="133"/>
      <c r="PS70" s="133"/>
      <c r="PT70" s="133"/>
      <c r="PU70" s="133"/>
      <c r="PV70" s="133"/>
      <c r="PW70" s="133"/>
      <c r="PX70" s="133"/>
      <c r="PY70" s="133"/>
      <c r="PZ70" s="133"/>
      <c r="QA70" s="133"/>
      <c r="QB70" s="133"/>
      <c r="QC70" s="133"/>
      <c r="QD70" s="133"/>
      <c r="QE70" s="133"/>
      <c r="QF70" s="133"/>
      <c r="QG70" s="133"/>
      <c r="QH70" s="133"/>
      <c r="QI70" s="133"/>
      <c r="QJ70" s="133"/>
      <c r="QK70" s="133"/>
      <c r="QL70" s="133"/>
      <c r="QM70" s="133"/>
      <c r="QN70" s="133"/>
      <c r="QO70" s="133"/>
      <c r="QP70" s="133"/>
      <c r="QQ70" s="133"/>
      <c r="QR70" s="133"/>
      <c r="QS70" s="133"/>
      <c r="QT70" s="133"/>
      <c r="QU70" s="133"/>
      <c r="QV70" s="133"/>
      <c r="QW70" s="133"/>
      <c r="QX70" s="133"/>
      <c r="QY70" s="133"/>
      <c r="QZ70" s="133"/>
      <c r="RA70" s="133"/>
      <c r="RB70" s="133"/>
      <c r="RC70" s="133"/>
      <c r="RD70" s="133"/>
      <c r="RE70" s="133"/>
      <c r="RF70" s="133"/>
      <c r="RG70" s="133"/>
      <c r="RH70" s="133"/>
      <c r="RI70" s="133"/>
      <c r="RJ70" s="133"/>
      <c r="RK70" s="133"/>
      <c r="RL70" s="133"/>
      <c r="RM70" s="133"/>
      <c r="RN70" s="133"/>
      <c r="RO70" s="133"/>
      <c r="RP70" s="133"/>
      <c r="RQ70" s="133"/>
      <c r="RR70" s="133"/>
      <c r="RS70" s="133"/>
      <c r="RT70" s="133"/>
      <c r="RU70" s="133"/>
      <c r="RV70" s="133"/>
      <c r="RW70" s="133"/>
      <c r="RX70" s="133"/>
      <c r="RY70" s="133"/>
      <c r="RZ70" s="133"/>
      <c r="SA70" s="133"/>
      <c r="SB70" s="133"/>
      <c r="SC70" s="133"/>
      <c r="SD70" s="133"/>
      <c r="SE70" s="133"/>
      <c r="SF70" s="133"/>
      <c r="SG70" s="133"/>
      <c r="SH70" s="133"/>
      <c r="SI70" s="133"/>
      <c r="SJ70" s="133"/>
      <c r="SK70" s="133"/>
      <c r="SL70" s="133"/>
      <c r="SM70" s="133"/>
      <c r="SN70" s="133"/>
      <c r="SO70" s="133"/>
      <c r="SP70" s="133"/>
      <c r="SQ70" s="133"/>
      <c r="SR70" s="133"/>
      <c r="SS70" s="133"/>
      <c r="ST70" s="133"/>
      <c r="SU70" s="133"/>
      <c r="SV70" s="133"/>
      <c r="SW70" s="133"/>
      <c r="SX70" s="133"/>
      <c r="SY70" s="133"/>
      <c r="SZ70" s="133"/>
      <c r="TA70" s="133"/>
      <c r="TB70" s="133"/>
      <c r="TC70" s="133"/>
      <c r="TD70" s="133"/>
      <c r="TE70" s="133"/>
      <c r="TF70" s="133"/>
      <c r="TG70" s="133"/>
      <c r="TH70" s="133"/>
      <c r="TI70" s="133"/>
      <c r="TJ70" s="133"/>
      <c r="TK70" s="133"/>
      <c r="TL70" s="133"/>
      <c r="TM70" s="133"/>
      <c r="TN70" s="133"/>
      <c r="TO70" s="133"/>
      <c r="TP70" s="133"/>
      <c r="TQ70" s="133"/>
      <c r="TR70" s="133"/>
      <c r="TS70" s="133"/>
      <c r="TT70" s="133"/>
      <c r="TU70" s="133"/>
      <c r="TV70" s="133"/>
      <c r="TW70" s="133"/>
      <c r="TX70" s="133"/>
      <c r="TY70" s="133"/>
      <c r="TZ70" s="133"/>
      <c r="UA70" s="133"/>
      <c r="UB70" s="133"/>
      <c r="UC70" s="133"/>
      <c r="UD70" s="133"/>
      <c r="UE70" s="133"/>
      <c r="UF70" s="133"/>
      <c r="UG70" s="133"/>
      <c r="UH70" s="133"/>
      <c r="UI70" s="133"/>
      <c r="UJ70" s="133"/>
      <c r="UK70" s="133"/>
      <c r="UL70" s="133"/>
      <c r="UM70" s="133"/>
      <c r="UN70" s="133"/>
      <c r="UO70" s="133"/>
      <c r="UP70" s="133"/>
      <c r="UQ70" s="133"/>
      <c r="UR70" s="133"/>
      <c r="US70" s="133"/>
      <c r="UT70" s="133"/>
      <c r="UU70" s="133"/>
      <c r="UV70" s="133"/>
      <c r="UW70" s="133"/>
      <c r="UX70" s="133"/>
      <c r="UY70" s="133"/>
      <c r="UZ70" s="133"/>
      <c r="VA70" s="133"/>
      <c r="VB70" s="133"/>
      <c r="VC70" s="133"/>
      <c r="VD70" s="133"/>
      <c r="VE70" s="133"/>
      <c r="VF70" s="133"/>
      <c r="VG70" s="133"/>
      <c r="VH70" s="133"/>
      <c r="VI70" s="133"/>
      <c r="VJ70" s="133"/>
      <c r="VK70" s="133"/>
      <c r="VL70" s="133"/>
      <c r="VM70" s="133"/>
      <c r="VN70" s="133"/>
      <c r="VO70" s="133"/>
      <c r="VP70" s="133"/>
      <c r="VQ70" s="133"/>
      <c r="VR70" s="133"/>
      <c r="VS70" s="133"/>
      <c r="VT70" s="133"/>
      <c r="VU70" s="133"/>
      <c r="VV70" s="133"/>
      <c r="VW70" s="133"/>
      <c r="VX70" s="133"/>
      <c r="VY70" s="133"/>
      <c r="VZ70" s="133"/>
      <c r="WA70" s="133"/>
      <c r="WB70" s="133"/>
      <c r="WC70" s="133"/>
      <c r="WD70" s="133"/>
      <c r="WE70" s="133"/>
      <c r="WF70" s="133"/>
      <c r="WG70" s="133"/>
      <c r="WH70" s="133"/>
      <c r="WI70" s="133"/>
      <c r="WJ70" s="133"/>
      <c r="WK70" s="133"/>
      <c r="WL70" s="133"/>
      <c r="WM70" s="133"/>
      <c r="WN70" s="133"/>
      <c r="WO70" s="133"/>
      <c r="WP70" s="133"/>
      <c r="WQ70" s="133"/>
      <c r="WR70" s="133"/>
      <c r="WS70" s="133"/>
      <c r="WT70" s="133"/>
      <c r="WU70" s="133"/>
      <c r="WV70" s="133"/>
      <c r="WW70" s="133"/>
      <c r="WX70" s="133"/>
      <c r="WY70" s="133"/>
      <c r="WZ70" s="133"/>
      <c r="XA70" s="133"/>
      <c r="XB70" s="133"/>
      <c r="XC70" s="133"/>
      <c r="XD70" s="133"/>
      <c r="XE70" s="133"/>
      <c r="XF70" s="133"/>
      <c r="XG70" s="133"/>
      <c r="XH70" s="133"/>
      <c r="XI70" s="133"/>
      <c r="XJ70" s="133"/>
      <c r="XK70" s="133"/>
      <c r="XL70" s="133"/>
      <c r="XM70" s="133"/>
      <c r="XN70" s="133"/>
      <c r="XO70" s="133"/>
      <c r="XP70" s="133"/>
      <c r="XQ70" s="133"/>
      <c r="XR70" s="133"/>
      <c r="XS70" s="133"/>
      <c r="XT70" s="133"/>
      <c r="XU70" s="133"/>
      <c r="XV70" s="133"/>
      <c r="XW70" s="133"/>
      <c r="XX70" s="133"/>
      <c r="XY70" s="133"/>
      <c r="XZ70" s="133"/>
      <c r="YA70" s="133"/>
      <c r="YB70" s="133"/>
      <c r="YC70" s="133"/>
      <c r="YD70" s="133"/>
      <c r="YE70" s="133"/>
      <c r="YF70" s="133"/>
      <c r="YG70" s="133"/>
      <c r="YH70" s="133"/>
      <c r="YI70" s="133"/>
      <c r="YJ70" s="133"/>
      <c r="YK70" s="133"/>
      <c r="YL70" s="133"/>
      <c r="YM70" s="133"/>
      <c r="YN70" s="133"/>
      <c r="YO70" s="133"/>
      <c r="YP70" s="133"/>
      <c r="YQ70" s="133"/>
      <c r="YR70" s="133"/>
      <c r="YS70" s="133"/>
      <c r="YT70" s="133"/>
      <c r="YU70" s="133"/>
      <c r="YV70" s="133"/>
      <c r="YW70" s="133"/>
      <c r="YX70" s="133"/>
      <c r="YY70" s="133"/>
      <c r="YZ70" s="133"/>
      <c r="ZA70" s="133"/>
      <c r="ZB70" s="133"/>
      <c r="ZC70" s="133"/>
      <c r="ZD70" s="133"/>
      <c r="ZE70" s="133"/>
      <c r="ZF70" s="133"/>
      <c r="ZG70" s="133"/>
      <c r="ZH70" s="133"/>
      <c r="ZI70" s="133"/>
      <c r="ZJ70" s="133"/>
      <c r="ZK70" s="133"/>
      <c r="ZL70" s="133"/>
      <c r="ZM70" s="133"/>
      <c r="ZN70" s="133"/>
      <c r="ZO70" s="133"/>
      <c r="ZP70" s="133"/>
      <c r="ZQ70" s="133"/>
      <c r="ZR70" s="133"/>
      <c r="ZS70" s="133"/>
      <c r="ZT70" s="133"/>
      <c r="ZU70" s="133"/>
      <c r="ZV70" s="133"/>
      <c r="ZW70" s="133"/>
      <c r="ZX70" s="133"/>
      <c r="ZY70" s="133"/>
      <c r="ZZ70" s="133"/>
      <c r="AAA70" s="133"/>
      <c r="AAB70" s="133"/>
      <c r="AAC70" s="133"/>
      <c r="AAD70" s="133"/>
      <c r="AAE70" s="133"/>
      <c r="AAF70" s="133"/>
      <c r="AAG70" s="133"/>
      <c r="AAH70" s="133"/>
      <c r="AAI70" s="133"/>
      <c r="AAJ70" s="133"/>
      <c r="AAK70" s="133"/>
      <c r="AAL70" s="133"/>
      <c r="AAM70" s="133"/>
      <c r="AAN70" s="133"/>
      <c r="AAO70" s="133"/>
      <c r="AAP70" s="133"/>
      <c r="AAQ70" s="133"/>
      <c r="AAR70" s="133"/>
      <c r="AAS70" s="133"/>
      <c r="AAT70" s="133"/>
      <c r="AAU70" s="133"/>
      <c r="AAV70" s="133"/>
      <c r="AAW70" s="133"/>
      <c r="AAX70" s="133"/>
      <c r="AAY70" s="133"/>
      <c r="AAZ70" s="133"/>
      <c r="ABA70" s="133"/>
      <c r="ABB70" s="133"/>
      <c r="ABC70" s="133"/>
      <c r="ABD70" s="133"/>
      <c r="ABE70" s="133"/>
      <c r="ABF70" s="133"/>
      <c r="ABG70" s="133"/>
      <c r="ABH70" s="133"/>
      <c r="ABI70" s="133"/>
      <c r="ABJ70" s="133"/>
      <c r="ABK70" s="133"/>
      <c r="ABL70" s="133"/>
      <c r="ABM70" s="133"/>
      <c r="ABN70" s="133"/>
      <c r="ABO70" s="133"/>
      <c r="ABP70" s="133"/>
      <c r="ABQ70" s="133"/>
      <c r="ABR70" s="133"/>
      <c r="ABS70" s="133"/>
      <c r="ABT70" s="133"/>
      <c r="ABU70" s="133"/>
      <c r="ABV70" s="133"/>
      <c r="ABW70" s="133"/>
      <c r="ABX70" s="133"/>
      <c r="ABY70" s="133"/>
      <c r="ABZ70" s="133"/>
      <c r="ACA70" s="133"/>
      <c r="ACB70" s="133"/>
      <c r="ACC70" s="133"/>
      <c r="ACD70" s="133"/>
      <c r="ACE70" s="133"/>
      <c r="ACF70" s="133"/>
      <c r="ACG70" s="133"/>
      <c r="ACH70" s="133"/>
      <c r="ACI70" s="133"/>
      <c r="ACJ70" s="133"/>
      <c r="ACK70" s="133"/>
      <c r="ACL70" s="133"/>
      <c r="ACM70" s="133"/>
      <c r="ACN70" s="133"/>
      <c r="ACO70" s="133"/>
      <c r="ACP70" s="133"/>
      <c r="ACQ70" s="133"/>
      <c r="ACR70" s="133"/>
      <c r="ACS70" s="133"/>
      <c r="ACT70" s="133"/>
      <c r="ACU70" s="133"/>
      <c r="ACV70" s="133"/>
      <c r="ACW70" s="133"/>
      <c r="ACX70" s="133"/>
      <c r="ACY70" s="133"/>
      <c r="ACZ70" s="133"/>
      <c r="ADA70" s="133"/>
      <c r="ADB70" s="133"/>
      <c r="ADC70" s="133"/>
      <c r="ADD70" s="133"/>
      <c r="ADE70" s="133"/>
      <c r="ADF70" s="133"/>
      <c r="ADG70" s="133"/>
      <c r="ADH70" s="133"/>
      <c r="ADI70" s="133"/>
      <c r="ADJ70" s="133"/>
      <c r="ADK70" s="133"/>
      <c r="ADL70" s="133"/>
      <c r="ADM70" s="133"/>
      <c r="ADN70" s="133"/>
      <c r="ADO70" s="133"/>
      <c r="ADP70" s="133"/>
      <c r="ADQ70" s="133"/>
      <c r="ADR70" s="133"/>
      <c r="ADS70" s="133"/>
      <c r="ADT70" s="133"/>
      <c r="ADU70" s="133"/>
      <c r="ADV70" s="133"/>
      <c r="ADW70" s="133"/>
      <c r="ADX70" s="133"/>
      <c r="ADY70" s="133"/>
      <c r="ADZ70" s="133"/>
      <c r="AEA70" s="133"/>
      <c r="AEB70" s="133"/>
      <c r="AEC70" s="133"/>
      <c r="AED70" s="133"/>
      <c r="AEE70" s="133"/>
      <c r="AEF70" s="133"/>
      <c r="AEG70" s="133"/>
      <c r="AEH70" s="133"/>
      <c r="AEI70" s="133"/>
      <c r="AEJ70" s="133"/>
      <c r="AEK70" s="133"/>
      <c r="AEL70" s="133"/>
      <c r="AEM70" s="133"/>
      <c r="AEN70" s="133"/>
      <c r="AEO70" s="133"/>
      <c r="AEP70" s="133"/>
      <c r="AEQ70" s="133"/>
      <c r="AER70" s="133"/>
      <c r="AES70" s="133"/>
      <c r="AET70" s="133"/>
      <c r="AEU70" s="133"/>
      <c r="AEV70" s="133"/>
      <c r="AEW70" s="133"/>
      <c r="AEX70" s="133"/>
      <c r="AEY70" s="133"/>
      <c r="AEZ70" s="133"/>
      <c r="AFA70" s="133"/>
      <c r="AFB70" s="133"/>
      <c r="AFC70" s="133"/>
      <c r="AFD70" s="133"/>
      <c r="AFE70" s="133"/>
      <c r="AFF70" s="133"/>
      <c r="AFG70" s="133"/>
      <c r="AFH70" s="133"/>
      <c r="AFI70" s="133"/>
      <c r="AFJ70" s="133"/>
      <c r="AFK70" s="133"/>
      <c r="AFL70" s="133"/>
      <c r="AFM70" s="133"/>
      <c r="AFN70" s="133"/>
      <c r="AFO70" s="133"/>
      <c r="AFP70" s="133"/>
      <c r="AFQ70" s="133"/>
      <c r="AFR70" s="133"/>
      <c r="AFS70" s="133"/>
      <c r="AFT70" s="133"/>
      <c r="AFU70" s="133"/>
      <c r="AFV70" s="133"/>
      <c r="AFW70" s="133"/>
      <c r="AFX70" s="133"/>
      <c r="AFY70" s="133"/>
      <c r="AFZ70" s="133"/>
      <c r="AGA70" s="133"/>
      <c r="AGB70" s="133"/>
      <c r="AGC70" s="133"/>
      <c r="AGD70" s="133"/>
      <c r="AGE70" s="133"/>
      <c r="AGF70" s="133"/>
      <c r="AGG70" s="133"/>
      <c r="AGH70" s="133"/>
      <c r="AGI70" s="133"/>
      <c r="AGJ70" s="133"/>
      <c r="AGK70" s="133"/>
      <c r="AGL70" s="133"/>
      <c r="AGM70" s="133"/>
      <c r="AGN70" s="133"/>
      <c r="AGO70" s="133"/>
      <c r="AGP70" s="133"/>
      <c r="AGQ70" s="133"/>
      <c r="AGR70" s="133"/>
      <c r="AGS70" s="133"/>
      <c r="AGT70" s="133"/>
      <c r="AGU70" s="133"/>
      <c r="AGV70" s="133"/>
      <c r="AGW70" s="133"/>
      <c r="AGX70" s="133"/>
      <c r="AGY70" s="133"/>
      <c r="AGZ70" s="133"/>
      <c r="AHA70" s="133"/>
      <c r="AHB70" s="133"/>
      <c r="AHC70" s="133"/>
      <c r="AHD70" s="133"/>
      <c r="AHE70" s="133"/>
      <c r="AHF70" s="133"/>
      <c r="AHG70" s="133"/>
      <c r="AHH70" s="133"/>
      <c r="AHI70" s="133"/>
      <c r="AHJ70" s="133"/>
      <c r="AHK70" s="133"/>
      <c r="AHL70" s="133"/>
      <c r="AHM70" s="133"/>
      <c r="AHN70" s="133"/>
      <c r="AHO70" s="133"/>
      <c r="AHP70" s="133"/>
      <c r="AHQ70" s="133"/>
      <c r="AHR70" s="133"/>
      <c r="AHS70" s="133"/>
      <c r="AHT70" s="133"/>
      <c r="AHU70" s="133"/>
      <c r="AHV70" s="133"/>
      <c r="AHW70" s="133"/>
      <c r="AHX70" s="133"/>
      <c r="AHY70" s="133"/>
      <c r="AHZ70" s="133"/>
      <c r="AIA70" s="133"/>
      <c r="AIB70" s="133"/>
      <c r="AIC70" s="133"/>
      <c r="AID70" s="133"/>
      <c r="AIE70" s="133"/>
      <c r="AIF70" s="133"/>
      <c r="AIG70" s="133"/>
      <c r="AIH70" s="133"/>
      <c r="AII70" s="133"/>
      <c r="AIJ70" s="133"/>
      <c r="AIK70" s="133"/>
      <c r="AIL70" s="133"/>
      <c r="AIM70" s="133"/>
      <c r="AIN70" s="133"/>
      <c r="AIO70" s="133"/>
      <c r="AIP70" s="133"/>
      <c r="AIQ70" s="133"/>
      <c r="AIR70" s="133"/>
      <c r="AIS70" s="133"/>
      <c r="AIT70" s="133"/>
      <c r="AIU70" s="133"/>
      <c r="AIV70" s="133"/>
      <c r="AIW70" s="133"/>
      <c r="AIX70" s="133"/>
      <c r="AIY70" s="133"/>
      <c r="AIZ70" s="133"/>
      <c r="AJA70" s="133"/>
      <c r="AJB70" s="133"/>
      <c r="AJC70" s="133"/>
      <c r="AJD70" s="133"/>
      <c r="AJE70" s="133"/>
      <c r="AJF70" s="133"/>
      <c r="AJG70" s="133"/>
      <c r="AJH70" s="133"/>
      <c r="AJI70" s="133"/>
      <c r="AJJ70" s="133"/>
      <c r="AJK70" s="133"/>
      <c r="AJL70" s="133"/>
      <c r="AJM70" s="133"/>
      <c r="AJN70" s="133"/>
      <c r="AJO70" s="133"/>
      <c r="AJP70" s="133"/>
      <c r="AJQ70" s="133"/>
      <c r="AJR70" s="133"/>
      <c r="AJS70" s="133"/>
      <c r="AJT70" s="133"/>
      <c r="AJU70" s="133"/>
      <c r="AJV70" s="133"/>
      <c r="AJW70" s="133"/>
      <c r="AJX70" s="133"/>
      <c r="AJY70" s="133"/>
      <c r="AJZ70" s="133"/>
      <c r="AKA70" s="133"/>
      <c r="AKB70" s="133"/>
      <c r="AKC70" s="133"/>
      <c r="AKD70" s="133"/>
      <c r="AKE70" s="133"/>
      <c r="AKF70" s="133"/>
      <c r="AKG70" s="133"/>
      <c r="AKH70" s="133"/>
      <c r="AKI70" s="133"/>
      <c r="AKJ70" s="133"/>
      <c r="AKK70" s="133"/>
      <c r="AKL70" s="133"/>
      <c r="AKM70" s="133"/>
      <c r="AKN70" s="133"/>
      <c r="AKO70" s="133"/>
      <c r="AKP70" s="133"/>
      <c r="AKQ70" s="133"/>
      <c r="AKR70" s="133"/>
      <c r="AKS70" s="133"/>
      <c r="AKT70" s="133"/>
      <c r="AKU70" s="133"/>
      <c r="AKV70" s="133"/>
      <c r="AKW70" s="133"/>
      <c r="AKX70" s="133"/>
      <c r="AKY70" s="133"/>
      <c r="AKZ70" s="133"/>
      <c r="ALA70" s="133"/>
      <c r="ALB70" s="133"/>
      <c r="ALC70" s="133"/>
      <c r="ALD70" s="133"/>
      <c r="ALE70" s="133"/>
      <c r="ALF70" s="133"/>
      <c r="ALG70" s="133"/>
      <c r="ALH70" s="133"/>
      <c r="ALI70" s="133"/>
      <c r="ALJ70" s="133"/>
      <c r="ALK70" s="133"/>
      <c r="ALL70" s="133"/>
      <c r="ALM70" s="133"/>
      <c r="ALN70" s="133"/>
      <c r="ALO70" s="133"/>
      <c r="ALP70" s="133"/>
      <c r="ALQ70" s="133"/>
      <c r="ALR70" s="133"/>
      <c r="ALS70" s="133"/>
      <c r="ALT70" s="133"/>
      <c r="ALU70" s="133"/>
      <c r="ALV70" s="133"/>
      <c r="ALW70" s="133"/>
      <c r="ALX70" s="133"/>
      <c r="ALY70" s="133"/>
      <c r="ALZ70" s="133"/>
      <c r="AMA70" s="133"/>
      <c r="AMB70" s="133"/>
      <c r="AMC70" s="133"/>
      <c r="AMD70" s="133"/>
      <c r="AME70" s="133"/>
      <c r="AMF70" s="133"/>
      <c r="AMG70" s="133"/>
      <c r="AMH70" s="133"/>
      <c r="AMI70" s="133"/>
      <c r="AMJ70" s="133"/>
      <c r="AMK70" s="133"/>
      <c r="AML70" s="133"/>
      <c r="AMM70" s="133"/>
      <c r="AMN70" s="133"/>
      <c r="AMO70" s="133"/>
      <c r="AMP70" s="133"/>
      <c r="AMQ70" s="133"/>
      <c r="AMR70" s="133"/>
      <c r="AMS70" s="133"/>
      <c r="AMT70" s="133"/>
      <c r="AMU70" s="133"/>
      <c r="AMV70" s="133"/>
      <c r="AMW70" s="133"/>
      <c r="AMX70" s="133"/>
      <c r="AMY70" s="133"/>
      <c r="AMZ70" s="133"/>
      <c r="ANA70" s="133"/>
      <c r="ANB70" s="133"/>
      <c r="ANC70" s="133"/>
      <c r="AND70" s="133"/>
      <c r="ANE70" s="133"/>
      <c r="ANF70" s="133"/>
      <c r="ANG70" s="133"/>
      <c r="ANH70" s="133"/>
      <c r="ANI70" s="133"/>
      <c r="ANJ70" s="133"/>
      <c r="ANK70" s="133"/>
      <c r="ANL70" s="133"/>
      <c r="ANM70" s="133"/>
      <c r="ANN70" s="133"/>
      <c r="ANO70" s="133"/>
      <c r="ANP70" s="133"/>
      <c r="ANQ70" s="133"/>
      <c r="ANR70" s="133"/>
      <c r="ANS70" s="133"/>
      <c r="ANT70" s="133"/>
      <c r="ANU70" s="133"/>
      <c r="ANV70" s="133"/>
      <c r="ANW70" s="133"/>
      <c r="ANX70" s="133"/>
      <c r="ANY70" s="133"/>
      <c r="ANZ70" s="133"/>
      <c r="AOA70" s="133"/>
      <c r="AOB70" s="133"/>
      <c r="AOC70" s="133"/>
      <c r="AOD70" s="133"/>
      <c r="AOE70" s="133"/>
      <c r="AOF70" s="133"/>
      <c r="AOG70" s="133"/>
      <c r="AOH70" s="133"/>
      <c r="AOI70" s="133"/>
      <c r="AOJ70" s="133"/>
      <c r="AOK70" s="133"/>
      <c r="AOL70" s="133"/>
      <c r="AOM70" s="133"/>
      <c r="AON70" s="133"/>
      <c r="AOO70" s="133"/>
      <c r="AOP70" s="133"/>
      <c r="AOQ70" s="133"/>
      <c r="AOR70" s="133"/>
      <c r="AOS70" s="133"/>
      <c r="AOT70" s="133"/>
      <c r="AOU70" s="133"/>
      <c r="AOV70" s="133"/>
      <c r="AOW70" s="133"/>
      <c r="AOX70" s="133"/>
      <c r="AOY70" s="133"/>
      <c r="AOZ70" s="133"/>
      <c r="APA70" s="133"/>
      <c r="APB70" s="133"/>
      <c r="APC70" s="133"/>
      <c r="APD70" s="133"/>
      <c r="APE70" s="133"/>
      <c r="APF70" s="133"/>
      <c r="APG70" s="133"/>
      <c r="APH70" s="133"/>
      <c r="API70" s="133"/>
      <c r="APJ70" s="133"/>
      <c r="APK70" s="133"/>
      <c r="APL70" s="133"/>
      <c r="APM70" s="133"/>
      <c r="APN70" s="133"/>
      <c r="APO70" s="133"/>
      <c r="APP70" s="133"/>
      <c r="APQ70" s="133"/>
      <c r="APR70" s="133"/>
      <c r="APS70" s="133"/>
      <c r="APT70" s="133"/>
      <c r="APU70" s="133"/>
      <c r="APV70" s="133"/>
      <c r="APW70" s="133"/>
      <c r="APX70" s="133"/>
      <c r="APY70" s="133"/>
      <c r="APZ70" s="133"/>
      <c r="AQA70" s="133"/>
      <c r="AQB70" s="133"/>
      <c r="AQC70" s="133"/>
      <c r="AQD70" s="133"/>
      <c r="AQE70" s="133"/>
      <c r="AQF70" s="133"/>
      <c r="AQG70" s="133"/>
      <c r="AQH70" s="133"/>
      <c r="AQI70" s="133"/>
      <c r="AQJ70" s="133"/>
      <c r="AQK70" s="133"/>
      <c r="AQL70" s="133"/>
      <c r="AQM70" s="133"/>
      <c r="AQN70" s="133"/>
      <c r="AQO70" s="133"/>
      <c r="AQP70" s="133"/>
      <c r="AQQ70" s="133"/>
      <c r="AQR70" s="133"/>
      <c r="AQS70" s="133"/>
      <c r="AQT70" s="133"/>
      <c r="AQU70" s="133"/>
      <c r="AQV70" s="133"/>
      <c r="AQW70" s="133"/>
      <c r="AQX70" s="133"/>
      <c r="AQY70" s="133"/>
      <c r="AQZ70" s="133"/>
      <c r="ARA70" s="133"/>
      <c r="ARB70" s="133"/>
      <c r="ARC70" s="133"/>
      <c r="ARD70" s="133"/>
      <c r="ARE70" s="133"/>
      <c r="ARF70" s="133"/>
      <c r="ARG70" s="133"/>
      <c r="ARH70" s="133"/>
      <c r="ARI70" s="133"/>
      <c r="ARJ70" s="133"/>
      <c r="ARK70" s="133"/>
      <c r="ARL70" s="133"/>
      <c r="ARM70" s="133"/>
      <c r="ARN70" s="133"/>
      <c r="ARO70" s="133"/>
      <c r="ARP70" s="133"/>
      <c r="ARQ70" s="133"/>
      <c r="ARR70" s="133"/>
      <c r="ARS70" s="133"/>
      <c r="ART70" s="133"/>
      <c r="ARU70" s="133"/>
      <c r="ARV70" s="133"/>
      <c r="ARW70" s="133"/>
      <c r="ARX70" s="133"/>
      <c r="ARY70" s="133"/>
      <c r="ARZ70" s="133"/>
      <c r="ASA70" s="133"/>
      <c r="ASB70" s="133"/>
      <c r="ASC70" s="133"/>
      <c r="ASD70" s="133"/>
      <c r="ASE70" s="133"/>
      <c r="ASF70" s="133"/>
      <c r="ASG70" s="133"/>
      <c r="ASH70" s="133"/>
      <c r="ASI70" s="133"/>
      <c r="ASJ70" s="133"/>
      <c r="ASK70" s="133"/>
      <c r="ASL70" s="133"/>
      <c r="ASM70" s="133"/>
      <c r="ASN70" s="133"/>
      <c r="ASO70" s="133"/>
      <c r="ASP70" s="133"/>
      <c r="ASQ70" s="133"/>
      <c r="ASR70" s="133"/>
      <c r="ASS70" s="133"/>
      <c r="AST70" s="133"/>
      <c r="ASU70" s="133"/>
      <c r="ASV70" s="133"/>
      <c r="ASW70" s="133"/>
      <c r="ASX70" s="133"/>
      <c r="ASY70" s="133"/>
      <c r="ASZ70" s="133"/>
      <c r="ATA70" s="133"/>
      <c r="ATB70" s="133"/>
      <c r="ATC70" s="133"/>
      <c r="ATD70" s="133"/>
      <c r="ATE70" s="133"/>
      <c r="ATF70" s="133"/>
      <c r="ATG70" s="133"/>
      <c r="ATH70" s="133"/>
      <c r="ATI70" s="133"/>
      <c r="ATJ70" s="133"/>
      <c r="ATK70" s="133"/>
      <c r="ATL70" s="133"/>
      <c r="ATM70" s="133"/>
      <c r="ATN70" s="133"/>
      <c r="ATO70" s="133"/>
      <c r="ATP70" s="133"/>
      <c r="ATQ70" s="133"/>
      <c r="ATR70" s="133"/>
      <c r="ATS70" s="133"/>
      <c r="ATT70" s="133"/>
      <c r="ATU70" s="133"/>
      <c r="ATV70" s="133"/>
      <c r="ATW70" s="133"/>
      <c r="ATX70" s="133"/>
      <c r="ATY70" s="133"/>
      <c r="ATZ70" s="133"/>
      <c r="AUA70" s="133"/>
      <c r="AUB70" s="133"/>
      <c r="AUC70" s="133"/>
      <c r="AUD70" s="133"/>
      <c r="AUE70" s="133"/>
      <c r="AUF70" s="133"/>
      <c r="AUG70" s="133"/>
      <c r="AUH70" s="133"/>
      <c r="AUI70" s="133"/>
      <c r="AUJ70" s="133"/>
      <c r="AUK70" s="133"/>
      <c r="AUL70" s="133"/>
      <c r="AUM70" s="133"/>
      <c r="AUN70" s="133"/>
      <c r="AUO70" s="133"/>
      <c r="AUP70" s="133"/>
      <c r="AUQ70" s="133"/>
      <c r="AUR70" s="133"/>
      <c r="AUS70" s="133"/>
      <c r="AUT70" s="133"/>
      <c r="AUU70" s="133"/>
      <c r="AUV70" s="133"/>
      <c r="AUW70" s="133"/>
      <c r="AUX70" s="133"/>
      <c r="AUY70" s="133"/>
      <c r="AUZ70" s="133"/>
      <c r="AVA70" s="133"/>
      <c r="AVB70" s="133"/>
      <c r="AVC70" s="133"/>
      <c r="AVD70" s="133"/>
      <c r="AVE70" s="133"/>
      <c r="AVF70" s="133"/>
      <c r="AVG70" s="133"/>
      <c r="AVH70" s="133"/>
      <c r="AVI70" s="133"/>
      <c r="AVJ70" s="133"/>
      <c r="AVK70" s="133"/>
      <c r="AVL70" s="133"/>
      <c r="AVM70" s="133"/>
      <c r="AVN70" s="133"/>
      <c r="AVO70" s="133"/>
      <c r="AVP70" s="133"/>
      <c r="AVQ70" s="133"/>
      <c r="AVR70" s="133"/>
      <c r="AVS70" s="133"/>
      <c r="AVT70" s="133"/>
      <c r="AVU70" s="133"/>
      <c r="AVV70" s="133"/>
      <c r="AVW70" s="133"/>
      <c r="AVX70" s="133"/>
      <c r="AVY70" s="133"/>
      <c r="AVZ70" s="133"/>
      <c r="AWA70" s="133"/>
      <c r="AWB70" s="133"/>
      <c r="AWC70" s="133"/>
      <c r="AWD70" s="133"/>
      <c r="AWE70" s="133"/>
      <c r="AWF70" s="133"/>
      <c r="AWG70" s="133"/>
      <c r="AWH70" s="133"/>
      <c r="AWI70" s="133"/>
      <c r="AWJ70" s="133"/>
      <c r="AWK70" s="133"/>
      <c r="AWL70" s="133"/>
      <c r="AWM70" s="133"/>
      <c r="AWN70" s="133"/>
      <c r="AWO70" s="133"/>
      <c r="AWP70" s="133"/>
      <c r="AWQ70" s="133"/>
      <c r="AWR70" s="133"/>
      <c r="AWS70" s="133"/>
      <c r="AWT70" s="133"/>
      <c r="AWU70" s="133"/>
      <c r="AWV70" s="133"/>
      <c r="AWW70" s="133"/>
      <c r="AWX70" s="133"/>
      <c r="AWY70" s="133"/>
      <c r="AWZ70" s="133"/>
      <c r="AXA70" s="133"/>
      <c r="AXB70" s="133"/>
      <c r="AXC70" s="133"/>
      <c r="AXD70" s="133"/>
      <c r="AXE70" s="133"/>
      <c r="AXF70" s="133"/>
      <c r="AXG70" s="133"/>
      <c r="AXH70" s="133"/>
      <c r="AXI70" s="133"/>
      <c r="AXJ70" s="133"/>
      <c r="AXK70" s="133"/>
      <c r="AXL70" s="133"/>
      <c r="AXM70" s="133"/>
      <c r="AXN70" s="133"/>
      <c r="AXO70" s="133"/>
      <c r="AXP70" s="133"/>
      <c r="AXQ70" s="133"/>
      <c r="AXR70" s="133"/>
      <c r="AXS70" s="133"/>
      <c r="AXT70" s="133"/>
      <c r="AXU70" s="133"/>
      <c r="AXV70" s="133"/>
      <c r="AXW70" s="133"/>
      <c r="AXX70" s="133"/>
      <c r="AXY70" s="133"/>
      <c r="AXZ70" s="133"/>
      <c r="AYA70" s="133"/>
      <c r="AYB70" s="133"/>
      <c r="AYC70" s="133"/>
      <c r="AYD70" s="133"/>
      <c r="AYE70" s="133"/>
      <c r="AYF70" s="133"/>
      <c r="AYG70" s="133"/>
      <c r="AYH70" s="133"/>
      <c r="AYI70" s="133"/>
      <c r="AYJ70" s="133"/>
      <c r="AYK70" s="133"/>
      <c r="AYL70" s="133"/>
      <c r="AYM70" s="133"/>
      <c r="AYN70" s="133"/>
      <c r="AYO70" s="133"/>
      <c r="AYP70" s="133"/>
      <c r="AYQ70" s="133"/>
      <c r="AYR70" s="133"/>
      <c r="AYS70" s="133"/>
      <c r="AYT70" s="133"/>
      <c r="AYU70" s="133"/>
      <c r="AYV70" s="133"/>
      <c r="AYW70" s="133"/>
      <c r="AYX70" s="133"/>
      <c r="AYY70" s="133"/>
      <c r="AYZ70" s="133"/>
      <c r="AZA70" s="133"/>
      <c r="AZB70" s="133"/>
      <c r="AZC70" s="133"/>
      <c r="AZD70" s="133"/>
      <c r="AZE70" s="133"/>
      <c r="AZF70" s="133"/>
      <c r="AZG70" s="133"/>
      <c r="AZH70" s="133"/>
      <c r="AZI70" s="133"/>
      <c r="AZJ70" s="133"/>
      <c r="AZK70" s="133"/>
      <c r="AZL70" s="133"/>
      <c r="AZM70" s="133"/>
      <c r="AZN70" s="133"/>
      <c r="AZO70" s="133"/>
      <c r="AZP70" s="133"/>
      <c r="AZQ70" s="133"/>
      <c r="AZR70" s="133"/>
      <c r="AZS70" s="133"/>
      <c r="AZT70" s="133"/>
      <c r="AZU70" s="133"/>
      <c r="AZV70" s="133"/>
      <c r="AZW70" s="133"/>
      <c r="AZX70" s="133"/>
      <c r="AZY70" s="133"/>
      <c r="AZZ70" s="133"/>
      <c r="BAA70" s="133"/>
      <c r="BAB70" s="133"/>
      <c r="BAC70" s="133"/>
      <c r="BAD70" s="133"/>
      <c r="BAE70" s="133"/>
      <c r="BAF70" s="133"/>
      <c r="BAG70" s="133"/>
      <c r="BAH70" s="133"/>
      <c r="BAI70" s="133"/>
      <c r="BAJ70" s="133"/>
      <c r="BAK70" s="133"/>
      <c r="BAL70" s="133"/>
      <c r="BAM70" s="133"/>
      <c r="BAN70" s="133"/>
      <c r="BAO70" s="133"/>
      <c r="BAP70" s="133"/>
      <c r="BAQ70" s="133"/>
      <c r="BAR70" s="133"/>
      <c r="BAS70" s="133"/>
      <c r="BAT70" s="133"/>
      <c r="BAU70" s="133"/>
      <c r="BAV70" s="133"/>
      <c r="BAW70" s="133"/>
      <c r="BAX70" s="133"/>
      <c r="BAY70" s="133"/>
      <c r="BAZ70" s="133"/>
      <c r="BBA70" s="133"/>
      <c r="BBB70" s="133"/>
      <c r="BBC70" s="133"/>
      <c r="BBD70" s="133"/>
      <c r="BBE70" s="133"/>
      <c r="BBF70" s="133"/>
      <c r="BBG70" s="133"/>
      <c r="BBH70" s="133"/>
      <c r="BBI70" s="133"/>
      <c r="BBJ70" s="133"/>
      <c r="BBK70" s="133"/>
      <c r="BBL70" s="133"/>
      <c r="BBM70" s="133"/>
      <c r="BBN70" s="133"/>
      <c r="BBO70" s="133"/>
      <c r="BBP70" s="133"/>
      <c r="BBQ70" s="133"/>
      <c r="BBR70" s="133"/>
      <c r="BBS70" s="133"/>
      <c r="BBT70" s="133"/>
      <c r="BBU70" s="133"/>
      <c r="BBV70" s="133"/>
      <c r="BBW70" s="133"/>
      <c r="BBX70" s="133"/>
      <c r="BBY70" s="133"/>
      <c r="BBZ70" s="133"/>
      <c r="BCA70" s="133"/>
      <c r="BCB70" s="133"/>
      <c r="BCC70" s="133"/>
      <c r="BCD70" s="133"/>
      <c r="BCE70" s="133"/>
      <c r="BCF70" s="133"/>
      <c r="BCG70" s="133"/>
      <c r="BCH70" s="133"/>
      <c r="BCI70" s="133"/>
      <c r="BCJ70" s="133"/>
      <c r="BCK70" s="133"/>
      <c r="BCL70" s="133"/>
      <c r="BCM70" s="133"/>
      <c r="BCN70" s="133"/>
      <c r="BCO70" s="133"/>
      <c r="BCP70" s="133"/>
      <c r="BCQ70" s="133"/>
      <c r="BCR70" s="133"/>
      <c r="BCS70" s="133"/>
      <c r="BCT70" s="133"/>
      <c r="BCU70" s="133"/>
      <c r="BCV70" s="133"/>
      <c r="BCW70" s="133"/>
      <c r="BCX70" s="133"/>
      <c r="BCY70" s="133"/>
      <c r="BCZ70" s="133"/>
      <c r="BDA70" s="133"/>
      <c r="BDB70" s="133"/>
      <c r="BDC70" s="133"/>
      <c r="BDD70" s="133"/>
      <c r="BDE70" s="133"/>
      <c r="BDF70" s="133"/>
      <c r="BDG70" s="133"/>
      <c r="BDH70" s="133"/>
      <c r="BDI70" s="133"/>
      <c r="BDJ70" s="133"/>
      <c r="BDK70" s="133"/>
      <c r="BDL70" s="133"/>
      <c r="BDM70" s="133"/>
      <c r="BDN70" s="133"/>
      <c r="BDO70" s="133"/>
      <c r="BDP70" s="133"/>
      <c r="BDQ70" s="133"/>
      <c r="BDR70" s="133"/>
      <c r="BDS70" s="133"/>
      <c r="BDT70" s="133"/>
      <c r="BDU70" s="133"/>
      <c r="BDV70" s="133"/>
      <c r="BDW70" s="133"/>
      <c r="BDX70" s="133"/>
      <c r="BDY70" s="133"/>
      <c r="BDZ70" s="133"/>
      <c r="BEA70" s="133"/>
      <c r="BEB70" s="133"/>
      <c r="BEC70" s="133"/>
      <c r="BED70" s="133"/>
      <c r="BEE70" s="133"/>
      <c r="BEF70" s="133"/>
      <c r="BEG70" s="133"/>
      <c r="BEH70" s="133"/>
      <c r="BEI70" s="133"/>
      <c r="BEJ70" s="133"/>
      <c r="BEK70" s="133"/>
      <c r="BEL70" s="133"/>
      <c r="BEM70" s="133"/>
      <c r="BEN70" s="133"/>
      <c r="BEO70" s="133"/>
      <c r="BEP70" s="133"/>
      <c r="BEQ70" s="133"/>
      <c r="BER70" s="133"/>
      <c r="BES70" s="133"/>
      <c r="BET70" s="133"/>
      <c r="BEU70" s="133"/>
      <c r="BEV70" s="133"/>
      <c r="BEW70" s="133"/>
      <c r="BEX70" s="133"/>
      <c r="BEY70" s="133"/>
      <c r="BEZ70" s="133"/>
      <c r="BFA70" s="133"/>
      <c r="BFB70" s="133"/>
      <c r="BFC70" s="133"/>
      <c r="BFD70" s="133"/>
      <c r="BFE70" s="133"/>
      <c r="BFF70" s="133"/>
      <c r="BFG70" s="133"/>
      <c r="BFH70" s="133"/>
      <c r="BFI70" s="133"/>
      <c r="BFJ70" s="133"/>
      <c r="BFK70" s="133"/>
      <c r="BFL70" s="133"/>
      <c r="BFM70" s="133"/>
      <c r="BFN70" s="133"/>
      <c r="BFO70" s="133"/>
      <c r="BFP70" s="133"/>
      <c r="BFQ70" s="133"/>
      <c r="BFR70" s="133"/>
      <c r="BFS70" s="133"/>
      <c r="BFT70" s="133"/>
      <c r="BFU70" s="133"/>
      <c r="BFV70" s="133"/>
      <c r="BFW70" s="133"/>
      <c r="BFX70" s="133"/>
      <c r="BFY70" s="133"/>
      <c r="BFZ70" s="133"/>
      <c r="BGA70" s="133"/>
      <c r="BGB70" s="133"/>
      <c r="BGC70" s="133"/>
      <c r="BGD70" s="133"/>
      <c r="BGE70" s="133"/>
      <c r="BGF70" s="133"/>
      <c r="BGG70" s="133"/>
      <c r="BGH70" s="133"/>
      <c r="BGI70" s="133"/>
      <c r="BGJ70" s="133"/>
      <c r="BGK70" s="133"/>
      <c r="BGL70" s="133"/>
      <c r="BGM70" s="133"/>
      <c r="BGN70" s="133"/>
      <c r="BGO70" s="133"/>
      <c r="BGP70" s="133"/>
      <c r="BGQ70" s="133"/>
      <c r="BGR70" s="133"/>
      <c r="BGS70" s="133"/>
      <c r="BGT70" s="133"/>
      <c r="BGU70" s="133"/>
      <c r="BGV70" s="133"/>
      <c r="BGW70" s="133"/>
      <c r="BGX70" s="133"/>
      <c r="BGY70" s="133"/>
      <c r="BGZ70" s="133"/>
      <c r="BHA70" s="133"/>
      <c r="BHB70" s="133"/>
      <c r="BHC70" s="133"/>
      <c r="BHD70" s="133"/>
      <c r="BHE70" s="133"/>
      <c r="BHF70" s="133"/>
      <c r="BHG70" s="133"/>
      <c r="BHH70" s="133"/>
      <c r="BHI70" s="133"/>
      <c r="BHJ70" s="133"/>
      <c r="BHK70" s="133"/>
      <c r="BHL70" s="133"/>
      <c r="BHM70" s="133"/>
      <c r="BHN70" s="133"/>
      <c r="BHO70" s="133"/>
      <c r="BHP70" s="133"/>
      <c r="BHQ70" s="133"/>
      <c r="BHR70" s="133"/>
      <c r="BHS70" s="133"/>
      <c r="BHT70" s="133"/>
      <c r="BHU70" s="133"/>
      <c r="BHV70" s="133"/>
      <c r="BHW70" s="133"/>
      <c r="BHX70" s="133"/>
      <c r="BHY70" s="133"/>
      <c r="BHZ70" s="133"/>
      <c r="BIA70" s="133"/>
      <c r="BIB70" s="133"/>
      <c r="BIC70" s="133"/>
      <c r="BID70" s="133"/>
      <c r="BIE70" s="133"/>
      <c r="BIF70" s="133"/>
      <c r="BIG70" s="133"/>
      <c r="BIH70" s="133"/>
      <c r="BII70" s="133"/>
      <c r="BIJ70" s="133"/>
      <c r="BIK70" s="133"/>
      <c r="BIL70" s="133"/>
      <c r="BIM70" s="133"/>
      <c r="BIN70" s="133"/>
      <c r="BIO70" s="133"/>
      <c r="BIP70" s="133"/>
      <c r="BIQ70" s="133"/>
      <c r="BIR70" s="133"/>
      <c r="BIS70" s="133"/>
      <c r="BIT70" s="133"/>
      <c r="BIU70" s="133"/>
      <c r="BIV70" s="133"/>
      <c r="BIW70" s="133"/>
      <c r="BIX70" s="133"/>
      <c r="BIY70" s="133"/>
      <c r="BIZ70" s="133"/>
      <c r="BJA70" s="133"/>
      <c r="BJB70" s="133"/>
      <c r="BJC70" s="133"/>
      <c r="BJD70" s="133"/>
      <c r="BJE70" s="133"/>
      <c r="BJF70" s="133"/>
      <c r="BJG70" s="133"/>
      <c r="BJH70" s="133"/>
      <c r="BJI70" s="133"/>
      <c r="BJJ70" s="133"/>
      <c r="BJK70" s="133"/>
      <c r="BJL70" s="133"/>
      <c r="BJM70" s="133"/>
      <c r="BJN70" s="133"/>
      <c r="BJO70" s="133"/>
      <c r="BJP70" s="133"/>
      <c r="BJQ70" s="133"/>
      <c r="BJR70" s="133"/>
      <c r="BJS70" s="133"/>
      <c r="BJT70" s="133"/>
      <c r="BJU70" s="133"/>
      <c r="BJV70" s="133"/>
      <c r="BJW70" s="133"/>
      <c r="BJX70" s="133"/>
      <c r="BJY70" s="133"/>
      <c r="BJZ70" s="133"/>
      <c r="BKA70" s="133"/>
      <c r="BKB70" s="133"/>
      <c r="BKC70" s="133"/>
      <c r="BKD70" s="133"/>
      <c r="BKE70" s="133"/>
      <c r="BKF70" s="133"/>
      <c r="BKG70" s="133"/>
      <c r="BKH70" s="133"/>
      <c r="BKI70" s="133"/>
      <c r="BKJ70" s="133"/>
      <c r="BKK70" s="133"/>
      <c r="BKL70" s="133"/>
      <c r="BKM70" s="133"/>
      <c r="BKN70" s="133"/>
      <c r="BKO70" s="133"/>
      <c r="BKP70" s="133"/>
      <c r="BKQ70" s="133"/>
      <c r="BKR70" s="133"/>
      <c r="BKS70" s="133"/>
      <c r="BKT70" s="133"/>
      <c r="BKU70" s="133"/>
      <c r="BKV70" s="133"/>
      <c r="BKW70" s="133"/>
      <c r="BKX70" s="133"/>
      <c r="BKY70" s="133"/>
      <c r="BKZ70" s="133"/>
      <c r="BLA70" s="133"/>
      <c r="BLB70" s="133"/>
      <c r="BLC70" s="133"/>
      <c r="BLD70" s="133"/>
      <c r="BLE70" s="133"/>
      <c r="BLF70" s="133"/>
      <c r="BLG70" s="133"/>
      <c r="BLH70" s="133"/>
      <c r="BLI70" s="133"/>
      <c r="BLJ70" s="133"/>
      <c r="BLK70" s="133"/>
      <c r="BLL70" s="133"/>
      <c r="BLM70" s="133"/>
      <c r="BLN70" s="133"/>
      <c r="BLO70" s="133"/>
      <c r="BLP70" s="133"/>
      <c r="BLQ70" s="133"/>
      <c r="BLR70" s="133"/>
      <c r="BLS70" s="133"/>
      <c r="BLT70" s="133"/>
      <c r="BLU70" s="133"/>
      <c r="BLV70" s="133"/>
      <c r="BLW70" s="133"/>
      <c r="BLX70" s="133"/>
      <c r="BLY70" s="133"/>
      <c r="BLZ70" s="133"/>
      <c r="BMA70" s="133"/>
      <c r="BMB70" s="133"/>
      <c r="BMC70" s="133"/>
      <c r="BMD70" s="133"/>
      <c r="BME70" s="133"/>
      <c r="BMF70" s="133"/>
      <c r="BMG70" s="133"/>
      <c r="BMH70" s="133"/>
      <c r="BMI70" s="133"/>
      <c r="BMJ70" s="133"/>
      <c r="BMK70" s="133"/>
      <c r="BML70" s="133"/>
      <c r="BMM70" s="133"/>
      <c r="BMN70" s="133"/>
      <c r="BMO70" s="133"/>
      <c r="BMP70" s="133"/>
      <c r="BMQ70" s="133"/>
      <c r="BMR70" s="133"/>
      <c r="BMS70" s="133"/>
      <c r="BMT70" s="133"/>
      <c r="BMU70" s="133"/>
      <c r="BMV70" s="133"/>
      <c r="BMW70" s="133"/>
      <c r="BMX70" s="133"/>
      <c r="BMY70" s="133"/>
      <c r="BMZ70" s="133"/>
      <c r="BNA70" s="133"/>
      <c r="BNB70" s="133"/>
      <c r="BNC70" s="133"/>
      <c r="BND70" s="133"/>
      <c r="BNE70" s="133"/>
      <c r="BNF70" s="133"/>
      <c r="BNG70" s="133"/>
      <c r="BNH70" s="133"/>
      <c r="BNI70" s="133"/>
      <c r="BNJ70" s="133"/>
      <c r="BNK70" s="133"/>
      <c r="BNL70" s="133"/>
      <c r="BNM70" s="133"/>
      <c r="BNN70" s="133"/>
      <c r="BNO70" s="133"/>
      <c r="BNP70" s="133"/>
      <c r="BNQ70" s="133"/>
      <c r="BNR70" s="133"/>
      <c r="BNS70" s="133"/>
      <c r="BNT70" s="133"/>
      <c r="BNU70" s="133"/>
      <c r="BNV70" s="133"/>
      <c r="BNW70" s="133"/>
      <c r="BNX70" s="133"/>
      <c r="BNY70" s="133"/>
      <c r="BNZ70" s="133"/>
      <c r="BOA70" s="133"/>
      <c r="BOB70" s="133"/>
      <c r="BOC70" s="133"/>
      <c r="BOD70" s="133"/>
      <c r="BOE70" s="133"/>
      <c r="BOF70" s="133"/>
      <c r="BOG70" s="133"/>
      <c r="BOH70" s="133"/>
      <c r="BOI70" s="133"/>
      <c r="BOJ70" s="133"/>
      <c r="BOK70" s="133"/>
      <c r="BOL70" s="133"/>
      <c r="BOM70" s="133"/>
      <c r="BON70" s="133"/>
      <c r="BOO70" s="133"/>
      <c r="BOP70" s="133"/>
      <c r="BOQ70" s="133"/>
      <c r="BOR70" s="133"/>
      <c r="BOS70" s="133"/>
      <c r="BOT70" s="133"/>
      <c r="BOU70" s="133"/>
      <c r="BOV70" s="133"/>
      <c r="BOW70" s="133"/>
      <c r="BOX70" s="133"/>
      <c r="BOY70" s="133"/>
      <c r="BOZ70" s="133"/>
      <c r="BPA70" s="133"/>
      <c r="BPB70" s="133"/>
      <c r="BPC70" s="133"/>
      <c r="BPD70" s="133"/>
      <c r="BPE70" s="133"/>
      <c r="BPF70" s="133"/>
      <c r="BPG70" s="133"/>
      <c r="BPH70" s="133"/>
      <c r="BPI70" s="133"/>
      <c r="BPJ70" s="133"/>
      <c r="BPK70" s="133"/>
      <c r="BPL70" s="133"/>
      <c r="BPM70" s="133"/>
      <c r="BPN70" s="133"/>
      <c r="BPO70" s="133"/>
      <c r="BPP70" s="133"/>
      <c r="BPQ70" s="133"/>
      <c r="BPR70" s="133"/>
      <c r="BPS70" s="133"/>
      <c r="BPT70" s="133"/>
      <c r="BPU70" s="133"/>
      <c r="BPV70" s="133"/>
      <c r="BPW70" s="133"/>
      <c r="BPX70" s="133"/>
      <c r="BPY70" s="133"/>
      <c r="BPZ70" s="133"/>
      <c r="BQA70" s="133"/>
      <c r="BQB70" s="133"/>
      <c r="BQC70" s="133"/>
      <c r="BQD70" s="133"/>
      <c r="BQE70" s="133"/>
      <c r="BQF70" s="133"/>
      <c r="BQG70" s="133"/>
      <c r="BQH70" s="133"/>
      <c r="BQI70" s="133"/>
      <c r="BQJ70" s="133"/>
      <c r="BQK70" s="133"/>
      <c r="BQL70" s="133"/>
      <c r="BQM70" s="133"/>
      <c r="BQN70" s="133"/>
      <c r="BQO70" s="133"/>
      <c r="BQP70" s="133"/>
      <c r="BQQ70" s="133"/>
      <c r="BQR70" s="133"/>
      <c r="BQS70" s="133"/>
      <c r="BQT70" s="133"/>
      <c r="BQU70" s="133"/>
      <c r="BQV70" s="133"/>
      <c r="BQW70" s="133"/>
      <c r="BQX70" s="133"/>
      <c r="BQY70" s="133"/>
      <c r="BQZ70" s="133"/>
      <c r="BRA70" s="133"/>
      <c r="BRB70" s="133"/>
      <c r="BRC70" s="133"/>
      <c r="BRD70" s="133"/>
      <c r="BRE70" s="133"/>
      <c r="BRF70" s="133"/>
      <c r="BRG70" s="133"/>
      <c r="BRH70" s="133"/>
      <c r="BRI70" s="133"/>
      <c r="BRJ70" s="133"/>
      <c r="BRK70" s="133"/>
      <c r="BRL70" s="133"/>
      <c r="BRM70" s="133"/>
      <c r="BRN70" s="133"/>
      <c r="BRO70" s="133"/>
      <c r="BRP70" s="133"/>
      <c r="BRQ70" s="133"/>
      <c r="BRR70" s="133"/>
      <c r="BRS70" s="133"/>
      <c r="BRT70" s="133"/>
      <c r="BRU70" s="133"/>
      <c r="BRV70" s="133"/>
      <c r="BRW70" s="133"/>
      <c r="BRX70" s="133"/>
      <c r="BRY70" s="133"/>
      <c r="BRZ70" s="133"/>
      <c r="BSA70" s="133"/>
      <c r="BSB70" s="133"/>
      <c r="BSC70" s="133"/>
      <c r="BSD70" s="133"/>
      <c r="BSE70" s="133"/>
      <c r="BSF70" s="133"/>
      <c r="BSG70" s="133"/>
      <c r="BSH70" s="133"/>
      <c r="BSI70" s="133"/>
      <c r="BSJ70" s="133"/>
      <c r="BSK70" s="133"/>
      <c r="BSL70" s="133"/>
      <c r="BSM70" s="133"/>
      <c r="BSN70" s="133"/>
      <c r="BSO70" s="133"/>
      <c r="BSP70" s="133"/>
      <c r="BSQ70" s="133"/>
      <c r="BSR70" s="133"/>
      <c r="BSS70" s="133"/>
      <c r="BST70" s="133"/>
      <c r="BSU70" s="133"/>
      <c r="BSV70" s="133"/>
      <c r="BSW70" s="133"/>
      <c r="BSX70" s="133"/>
      <c r="BSY70" s="133"/>
      <c r="BSZ70" s="133"/>
      <c r="BTA70" s="133"/>
      <c r="BTB70" s="133"/>
      <c r="BTC70" s="133"/>
      <c r="BTD70" s="133"/>
      <c r="BTE70" s="133"/>
      <c r="BTF70" s="133"/>
      <c r="BTG70" s="133"/>
      <c r="BTH70" s="133"/>
      <c r="BTI70" s="133"/>
      <c r="BTJ70" s="133"/>
      <c r="BTK70" s="133"/>
      <c r="BTL70" s="133"/>
      <c r="BTM70" s="133"/>
      <c r="BTN70" s="133"/>
      <c r="BTO70" s="133"/>
      <c r="BTP70" s="133"/>
      <c r="BTQ70" s="133"/>
      <c r="BTR70" s="133"/>
      <c r="BTS70" s="133"/>
      <c r="BTT70" s="133"/>
      <c r="BTU70" s="133"/>
      <c r="BTV70" s="133"/>
      <c r="BTW70" s="133"/>
      <c r="BTX70" s="133"/>
      <c r="BTY70" s="133"/>
      <c r="BTZ70" s="133"/>
      <c r="BUA70" s="133"/>
      <c r="BUB70" s="133"/>
      <c r="BUC70" s="133"/>
      <c r="BUD70" s="133"/>
      <c r="BUE70" s="133"/>
      <c r="BUF70" s="133"/>
      <c r="BUG70" s="133"/>
      <c r="BUH70" s="133"/>
      <c r="BUI70" s="133"/>
      <c r="BUJ70" s="133"/>
      <c r="BUK70" s="133"/>
      <c r="BUL70" s="133"/>
      <c r="BUM70" s="133"/>
      <c r="BUN70" s="133"/>
      <c r="BUO70" s="133"/>
      <c r="BUP70" s="133"/>
      <c r="BUQ70" s="133"/>
      <c r="BUR70" s="133"/>
      <c r="BUS70" s="133"/>
      <c r="BUT70" s="133"/>
      <c r="BUU70" s="133"/>
      <c r="BUV70" s="133"/>
      <c r="BUW70" s="133"/>
      <c r="BUX70" s="133"/>
      <c r="BUY70" s="133"/>
      <c r="BUZ70" s="133"/>
      <c r="BVA70" s="133"/>
      <c r="BVB70" s="133"/>
      <c r="BVC70" s="133"/>
      <c r="BVD70" s="133"/>
      <c r="BVE70" s="133"/>
      <c r="BVF70" s="133"/>
      <c r="BVG70" s="133"/>
      <c r="BVH70" s="133"/>
      <c r="BVI70" s="133"/>
      <c r="BVJ70" s="133"/>
      <c r="BVK70" s="133"/>
      <c r="BVL70" s="133"/>
      <c r="BVM70" s="133"/>
      <c r="BVN70" s="133"/>
      <c r="BVO70" s="133"/>
      <c r="BVP70" s="133"/>
      <c r="BVQ70" s="133"/>
      <c r="BVR70" s="133"/>
      <c r="BVS70" s="133"/>
      <c r="BVT70" s="133"/>
      <c r="BVU70" s="133"/>
      <c r="BVV70" s="133"/>
      <c r="BVW70" s="133"/>
      <c r="BVX70" s="133"/>
      <c r="BVY70" s="133"/>
      <c r="BVZ70" s="133"/>
      <c r="BWA70" s="133"/>
      <c r="BWB70" s="133"/>
      <c r="BWC70" s="133"/>
      <c r="BWD70" s="133"/>
      <c r="BWE70" s="133"/>
      <c r="BWF70" s="133"/>
      <c r="BWG70" s="133"/>
      <c r="BWH70" s="133"/>
      <c r="BWI70" s="133"/>
      <c r="BWJ70" s="133"/>
      <c r="BWK70" s="133"/>
      <c r="BWL70" s="133"/>
      <c r="BWM70" s="133"/>
      <c r="BWN70" s="133"/>
      <c r="BWO70" s="133"/>
      <c r="BWP70" s="133"/>
      <c r="BWQ70" s="133"/>
      <c r="BWR70" s="133"/>
      <c r="BWS70" s="133"/>
      <c r="BWT70" s="133"/>
      <c r="BWU70" s="133"/>
      <c r="BWV70" s="133"/>
      <c r="BWW70" s="133"/>
      <c r="BWX70" s="133"/>
      <c r="BWY70" s="133"/>
      <c r="BWZ70" s="133"/>
      <c r="BXA70" s="133"/>
      <c r="BXB70" s="133"/>
      <c r="BXC70" s="133"/>
      <c r="BXD70" s="133"/>
      <c r="BXE70" s="133"/>
      <c r="BXF70" s="133"/>
      <c r="BXG70" s="133"/>
      <c r="BXH70" s="133"/>
      <c r="BXI70" s="133"/>
      <c r="BXJ70" s="133"/>
      <c r="BXK70" s="133"/>
      <c r="BXL70" s="133"/>
      <c r="BXM70" s="133"/>
      <c r="BXN70" s="133"/>
      <c r="BXO70" s="133"/>
      <c r="BXP70" s="133"/>
      <c r="BXQ70" s="133"/>
      <c r="BXR70" s="133"/>
      <c r="BXS70" s="133"/>
      <c r="BXT70" s="133"/>
      <c r="BXU70" s="133"/>
      <c r="BXV70" s="133"/>
      <c r="BXW70" s="133"/>
      <c r="BXX70" s="133"/>
      <c r="BXY70" s="133"/>
      <c r="BXZ70" s="133"/>
      <c r="BYA70" s="133"/>
      <c r="BYB70" s="133"/>
      <c r="BYC70" s="133"/>
      <c r="BYD70" s="133"/>
      <c r="BYE70" s="133"/>
      <c r="BYF70" s="133"/>
      <c r="BYG70" s="133"/>
      <c r="BYH70" s="133"/>
      <c r="BYI70" s="133"/>
      <c r="BYJ70" s="133"/>
      <c r="BYK70" s="133"/>
      <c r="BYL70" s="133"/>
      <c r="BYM70" s="133"/>
      <c r="BYN70" s="133"/>
      <c r="BYO70" s="133"/>
      <c r="BYP70" s="133"/>
      <c r="BYQ70" s="133"/>
      <c r="BYR70" s="133"/>
      <c r="BYS70" s="133"/>
      <c r="BYT70" s="133"/>
      <c r="BYU70" s="133"/>
      <c r="BYV70" s="133"/>
      <c r="BYW70" s="133"/>
      <c r="BYX70" s="133"/>
      <c r="BYY70" s="133"/>
      <c r="BYZ70" s="133"/>
      <c r="BZA70" s="133"/>
      <c r="BZB70" s="133"/>
      <c r="BZC70" s="133"/>
      <c r="BZD70" s="133"/>
      <c r="BZE70" s="133"/>
      <c r="BZF70" s="133"/>
      <c r="BZG70" s="133"/>
      <c r="BZH70" s="133"/>
      <c r="BZI70" s="133"/>
      <c r="BZJ70" s="133"/>
      <c r="BZK70" s="133"/>
      <c r="BZL70" s="133"/>
      <c r="BZM70" s="133"/>
      <c r="BZN70" s="133"/>
      <c r="BZO70" s="133"/>
      <c r="BZP70" s="133"/>
      <c r="BZQ70" s="133"/>
      <c r="BZR70" s="133"/>
      <c r="BZS70" s="133"/>
      <c r="BZT70" s="133"/>
      <c r="BZU70" s="133"/>
      <c r="BZV70" s="133"/>
      <c r="BZW70" s="133"/>
      <c r="BZX70" s="133"/>
      <c r="BZY70" s="133"/>
      <c r="BZZ70" s="133"/>
      <c r="CAA70" s="133"/>
      <c r="CAB70" s="133"/>
      <c r="CAC70" s="133"/>
      <c r="CAD70" s="133"/>
      <c r="CAE70" s="133"/>
      <c r="CAF70" s="133"/>
      <c r="CAG70" s="133"/>
      <c r="CAH70" s="133"/>
      <c r="CAI70" s="133"/>
      <c r="CAJ70" s="133"/>
      <c r="CAK70" s="133"/>
      <c r="CAL70" s="133"/>
      <c r="CAM70" s="133"/>
      <c r="CAN70" s="133"/>
      <c r="CAO70" s="133"/>
      <c r="CAP70" s="133"/>
      <c r="CAQ70" s="133"/>
      <c r="CAR70" s="133"/>
      <c r="CAS70" s="133"/>
      <c r="CAT70" s="133"/>
      <c r="CAU70" s="133"/>
      <c r="CAV70" s="133"/>
      <c r="CAW70" s="133"/>
      <c r="CAX70" s="133"/>
      <c r="CAY70" s="133"/>
      <c r="CAZ70" s="133"/>
      <c r="CBA70" s="133"/>
      <c r="CBB70" s="133"/>
      <c r="CBC70" s="133"/>
      <c r="CBD70" s="133"/>
      <c r="CBE70" s="133"/>
      <c r="CBF70" s="133"/>
      <c r="CBG70" s="133"/>
      <c r="CBH70" s="133"/>
      <c r="CBI70" s="133"/>
      <c r="CBJ70" s="133"/>
      <c r="CBK70" s="133"/>
      <c r="CBL70" s="133"/>
      <c r="CBM70" s="133"/>
      <c r="CBN70" s="133"/>
      <c r="CBO70" s="133"/>
      <c r="CBP70" s="133"/>
      <c r="CBQ70" s="133"/>
      <c r="CBR70" s="133"/>
      <c r="CBS70" s="133"/>
      <c r="CBT70" s="133"/>
      <c r="CBU70" s="133"/>
      <c r="CBV70" s="133"/>
      <c r="CBW70" s="133"/>
      <c r="CBX70" s="133"/>
      <c r="CBY70" s="133"/>
      <c r="CBZ70" s="133"/>
      <c r="CCA70" s="133"/>
      <c r="CCB70" s="133"/>
      <c r="CCC70" s="133"/>
      <c r="CCD70" s="133"/>
      <c r="CCE70" s="133"/>
      <c r="CCF70" s="133"/>
      <c r="CCG70" s="133"/>
      <c r="CCH70" s="133"/>
      <c r="CCI70" s="133"/>
      <c r="CCJ70" s="133"/>
      <c r="CCK70" s="133"/>
      <c r="CCL70" s="133"/>
      <c r="CCM70" s="133"/>
      <c r="CCN70" s="133"/>
      <c r="CCO70" s="133"/>
      <c r="CCP70" s="133"/>
      <c r="CCQ70" s="133"/>
      <c r="CCR70" s="133"/>
      <c r="CCS70" s="133"/>
      <c r="CCT70" s="133"/>
      <c r="CCU70" s="133"/>
      <c r="CCV70" s="133"/>
      <c r="CCW70" s="133"/>
      <c r="CCX70" s="133"/>
      <c r="CCY70" s="133"/>
      <c r="CCZ70" s="133"/>
      <c r="CDA70" s="133"/>
      <c r="CDB70" s="133"/>
      <c r="CDC70" s="133"/>
      <c r="CDD70" s="133"/>
      <c r="CDE70" s="133"/>
      <c r="CDF70" s="133"/>
      <c r="CDG70" s="133"/>
      <c r="CDH70" s="133"/>
      <c r="CDI70" s="133"/>
      <c r="CDJ70" s="133"/>
      <c r="CDK70" s="133"/>
      <c r="CDL70" s="133"/>
      <c r="CDM70" s="133"/>
      <c r="CDN70" s="133"/>
      <c r="CDO70" s="133"/>
      <c r="CDP70" s="133"/>
      <c r="CDQ70" s="133"/>
      <c r="CDR70" s="133"/>
      <c r="CDS70" s="133"/>
      <c r="CDT70" s="133"/>
      <c r="CDU70" s="133"/>
      <c r="CDV70" s="133"/>
      <c r="CDW70" s="133"/>
      <c r="CDX70" s="133"/>
      <c r="CDY70" s="133"/>
      <c r="CDZ70" s="133"/>
      <c r="CEA70" s="133"/>
      <c r="CEB70" s="133"/>
      <c r="CEC70" s="133"/>
      <c r="CED70" s="133"/>
      <c r="CEE70" s="133"/>
      <c r="CEF70" s="133"/>
      <c r="CEG70" s="133"/>
      <c r="CEH70" s="133"/>
      <c r="CEI70" s="133"/>
      <c r="CEJ70" s="133"/>
      <c r="CEK70" s="133"/>
      <c r="CEL70" s="133"/>
      <c r="CEM70" s="133"/>
      <c r="CEN70" s="133"/>
      <c r="CEO70" s="133"/>
      <c r="CEP70" s="133"/>
      <c r="CEQ70" s="133"/>
      <c r="CER70" s="133"/>
      <c r="CES70" s="133"/>
      <c r="CET70" s="133"/>
      <c r="CEU70" s="133"/>
      <c r="CEV70" s="133"/>
      <c r="CEW70" s="133"/>
      <c r="CEX70" s="133"/>
      <c r="CEY70" s="133"/>
      <c r="CEZ70" s="133"/>
      <c r="CFA70" s="133"/>
      <c r="CFB70" s="133"/>
      <c r="CFC70" s="133"/>
      <c r="CFD70" s="133"/>
      <c r="CFE70" s="133"/>
      <c r="CFF70" s="133"/>
      <c r="CFG70" s="133"/>
      <c r="CFH70" s="133"/>
      <c r="CFI70" s="133"/>
      <c r="CFJ70" s="133"/>
      <c r="CFK70" s="133"/>
      <c r="CFL70" s="133"/>
      <c r="CFM70" s="133"/>
      <c r="CFN70" s="133"/>
      <c r="CFO70" s="133"/>
      <c r="CFP70" s="133"/>
      <c r="CFQ70" s="133"/>
      <c r="CFR70" s="133"/>
      <c r="CFS70" s="133"/>
      <c r="CFT70" s="133"/>
      <c r="CFU70" s="133"/>
      <c r="CFV70" s="133"/>
      <c r="CFW70" s="133"/>
      <c r="CFX70" s="133"/>
      <c r="CFY70" s="133"/>
      <c r="CFZ70" s="133"/>
      <c r="CGA70" s="133"/>
      <c r="CGB70" s="133"/>
      <c r="CGC70" s="133"/>
      <c r="CGD70" s="133"/>
      <c r="CGE70" s="133"/>
      <c r="CGF70" s="133"/>
      <c r="CGG70" s="133"/>
      <c r="CGH70" s="133"/>
      <c r="CGI70" s="133"/>
      <c r="CGJ70" s="133"/>
      <c r="CGK70" s="133"/>
      <c r="CGL70" s="133"/>
      <c r="CGM70" s="133"/>
      <c r="CGN70" s="133"/>
      <c r="CGO70" s="133"/>
      <c r="CGP70" s="133"/>
      <c r="CGQ70" s="133"/>
      <c r="CGR70" s="133"/>
      <c r="CGS70" s="133"/>
      <c r="CGT70" s="133"/>
      <c r="CGU70" s="133"/>
      <c r="CGV70" s="133"/>
      <c r="CGW70" s="133"/>
      <c r="CGX70" s="133"/>
      <c r="CGY70" s="133"/>
      <c r="CGZ70" s="133"/>
      <c r="CHA70" s="133"/>
      <c r="CHB70" s="133"/>
      <c r="CHC70" s="133"/>
      <c r="CHD70" s="133"/>
      <c r="CHE70" s="133"/>
      <c r="CHF70" s="133"/>
      <c r="CHG70" s="133"/>
      <c r="CHH70" s="133"/>
      <c r="CHI70" s="133"/>
      <c r="CHJ70" s="133"/>
      <c r="CHK70" s="133"/>
      <c r="CHL70" s="133"/>
      <c r="CHM70" s="133"/>
      <c r="CHN70" s="133"/>
      <c r="CHO70" s="133"/>
      <c r="CHP70" s="133"/>
      <c r="CHQ70" s="133"/>
      <c r="CHR70" s="133"/>
      <c r="CHS70" s="133"/>
      <c r="CHT70" s="133"/>
      <c r="CHU70" s="133"/>
      <c r="CHV70" s="133"/>
      <c r="CHW70" s="133"/>
      <c r="CHX70" s="133"/>
      <c r="CHY70" s="133"/>
      <c r="CHZ70" s="133"/>
      <c r="CIA70" s="133"/>
      <c r="CIB70" s="133"/>
      <c r="CIC70" s="133"/>
      <c r="CID70" s="133"/>
      <c r="CIE70" s="133"/>
      <c r="CIF70" s="133"/>
      <c r="CIG70" s="133"/>
      <c r="CIH70" s="133"/>
      <c r="CII70" s="133"/>
      <c r="CIJ70" s="133"/>
      <c r="CIK70" s="133"/>
      <c r="CIL70" s="133"/>
      <c r="CIM70" s="133"/>
      <c r="CIN70" s="133"/>
      <c r="CIO70" s="133"/>
      <c r="CIP70" s="133"/>
      <c r="CIQ70" s="133"/>
      <c r="CIR70" s="133"/>
      <c r="CIS70" s="133"/>
      <c r="CIT70" s="133"/>
      <c r="CIU70" s="133"/>
      <c r="CIV70" s="133"/>
      <c r="CIW70" s="133"/>
      <c r="CIX70" s="133"/>
      <c r="CIY70" s="133"/>
      <c r="CIZ70" s="133"/>
      <c r="CJA70" s="133"/>
      <c r="CJB70" s="133"/>
      <c r="CJC70" s="133"/>
      <c r="CJD70" s="133"/>
      <c r="CJE70" s="133"/>
      <c r="CJF70" s="133"/>
      <c r="CJG70" s="133"/>
      <c r="CJH70" s="133"/>
      <c r="CJI70" s="133"/>
      <c r="CJJ70" s="133"/>
      <c r="CJK70" s="133"/>
      <c r="CJL70" s="133"/>
      <c r="CJM70" s="133"/>
      <c r="CJN70" s="133"/>
      <c r="CJO70" s="133"/>
      <c r="CJP70" s="133"/>
      <c r="CJQ70" s="133"/>
      <c r="CJR70" s="133"/>
      <c r="CJS70" s="133"/>
      <c r="CJT70" s="133"/>
      <c r="CJU70" s="133"/>
      <c r="CJV70" s="133"/>
      <c r="CJW70" s="133"/>
      <c r="CJX70" s="133"/>
      <c r="CJY70" s="133"/>
      <c r="CJZ70" s="133"/>
      <c r="CKA70" s="133"/>
      <c r="CKB70" s="133"/>
      <c r="CKC70" s="133"/>
      <c r="CKD70" s="133"/>
      <c r="CKE70" s="133"/>
      <c r="CKF70" s="133"/>
      <c r="CKG70" s="133"/>
      <c r="CKH70" s="133"/>
      <c r="CKI70" s="133"/>
      <c r="CKJ70" s="133"/>
      <c r="CKK70" s="133"/>
      <c r="CKL70" s="133"/>
      <c r="CKM70" s="133"/>
      <c r="CKN70" s="133"/>
      <c r="CKO70" s="133"/>
      <c r="CKP70" s="133"/>
      <c r="CKQ70" s="133"/>
      <c r="CKR70" s="133"/>
      <c r="CKS70" s="133"/>
      <c r="CKT70" s="133"/>
      <c r="CKU70" s="133"/>
      <c r="CKV70" s="133"/>
      <c r="CKW70" s="133"/>
      <c r="CKX70" s="133"/>
      <c r="CKY70" s="133"/>
      <c r="CKZ70" s="133"/>
      <c r="CLA70" s="133"/>
      <c r="CLB70" s="133"/>
      <c r="CLC70" s="133"/>
      <c r="CLD70" s="133"/>
      <c r="CLE70" s="133"/>
      <c r="CLF70" s="133"/>
      <c r="CLG70" s="133"/>
      <c r="CLH70" s="133"/>
      <c r="CLI70" s="133"/>
      <c r="CLJ70" s="133"/>
      <c r="CLK70" s="133"/>
      <c r="CLL70" s="133"/>
      <c r="CLM70" s="133"/>
      <c r="CLN70" s="133"/>
      <c r="CLO70" s="133"/>
      <c r="CLP70" s="133"/>
      <c r="CLQ70" s="133"/>
      <c r="CLR70" s="133"/>
      <c r="CLS70" s="133"/>
      <c r="CLT70" s="133"/>
      <c r="CLU70" s="133"/>
      <c r="CLV70" s="133"/>
      <c r="CLW70" s="133"/>
      <c r="CLX70" s="133"/>
      <c r="CLY70" s="133"/>
      <c r="CLZ70" s="133"/>
      <c r="CMA70" s="133"/>
      <c r="CMB70" s="133"/>
      <c r="CMC70" s="133"/>
      <c r="CMD70" s="133"/>
      <c r="CME70" s="133"/>
      <c r="CMF70" s="133"/>
      <c r="CMG70" s="133"/>
      <c r="CMH70" s="133"/>
      <c r="CMI70" s="133"/>
      <c r="CMJ70" s="133"/>
      <c r="CMK70" s="133"/>
      <c r="CML70" s="133"/>
      <c r="CMM70" s="133"/>
      <c r="CMN70" s="133"/>
      <c r="CMO70" s="133"/>
      <c r="CMP70" s="133"/>
      <c r="CMQ70" s="133"/>
      <c r="CMR70" s="133"/>
      <c r="CMS70" s="133"/>
      <c r="CMT70" s="133"/>
      <c r="CMU70" s="133"/>
      <c r="CMV70" s="133"/>
      <c r="CMW70" s="133"/>
      <c r="CMX70" s="133"/>
      <c r="CMY70" s="133"/>
      <c r="CMZ70" s="133"/>
      <c r="CNA70" s="133"/>
      <c r="CNB70" s="133"/>
      <c r="CNC70" s="133"/>
      <c r="CND70" s="133"/>
      <c r="CNE70" s="133"/>
      <c r="CNF70" s="133"/>
      <c r="CNG70" s="133"/>
      <c r="CNH70" s="133"/>
      <c r="CNI70" s="133"/>
      <c r="CNJ70" s="133"/>
      <c r="CNK70" s="133"/>
      <c r="CNL70" s="133"/>
      <c r="CNM70" s="133"/>
      <c r="CNN70" s="133"/>
      <c r="CNO70" s="133"/>
      <c r="CNP70" s="133"/>
      <c r="CNQ70" s="133"/>
      <c r="CNR70" s="133"/>
      <c r="CNS70" s="133"/>
      <c r="CNT70" s="133"/>
      <c r="CNU70" s="133"/>
      <c r="CNV70" s="133"/>
      <c r="CNW70" s="133"/>
      <c r="CNX70" s="133"/>
      <c r="CNY70" s="133"/>
      <c r="CNZ70" s="133"/>
      <c r="COA70" s="133"/>
      <c r="COB70" s="133"/>
      <c r="COC70" s="133"/>
      <c r="COD70" s="133"/>
      <c r="COE70" s="133"/>
      <c r="COF70" s="133"/>
      <c r="COG70" s="133"/>
      <c r="COH70" s="133"/>
      <c r="COI70" s="133"/>
      <c r="COJ70" s="133"/>
      <c r="COK70" s="133"/>
      <c r="COL70" s="133"/>
      <c r="COM70" s="133"/>
      <c r="CON70" s="133"/>
      <c r="COO70" s="133"/>
      <c r="COP70" s="133"/>
      <c r="COQ70" s="133"/>
      <c r="COR70" s="133"/>
      <c r="COS70" s="133"/>
      <c r="COT70" s="133"/>
      <c r="COU70" s="133"/>
      <c r="COV70" s="133"/>
      <c r="COW70" s="133"/>
      <c r="COX70" s="133"/>
      <c r="COY70" s="133"/>
      <c r="COZ70" s="133"/>
      <c r="CPA70" s="133"/>
      <c r="CPB70" s="133"/>
      <c r="CPC70" s="133"/>
      <c r="CPD70" s="133"/>
      <c r="CPE70" s="133"/>
      <c r="CPF70" s="133"/>
      <c r="CPG70" s="133"/>
      <c r="CPH70" s="133"/>
      <c r="CPI70" s="133"/>
      <c r="CPJ70" s="133"/>
      <c r="CPK70" s="133"/>
      <c r="CPL70" s="133"/>
      <c r="CPM70" s="133"/>
      <c r="CPN70" s="133"/>
      <c r="CPO70" s="133"/>
      <c r="CPP70" s="133"/>
      <c r="CPQ70" s="133"/>
      <c r="CPR70" s="133"/>
      <c r="CPS70" s="133"/>
      <c r="CPT70" s="133"/>
      <c r="CPU70" s="133"/>
      <c r="CPV70" s="133"/>
      <c r="CPW70" s="133"/>
      <c r="CPX70" s="133"/>
      <c r="CPY70" s="133"/>
      <c r="CPZ70" s="133"/>
      <c r="CQA70" s="133"/>
      <c r="CQB70" s="133"/>
      <c r="CQC70" s="133"/>
      <c r="CQD70" s="133"/>
      <c r="CQE70" s="133"/>
      <c r="CQF70" s="133"/>
      <c r="CQG70" s="133"/>
      <c r="CQH70" s="133"/>
      <c r="CQI70" s="133"/>
      <c r="CQJ70" s="133"/>
      <c r="CQK70" s="133"/>
      <c r="CQL70" s="133"/>
      <c r="CQM70" s="133"/>
      <c r="CQN70" s="133"/>
      <c r="CQO70" s="133"/>
      <c r="CQP70" s="133"/>
      <c r="CQQ70" s="133"/>
      <c r="CQR70" s="133"/>
      <c r="CQS70" s="133"/>
      <c r="CQT70" s="133"/>
      <c r="CQU70" s="133"/>
      <c r="CQV70" s="133"/>
      <c r="CQW70" s="133"/>
      <c r="CQX70" s="133"/>
      <c r="CQY70" s="133"/>
      <c r="CQZ70" s="133"/>
      <c r="CRA70" s="133"/>
      <c r="CRB70" s="133"/>
      <c r="CRC70" s="133"/>
      <c r="CRD70" s="133"/>
      <c r="CRE70" s="133"/>
      <c r="CRF70" s="133"/>
      <c r="CRG70" s="133"/>
      <c r="CRH70" s="133"/>
      <c r="CRI70" s="133"/>
      <c r="CRJ70" s="133"/>
      <c r="CRK70" s="133"/>
      <c r="CRL70" s="133"/>
      <c r="CRM70" s="133"/>
      <c r="CRN70" s="133"/>
      <c r="CRO70" s="133"/>
      <c r="CRP70" s="133"/>
      <c r="CRQ70" s="133"/>
      <c r="CRR70" s="133"/>
      <c r="CRS70" s="133"/>
      <c r="CRT70" s="133"/>
      <c r="CRU70" s="133"/>
      <c r="CRV70" s="133"/>
      <c r="CRW70" s="133"/>
      <c r="CRX70" s="133"/>
      <c r="CRY70" s="133"/>
      <c r="CRZ70" s="133"/>
      <c r="CSA70" s="133"/>
      <c r="CSB70" s="133"/>
      <c r="CSC70" s="133"/>
      <c r="CSD70" s="133"/>
      <c r="CSE70" s="133"/>
      <c r="CSF70" s="133"/>
      <c r="CSG70" s="133"/>
      <c r="CSH70" s="133"/>
      <c r="CSI70" s="133"/>
      <c r="CSJ70" s="133"/>
      <c r="CSK70" s="133"/>
      <c r="CSL70" s="133"/>
      <c r="CSM70" s="133"/>
      <c r="CSN70" s="133"/>
      <c r="CSO70" s="133"/>
      <c r="CSP70" s="133"/>
      <c r="CSQ70" s="133"/>
      <c r="CSR70" s="133"/>
      <c r="CSS70" s="133"/>
      <c r="CST70" s="133"/>
      <c r="CSU70" s="133"/>
      <c r="CSV70" s="133"/>
      <c r="CSW70" s="133"/>
      <c r="CSX70" s="133"/>
      <c r="CSY70" s="133"/>
      <c r="CSZ70" s="133"/>
      <c r="CTA70" s="133"/>
      <c r="CTB70" s="133"/>
      <c r="CTC70" s="133"/>
      <c r="CTD70" s="133"/>
      <c r="CTE70" s="133"/>
      <c r="CTF70" s="133"/>
      <c r="CTG70" s="133"/>
      <c r="CTH70" s="133"/>
      <c r="CTI70" s="133"/>
      <c r="CTJ70" s="133"/>
      <c r="CTK70" s="133"/>
      <c r="CTL70" s="133"/>
      <c r="CTM70" s="133"/>
      <c r="CTN70" s="133"/>
      <c r="CTO70" s="133"/>
      <c r="CTP70" s="133"/>
      <c r="CTQ70" s="133"/>
      <c r="CTR70" s="133"/>
      <c r="CTS70" s="133"/>
      <c r="CTT70" s="133"/>
      <c r="CTU70" s="133"/>
      <c r="CTV70" s="133"/>
      <c r="CTW70" s="133"/>
      <c r="CTX70" s="133"/>
      <c r="CTY70" s="133"/>
      <c r="CTZ70" s="133"/>
      <c r="CUA70" s="133"/>
      <c r="CUB70" s="133"/>
      <c r="CUC70" s="133"/>
      <c r="CUD70" s="133"/>
      <c r="CUE70" s="133"/>
      <c r="CUF70" s="133"/>
      <c r="CUG70" s="133"/>
      <c r="CUH70" s="133"/>
      <c r="CUI70" s="133"/>
      <c r="CUJ70" s="133"/>
      <c r="CUK70" s="133"/>
      <c r="CUL70" s="133"/>
      <c r="CUM70" s="133"/>
      <c r="CUN70" s="133"/>
      <c r="CUO70" s="133"/>
      <c r="CUP70" s="133"/>
      <c r="CUQ70" s="133"/>
      <c r="CUR70" s="133"/>
      <c r="CUS70" s="133"/>
      <c r="CUT70" s="133"/>
      <c r="CUU70" s="133"/>
      <c r="CUV70" s="133"/>
      <c r="CUW70" s="133"/>
      <c r="CUX70" s="133"/>
      <c r="CUY70" s="133"/>
      <c r="CUZ70" s="133"/>
      <c r="CVA70" s="133"/>
      <c r="CVB70" s="133"/>
      <c r="CVC70" s="133"/>
      <c r="CVD70" s="133"/>
      <c r="CVE70" s="133"/>
      <c r="CVF70" s="133"/>
      <c r="CVG70" s="133"/>
      <c r="CVH70" s="133"/>
      <c r="CVI70" s="133"/>
      <c r="CVJ70" s="133"/>
      <c r="CVK70" s="133"/>
      <c r="CVL70" s="133"/>
      <c r="CVM70" s="133"/>
      <c r="CVN70" s="133"/>
      <c r="CVO70" s="133"/>
      <c r="CVP70" s="133"/>
      <c r="CVQ70" s="133"/>
      <c r="CVR70" s="133"/>
      <c r="CVS70" s="133"/>
      <c r="CVT70" s="133"/>
      <c r="CVU70" s="133"/>
      <c r="CVV70" s="133"/>
      <c r="CVW70" s="133"/>
      <c r="CVX70" s="133"/>
      <c r="CVY70" s="133"/>
      <c r="CVZ70" s="133"/>
      <c r="CWA70" s="133"/>
      <c r="CWB70" s="133"/>
      <c r="CWC70" s="133"/>
      <c r="CWD70" s="133"/>
      <c r="CWE70" s="133"/>
      <c r="CWF70" s="133"/>
      <c r="CWG70" s="133"/>
      <c r="CWH70" s="133"/>
      <c r="CWI70" s="133"/>
      <c r="CWJ70" s="133"/>
      <c r="CWK70" s="133"/>
      <c r="CWL70" s="133"/>
      <c r="CWM70" s="133"/>
      <c r="CWN70" s="133"/>
      <c r="CWO70" s="133"/>
      <c r="CWP70" s="133"/>
      <c r="CWQ70" s="133"/>
      <c r="CWR70" s="133"/>
      <c r="CWS70" s="133"/>
      <c r="CWT70" s="133"/>
      <c r="CWU70" s="133"/>
      <c r="CWV70" s="133"/>
      <c r="CWW70" s="133"/>
      <c r="CWX70" s="133"/>
      <c r="CWY70" s="133"/>
      <c r="CWZ70" s="133"/>
      <c r="CXA70" s="133"/>
      <c r="CXB70" s="133"/>
      <c r="CXC70" s="133"/>
      <c r="CXD70" s="133"/>
      <c r="CXE70" s="133"/>
      <c r="CXF70" s="133"/>
      <c r="CXG70" s="133"/>
      <c r="CXH70" s="133"/>
      <c r="CXI70" s="133"/>
      <c r="CXJ70" s="133"/>
      <c r="CXK70" s="133"/>
      <c r="CXL70" s="133"/>
      <c r="CXM70" s="133"/>
      <c r="CXN70" s="133"/>
      <c r="CXO70" s="133"/>
      <c r="CXP70" s="133"/>
      <c r="CXQ70" s="133"/>
      <c r="CXR70" s="133"/>
      <c r="CXS70" s="133"/>
      <c r="CXT70" s="133"/>
      <c r="CXU70" s="133"/>
      <c r="CXV70" s="133"/>
      <c r="CXW70" s="133"/>
      <c r="CXX70" s="133"/>
      <c r="CXY70" s="133"/>
      <c r="CXZ70" s="133"/>
      <c r="CYA70" s="133"/>
      <c r="CYB70" s="133"/>
      <c r="CYC70" s="133"/>
      <c r="CYD70" s="133"/>
      <c r="CYE70" s="133"/>
      <c r="CYF70" s="133"/>
      <c r="CYG70" s="133"/>
      <c r="CYH70" s="133"/>
      <c r="CYI70" s="133"/>
      <c r="CYJ70" s="133"/>
      <c r="CYK70" s="133"/>
      <c r="CYL70" s="133"/>
      <c r="CYM70" s="133"/>
      <c r="CYN70" s="133"/>
      <c r="CYO70" s="133"/>
      <c r="CYP70" s="133"/>
      <c r="CYQ70" s="133"/>
      <c r="CYR70" s="133"/>
      <c r="CYS70" s="133"/>
      <c r="CYT70" s="133"/>
      <c r="CYU70" s="133"/>
      <c r="CYV70" s="133"/>
      <c r="CYW70" s="133"/>
      <c r="CYX70" s="133"/>
      <c r="CYY70" s="133"/>
      <c r="CYZ70" s="133"/>
      <c r="CZA70" s="133"/>
      <c r="CZB70" s="133"/>
      <c r="CZC70" s="133"/>
      <c r="CZD70" s="133"/>
      <c r="CZE70" s="133"/>
      <c r="CZF70" s="133"/>
      <c r="CZG70" s="133"/>
      <c r="CZH70" s="133"/>
      <c r="CZI70" s="133"/>
      <c r="CZJ70" s="133"/>
      <c r="CZK70" s="133"/>
      <c r="CZL70" s="133"/>
      <c r="CZM70" s="133"/>
      <c r="CZN70" s="133"/>
      <c r="CZO70" s="133"/>
      <c r="CZP70" s="133"/>
      <c r="CZQ70" s="133"/>
      <c r="CZR70" s="133"/>
      <c r="CZS70" s="133"/>
      <c r="CZT70" s="133"/>
      <c r="CZU70" s="133"/>
      <c r="CZV70" s="133"/>
      <c r="CZW70" s="133"/>
      <c r="CZX70" s="133"/>
      <c r="CZY70" s="133"/>
      <c r="CZZ70" s="133"/>
      <c r="DAA70" s="133"/>
      <c r="DAB70" s="133"/>
      <c r="DAC70" s="133"/>
      <c r="DAD70" s="133"/>
      <c r="DAE70" s="133"/>
      <c r="DAF70" s="133"/>
      <c r="DAG70" s="133"/>
      <c r="DAH70" s="133"/>
      <c r="DAI70" s="133"/>
      <c r="DAJ70" s="133"/>
      <c r="DAK70" s="133"/>
      <c r="DAL70" s="133"/>
      <c r="DAM70" s="133"/>
      <c r="DAN70" s="133"/>
      <c r="DAO70" s="133"/>
      <c r="DAP70" s="133"/>
      <c r="DAQ70" s="133"/>
      <c r="DAR70" s="133"/>
      <c r="DAS70" s="133"/>
      <c r="DAT70" s="133"/>
      <c r="DAU70" s="133"/>
      <c r="DAV70" s="133"/>
      <c r="DAW70" s="133"/>
      <c r="DAX70" s="133"/>
      <c r="DAY70" s="133"/>
      <c r="DAZ70" s="133"/>
      <c r="DBA70" s="133"/>
      <c r="DBB70" s="133"/>
      <c r="DBC70" s="133"/>
      <c r="DBD70" s="133"/>
      <c r="DBE70" s="133"/>
      <c r="DBF70" s="133"/>
      <c r="DBG70" s="133"/>
      <c r="DBH70" s="133"/>
      <c r="DBI70" s="133"/>
      <c r="DBJ70" s="133"/>
      <c r="DBK70" s="133"/>
      <c r="DBL70" s="133"/>
      <c r="DBM70" s="133"/>
      <c r="DBN70" s="133"/>
      <c r="DBO70" s="133"/>
      <c r="DBP70" s="133"/>
      <c r="DBQ70" s="133"/>
      <c r="DBR70" s="133"/>
      <c r="DBS70" s="133"/>
      <c r="DBT70" s="133"/>
      <c r="DBU70" s="133"/>
      <c r="DBV70" s="133"/>
      <c r="DBW70" s="133"/>
      <c r="DBX70" s="133"/>
      <c r="DBY70" s="133"/>
      <c r="DBZ70" s="133"/>
      <c r="DCA70" s="133"/>
      <c r="DCB70" s="133"/>
      <c r="DCC70" s="133"/>
      <c r="DCD70" s="133"/>
      <c r="DCE70" s="133"/>
      <c r="DCF70" s="133"/>
      <c r="DCG70" s="133"/>
      <c r="DCH70" s="133"/>
      <c r="DCI70" s="133"/>
      <c r="DCJ70" s="133"/>
      <c r="DCK70" s="133"/>
      <c r="DCL70" s="133"/>
      <c r="DCM70" s="133"/>
      <c r="DCN70" s="133"/>
      <c r="DCO70" s="133"/>
      <c r="DCP70" s="133"/>
      <c r="DCQ70" s="133"/>
      <c r="DCR70" s="133"/>
      <c r="DCS70" s="133"/>
      <c r="DCT70" s="133"/>
      <c r="DCU70" s="133"/>
      <c r="DCV70" s="133"/>
      <c r="DCW70" s="133"/>
      <c r="DCX70" s="133"/>
      <c r="DCY70" s="133"/>
      <c r="DCZ70" s="133"/>
      <c r="DDA70" s="133"/>
      <c r="DDB70" s="133"/>
      <c r="DDC70" s="133"/>
      <c r="DDD70" s="133"/>
      <c r="DDE70" s="133"/>
      <c r="DDF70" s="133"/>
      <c r="DDG70" s="133"/>
      <c r="DDH70" s="133"/>
      <c r="DDI70" s="133"/>
      <c r="DDJ70" s="133"/>
      <c r="DDK70" s="133"/>
      <c r="DDL70" s="133"/>
      <c r="DDM70" s="133"/>
      <c r="DDN70" s="133"/>
      <c r="DDO70" s="133"/>
      <c r="DDP70" s="133"/>
      <c r="DDQ70" s="133"/>
      <c r="DDR70" s="133"/>
      <c r="DDS70" s="133"/>
      <c r="DDT70" s="133"/>
      <c r="DDU70" s="133"/>
      <c r="DDV70" s="133"/>
      <c r="DDW70" s="133"/>
      <c r="DDX70" s="133"/>
      <c r="DDY70" s="133"/>
      <c r="DDZ70" s="133"/>
      <c r="DEA70" s="133"/>
      <c r="DEB70" s="133"/>
      <c r="DEC70" s="133"/>
      <c r="DED70" s="133"/>
      <c r="DEE70" s="133"/>
      <c r="DEF70" s="133"/>
      <c r="DEG70" s="133"/>
      <c r="DEH70" s="133"/>
      <c r="DEI70" s="133"/>
      <c r="DEJ70" s="133"/>
      <c r="DEK70" s="133"/>
      <c r="DEL70" s="133"/>
      <c r="DEM70" s="133"/>
      <c r="DEN70" s="133"/>
      <c r="DEO70" s="133"/>
      <c r="DEP70" s="133"/>
      <c r="DEQ70" s="133"/>
      <c r="DER70" s="133"/>
      <c r="DES70" s="133"/>
      <c r="DET70" s="133"/>
      <c r="DEU70" s="133"/>
      <c r="DEV70" s="133"/>
      <c r="DEW70" s="133"/>
      <c r="DEX70" s="133"/>
      <c r="DEY70" s="133"/>
      <c r="DEZ70" s="133"/>
      <c r="DFA70" s="133"/>
      <c r="DFB70" s="133"/>
      <c r="DFC70" s="133"/>
      <c r="DFD70" s="133"/>
      <c r="DFE70" s="133"/>
      <c r="DFF70" s="133"/>
      <c r="DFG70" s="133"/>
      <c r="DFH70" s="133"/>
      <c r="DFI70" s="133"/>
      <c r="DFJ70" s="133"/>
      <c r="DFK70" s="133"/>
      <c r="DFL70" s="133"/>
      <c r="DFM70" s="133"/>
      <c r="DFN70" s="133"/>
      <c r="DFO70" s="133"/>
      <c r="DFP70" s="133"/>
      <c r="DFQ70" s="133"/>
      <c r="DFR70" s="133"/>
      <c r="DFS70" s="133"/>
      <c r="DFT70" s="133"/>
      <c r="DFU70" s="133"/>
      <c r="DFV70" s="133"/>
      <c r="DFW70" s="133"/>
      <c r="DFX70" s="133"/>
      <c r="DFY70" s="133"/>
      <c r="DFZ70" s="133"/>
      <c r="DGA70" s="133"/>
      <c r="DGB70" s="133"/>
      <c r="DGC70" s="133"/>
      <c r="DGD70" s="133"/>
      <c r="DGE70" s="133"/>
      <c r="DGF70" s="133"/>
      <c r="DGG70" s="133"/>
      <c r="DGH70" s="133"/>
      <c r="DGI70" s="133"/>
      <c r="DGJ70" s="133"/>
      <c r="DGK70" s="133"/>
      <c r="DGL70" s="133"/>
      <c r="DGM70" s="133"/>
      <c r="DGN70" s="133"/>
      <c r="DGO70" s="133"/>
      <c r="DGP70" s="133"/>
      <c r="DGQ70" s="133"/>
      <c r="DGR70" s="133"/>
      <c r="DGS70" s="133"/>
      <c r="DGT70" s="133"/>
      <c r="DGU70" s="133"/>
      <c r="DGV70" s="133"/>
      <c r="DGW70" s="133"/>
      <c r="DGX70" s="133"/>
      <c r="DGY70" s="133"/>
      <c r="DGZ70" s="133"/>
      <c r="DHA70" s="133"/>
      <c r="DHB70" s="133"/>
      <c r="DHC70" s="133"/>
      <c r="DHD70" s="133"/>
      <c r="DHE70" s="133"/>
      <c r="DHF70" s="133"/>
      <c r="DHG70" s="133"/>
      <c r="DHH70" s="133"/>
      <c r="DHI70" s="133"/>
      <c r="DHJ70" s="133"/>
      <c r="DHK70" s="133"/>
      <c r="DHL70" s="133"/>
      <c r="DHM70" s="133"/>
      <c r="DHN70" s="133"/>
      <c r="DHO70" s="133"/>
      <c r="DHP70" s="133"/>
      <c r="DHQ70" s="133"/>
      <c r="DHR70" s="133"/>
      <c r="DHS70" s="133"/>
      <c r="DHT70" s="133"/>
      <c r="DHU70" s="133"/>
      <c r="DHV70" s="133"/>
      <c r="DHW70" s="133"/>
      <c r="DHX70" s="133"/>
      <c r="DHY70" s="133"/>
      <c r="DHZ70" s="133"/>
      <c r="DIA70" s="133"/>
      <c r="DIB70" s="133"/>
      <c r="DIC70" s="133"/>
      <c r="DID70" s="133"/>
      <c r="DIE70" s="133"/>
      <c r="DIF70" s="133"/>
      <c r="DIG70" s="133"/>
      <c r="DIH70" s="133"/>
      <c r="DII70" s="133"/>
      <c r="DIJ70" s="133"/>
      <c r="DIK70" s="133"/>
      <c r="DIL70" s="133"/>
      <c r="DIM70" s="133"/>
      <c r="DIN70" s="133"/>
      <c r="DIO70" s="133"/>
      <c r="DIP70" s="133"/>
      <c r="DIQ70" s="133"/>
      <c r="DIR70" s="133"/>
      <c r="DIS70" s="133"/>
      <c r="DIT70" s="133"/>
      <c r="DIU70" s="133"/>
      <c r="DIV70" s="133"/>
      <c r="DIW70" s="133"/>
      <c r="DIX70" s="133"/>
      <c r="DIY70" s="133"/>
      <c r="DIZ70" s="133"/>
      <c r="DJA70" s="133"/>
      <c r="DJB70" s="133"/>
      <c r="DJC70" s="133"/>
      <c r="DJD70" s="133"/>
      <c r="DJE70" s="133"/>
      <c r="DJF70" s="133"/>
      <c r="DJG70" s="133"/>
      <c r="DJH70" s="133"/>
      <c r="DJI70" s="133"/>
      <c r="DJJ70" s="133"/>
      <c r="DJK70" s="133"/>
      <c r="DJL70" s="133"/>
      <c r="DJM70" s="133"/>
      <c r="DJN70" s="133"/>
      <c r="DJO70" s="133"/>
      <c r="DJP70" s="133"/>
      <c r="DJQ70" s="133"/>
      <c r="DJR70" s="133"/>
      <c r="DJS70" s="133"/>
      <c r="DJT70" s="133"/>
      <c r="DJU70" s="133"/>
      <c r="DJV70" s="133"/>
      <c r="DJW70" s="133"/>
      <c r="DJX70" s="133"/>
      <c r="DJY70" s="133"/>
      <c r="DJZ70" s="133"/>
      <c r="DKA70" s="133"/>
      <c r="DKB70" s="133"/>
      <c r="DKC70" s="133"/>
      <c r="DKD70" s="133"/>
      <c r="DKE70" s="133"/>
      <c r="DKF70" s="133"/>
      <c r="DKG70" s="133"/>
      <c r="DKH70" s="133"/>
      <c r="DKI70" s="133"/>
      <c r="DKJ70" s="133"/>
      <c r="DKK70" s="133"/>
      <c r="DKL70" s="133"/>
      <c r="DKM70" s="133"/>
      <c r="DKN70" s="133"/>
      <c r="DKO70" s="133"/>
      <c r="DKP70" s="133"/>
      <c r="DKQ70" s="133"/>
      <c r="DKR70" s="133"/>
      <c r="DKS70" s="133"/>
      <c r="DKT70" s="133"/>
      <c r="DKU70" s="133"/>
      <c r="DKV70" s="133"/>
      <c r="DKW70" s="133"/>
      <c r="DKX70" s="133"/>
      <c r="DKY70" s="133"/>
      <c r="DKZ70" s="133"/>
      <c r="DLA70" s="133"/>
      <c r="DLB70" s="133"/>
      <c r="DLC70" s="133"/>
      <c r="DLD70" s="133"/>
      <c r="DLE70" s="133"/>
      <c r="DLF70" s="133"/>
      <c r="DLG70" s="133"/>
      <c r="DLH70" s="133"/>
      <c r="DLI70" s="133"/>
      <c r="DLJ70" s="133"/>
      <c r="DLK70" s="133"/>
      <c r="DLL70" s="133"/>
      <c r="DLM70" s="133"/>
      <c r="DLN70" s="133"/>
      <c r="DLO70" s="133"/>
      <c r="DLP70" s="133"/>
      <c r="DLQ70" s="133"/>
      <c r="DLR70" s="133"/>
      <c r="DLS70" s="133"/>
      <c r="DLT70" s="133"/>
      <c r="DLU70" s="133"/>
      <c r="DLV70" s="133"/>
      <c r="DLW70" s="133"/>
      <c r="DLX70" s="133"/>
      <c r="DLY70" s="133"/>
      <c r="DLZ70" s="133"/>
      <c r="DMA70" s="133"/>
      <c r="DMB70" s="133"/>
      <c r="DMC70" s="133"/>
      <c r="DMD70" s="133"/>
      <c r="DME70" s="133"/>
      <c r="DMF70" s="133"/>
      <c r="DMG70" s="133"/>
      <c r="DMH70" s="133"/>
      <c r="DMI70" s="133"/>
      <c r="DMJ70" s="133"/>
      <c r="DMK70" s="133"/>
      <c r="DML70" s="133"/>
      <c r="DMM70" s="133"/>
      <c r="DMN70" s="133"/>
      <c r="DMO70" s="133"/>
      <c r="DMP70" s="133"/>
      <c r="DMQ70" s="133"/>
      <c r="DMR70" s="133"/>
      <c r="DMS70" s="133"/>
      <c r="DMT70" s="133"/>
      <c r="DMU70" s="133"/>
      <c r="DMV70" s="133"/>
      <c r="DMW70" s="133"/>
      <c r="DMX70" s="133"/>
      <c r="DMY70" s="133"/>
      <c r="DMZ70" s="133"/>
      <c r="DNA70" s="133"/>
      <c r="DNB70" s="133"/>
      <c r="DNC70" s="133"/>
      <c r="DND70" s="133"/>
      <c r="DNE70" s="133"/>
      <c r="DNF70" s="133"/>
      <c r="DNG70" s="133"/>
      <c r="DNH70" s="133"/>
      <c r="DNI70" s="133"/>
      <c r="DNJ70" s="133"/>
      <c r="DNK70" s="133"/>
      <c r="DNL70" s="133"/>
      <c r="DNM70" s="133"/>
      <c r="DNN70" s="133"/>
      <c r="DNO70" s="133"/>
      <c r="DNP70" s="133"/>
      <c r="DNQ70" s="133"/>
      <c r="DNR70" s="133"/>
      <c r="DNS70" s="133"/>
      <c r="DNT70" s="133"/>
      <c r="DNU70" s="133"/>
      <c r="DNV70" s="133"/>
      <c r="DNW70" s="133"/>
      <c r="DNX70" s="133"/>
      <c r="DNY70" s="133"/>
      <c r="DNZ70" s="133"/>
      <c r="DOA70" s="133"/>
      <c r="DOB70" s="133"/>
      <c r="DOC70" s="133"/>
      <c r="DOD70" s="133"/>
      <c r="DOE70" s="133"/>
      <c r="DOF70" s="133"/>
      <c r="DOG70" s="133"/>
      <c r="DOH70" s="133"/>
      <c r="DOI70" s="133"/>
      <c r="DOJ70" s="133"/>
      <c r="DOK70" s="133"/>
      <c r="DOL70" s="133"/>
      <c r="DOM70" s="133"/>
      <c r="DON70" s="133"/>
      <c r="DOO70" s="133"/>
      <c r="DOP70" s="133"/>
      <c r="DOQ70" s="133"/>
      <c r="DOR70" s="133"/>
      <c r="DOS70" s="133"/>
      <c r="DOT70" s="133"/>
      <c r="DOU70" s="133"/>
      <c r="DOV70" s="133"/>
      <c r="DOW70" s="133"/>
      <c r="DOX70" s="133"/>
      <c r="DOY70" s="133"/>
      <c r="DOZ70" s="133"/>
      <c r="DPA70" s="133"/>
      <c r="DPB70" s="133"/>
      <c r="DPC70" s="133"/>
      <c r="DPD70" s="133"/>
      <c r="DPE70" s="133"/>
      <c r="DPF70" s="133"/>
      <c r="DPG70" s="133"/>
      <c r="DPH70" s="133"/>
      <c r="DPI70" s="133"/>
      <c r="DPJ70" s="133"/>
      <c r="DPK70" s="133"/>
      <c r="DPL70" s="133"/>
      <c r="DPM70" s="133"/>
      <c r="DPN70" s="133"/>
      <c r="DPO70" s="133"/>
      <c r="DPP70" s="133"/>
      <c r="DPQ70" s="133"/>
      <c r="DPR70" s="133"/>
      <c r="DPS70" s="133"/>
      <c r="DPT70" s="133"/>
      <c r="DPU70" s="133"/>
      <c r="DPV70" s="133"/>
      <c r="DPW70" s="133"/>
      <c r="DPX70" s="133"/>
      <c r="DPY70" s="133"/>
      <c r="DPZ70" s="133"/>
      <c r="DQA70" s="133"/>
      <c r="DQB70" s="133"/>
      <c r="DQC70" s="133"/>
      <c r="DQD70" s="133"/>
      <c r="DQE70" s="133"/>
      <c r="DQF70" s="133"/>
      <c r="DQG70" s="133"/>
      <c r="DQH70" s="133"/>
      <c r="DQI70" s="133"/>
      <c r="DQJ70" s="133"/>
      <c r="DQK70" s="133"/>
      <c r="DQL70" s="133"/>
      <c r="DQM70" s="133"/>
      <c r="DQN70" s="133"/>
      <c r="DQO70" s="133"/>
      <c r="DQP70" s="133"/>
      <c r="DQQ70" s="133"/>
      <c r="DQR70" s="133"/>
      <c r="DQS70" s="133"/>
      <c r="DQT70" s="133"/>
      <c r="DQU70" s="133"/>
      <c r="DQV70" s="133"/>
      <c r="DQW70" s="133"/>
      <c r="DQX70" s="133"/>
      <c r="DQY70" s="133"/>
      <c r="DQZ70" s="133"/>
      <c r="DRA70" s="133"/>
      <c r="DRB70" s="133"/>
      <c r="DRC70" s="133"/>
      <c r="DRD70" s="133"/>
      <c r="DRE70" s="133"/>
      <c r="DRF70" s="133"/>
      <c r="DRG70" s="133"/>
      <c r="DRH70" s="133"/>
      <c r="DRI70" s="133"/>
      <c r="DRJ70" s="133"/>
      <c r="DRK70" s="133"/>
      <c r="DRL70" s="133"/>
      <c r="DRM70" s="133"/>
      <c r="DRN70" s="133"/>
      <c r="DRO70" s="133"/>
      <c r="DRP70" s="133"/>
      <c r="DRQ70" s="133"/>
      <c r="DRR70" s="133"/>
      <c r="DRS70" s="133"/>
      <c r="DRT70" s="133"/>
      <c r="DRU70" s="133"/>
      <c r="DRV70" s="133"/>
      <c r="DRW70" s="133"/>
      <c r="DRX70" s="133"/>
      <c r="DRY70" s="133"/>
      <c r="DRZ70" s="133"/>
      <c r="DSA70" s="133"/>
      <c r="DSB70" s="133"/>
      <c r="DSC70" s="133"/>
      <c r="DSD70" s="133"/>
      <c r="DSE70" s="133"/>
      <c r="DSF70" s="133"/>
      <c r="DSG70" s="133"/>
      <c r="DSH70" s="133"/>
      <c r="DSI70" s="133"/>
      <c r="DSJ70" s="133"/>
      <c r="DSK70" s="133"/>
      <c r="DSL70" s="133"/>
      <c r="DSM70" s="133"/>
      <c r="DSN70" s="133"/>
      <c r="DSO70" s="133"/>
      <c r="DSP70" s="133"/>
      <c r="DSQ70" s="133"/>
      <c r="DSR70" s="133"/>
      <c r="DSS70" s="133"/>
      <c r="DST70" s="133"/>
      <c r="DSU70" s="133"/>
      <c r="DSV70" s="133"/>
      <c r="DSW70" s="133"/>
      <c r="DSX70" s="133"/>
      <c r="DSY70" s="133"/>
      <c r="DSZ70" s="133"/>
      <c r="DTA70" s="133"/>
      <c r="DTB70" s="133"/>
      <c r="DTC70" s="133"/>
      <c r="DTD70" s="133"/>
      <c r="DTE70" s="133"/>
      <c r="DTF70" s="133"/>
      <c r="DTG70" s="133"/>
      <c r="DTH70" s="133"/>
      <c r="DTI70" s="133"/>
      <c r="DTJ70" s="133"/>
      <c r="DTK70" s="133"/>
      <c r="DTL70" s="133"/>
      <c r="DTM70" s="133"/>
      <c r="DTN70" s="133"/>
      <c r="DTO70" s="133"/>
      <c r="DTP70" s="133"/>
      <c r="DTQ70" s="133"/>
      <c r="DTR70" s="133"/>
      <c r="DTS70" s="133"/>
      <c r="DTT70" s="133"/>
      <c r="DTU70" s="133"/>
      <c r="DTV70" s="133"/>
      <c r="DTW70" s="133"/>
      <c r="DTX70" s="133"/>
      <c r="DTY70" s="133"/>
      <c r="DTZ70" s="133"/>
      <c r="DUA70" s="133"/>
      <c r="DUB70" s="133"/>
      <c r="DUC70" s="133"/>
      <c r="DUD70" s="133"/>
      <c r="DUE70" s="133"/>
      <c r="DUF70" s="133"/>
      <c r="DUG70" s="133"/>
      <c r="DUH70" s="133"/>
      <c r="DUI70" s="133"/>
      <c r="DUJ70" s="133"/>
      <c r="DUK70" s="133"/>
      <c r="DUL70" s="133"/>
      <c r="DUM70" s="133"/>
      <c r="DUN70" s="133"/>
      <c r="DUO70" s="133"/>
      <c r="DUP70" s="133"/>
      <c r="DUQ70" s="133"/>
      <c r="DUR70" s="133"/>
      <c r="DUS70" s="133"/>
      <c r="DUT70" s="133"/>
      <c r="DUU70" s="133"/>
      <c r="DUV70" s="133"/>
      <c r="DUW70" s="133"/>
      <c r="DUX70" s="133"/>
      <c r="DUY70" s="133"/>
      <c r="DUZ70" s="133"/>
      <c r="DVA70" s="133"/>
      <c r="DVB70" s="133"/>
      <c r="DVC70" s="133"/>
      <c r="DVD70" s="133"/>
      <c r="DVE70" s="133"/>
      <c r="DVF70" s="133"/>
      <c r="DVG70" s="133"/>
      <c r="DVH70" s="133"/>
      <c r="DVI70" s="133"/>
      <c r="DVJ70" s="133"/>
      <c r="DVK70" s="133"/>
      <c r="DVL70" s="133"/>
      <c r="DVM70" s="133"/>
      <c r="DVN70" s="133"/>
      <c r="DVO70" s="133"/>
      <c r="DVP70" s="133"/>
      <c r="DVQ70" s="133"/>
      <c r="DVR70" s="133"/>
      <c r="DVS70" s="133"/>
      <c r="DVT70" s="133"/>
      <c r="DVU70" s="133"/>
      <c r="DVV70" s="133"/>
      <c r="DVW70" s="133"/>
      <c r="DVX70" s="133"/>
      <c r="DVY70" s="133"/>
      <c r="DVZ70" s="133"/>
      <c r="DWA70" s="133"/>
      <c r="DWB70" s="133"/>
      <c r="DWC70" s="133"/>
      <c r="DWD70" s="133"/>
      <c r="DWE70" s="133"/>
      <c r="DWF70" s="133"/>
      <c r="DWG70" s="133"/>
      <c r="DWH70" s="133"/>
      <c r="DWI70" s="133"/>
      <c r="DWJ70" s="133"/>
      <c r="DWK70" s="133"/>
      <c r="DWL70" s="133"/>
      <c r="DWM70" s="133"/>
      <c r="DWN70" s="133"/>
      <c r="DWO70" s="133"/>
      <c r="DWP70" s="133"/>
      <c r="DWQ70" s="133"/>
      <c r="DWR70" s="133"/>
      <c r="DWS70" s="133"/>
      <c r="DWT70" s="133"/>
      <c r="DWU70" s="133"/>
      <c r="DWV70" s="133"/>
      <c r="DWW70" s="133"/>
      <c r="DWX70" s="133"/>
      <c r="DWY70" s="133"/>
      <c r="DWZ70" s="133"/>
      <c r="DXA70" s="133"/>
      <c r="DXB70" s="133"/>
      <c r="DXC70" s="133"/>
      <c r="DXD70" s="133"/>
      <c r="DXE70" s="133"/>
      <c r="DXF70" s="133"/>
      <c r="DXG70" s="133"/>
      <c r="DXH70" s="133"/>
      <c r="DXI70" s="133"/>
      <c r="DXJ70" s="133"/>
      <c r="DXK70" s="133"/>
      <c r="DXL70" s="133"/>
      <c r="DXM70" s="133"/>
      <c r="DXN70" s="133"/>
      <c r="DXO70" s="133"/>
      <c r="DXP70" s="133"/>
      <c r="DXQ70" s="133"/>
      <c r="DXR70" s="133"/>
      <c r="DXS70" s="133"/>
      <c r="DXT70" s="133"/>
      <c r="DXU70" s="133"/>
      <c r="DXV70" s="133"/>
      <c r="DXW70" s="133"/>
      <c r="DXX70" s="133"/>
      <c r="DXY70" s="133"/>
      <c r="DXZ70" s="133"/>
      <c r="DYA70" s="133"/>
      <c r="DYB70" s="133"/>
      <c r="DYC70" s="133"/>
      <c r="DYD70" s="133"/>
      <c r="DYE70" s="133"/>
      <c r="DYF70" s="133"/>
      <c r="DYG70" s="133"/>
      <c r="DYH70" s="133"/>
      <c r="DYI70" s="133"/>
      <c r="DYJ70" s="133"/>
      <c r="DYK70" s="133"/>
      <c r="DYL70" s="133"/>
      <c r="DYM70" s="133"/>
      <c r="DYN70" s="133"/>
      <c r="DYO70" s="133"/>
      <c r="DYP70" s="133"/>
      <c r="DYQ70" s="133"/>
      <c r="DYR70" s="133"/>
      <c r="DYS70" s="133"/>
      <c r="DYT70" s="133"/>
      <c r="DYU70" s="133"/>
      <c r="DYV70" s="133"/>
      <c r="DYW70" s="133"/>
      <c r="DYX70" s="133"/>
      <c r="DYY70" s="133"/>
      <c r="DYZ70" s="133"/>
      <c r="DZA70" s="133"/>
      <c r="DZB70" s="133"/>
      <c r="DZC70" s="133"/>
      <c r="DZD70" s="133"/>
      <c r="DZE70" s="133"/>
      <c r="DZF70" s="133"/>
      <c r="DZG70" s="133"/>
      <c r="DZH70" s="133"/>
      <c r="DZI70" s="133"/>
      <c r="DZJ70" s="133"/>
      <c r="DZK70" s="133"/>
      <c r="DZL70" s="133"/>
      <c r="DZM70" s="133"/>
      <c r="DZN70" s="133"/>
      <c r="DZO70" s="133"/>
      <c r="DZP70" s="133"/>
      <c r="DZQ70" s="133"/>
      <c r="DZR70" s="133"/>
      <c r="DZS70" s="133"/>
      <c r="DZT70" s="133"/>
      <c r="DZU70" s="133"/>
      <c r="DZV70" s="133"/>
      <c r="DZW70" s="133"/>
      <c r="DZX70" s="133"/>
      <c r="DZY70" s="133"/>
      <c r="DZZ70" s="133"/>
      <c r="EAA70" s="133"/>
      <c r="EAB70" s="133"/>
      <c r="EAC70" s="133"/>
      <c r="EAD70" s="133"/>
      <c r="EAE70" s="133"/>
      <c r="EAF70" s="133"/>
      <c r="EAG70" s="133"/>
      <c r="EAH70" s="133"/>
      <c r="EAI70" s="133"/>
      <c r="EAJ70" s="133"/>
      <c r="EAK70" s="133"/>
      <c r="EAL70" s="133"/>
      <c r="EAM70" s="133"/>
      <c r="EAN70" s="133"/>
      <c r="EAO70" s="133"/>
      <c r="EAP70" s="133"/>
      <c r="EAQ70" s="133"/>
      <c r="EAR70" s="133"/>
      <c r="EAS70" s="133"/>
      <c r="EAT70" s="133"/>
      <c r="EAU70" s="133"/>
      <c r="EAV70" s="133"/>
      <c r="EAW70" s="133"/>
      <c r="EAX70" s="133"/>
      <c r="EAY70" s="133"/>
      <c r="EAZ70" s="133"/>
      <c r="EBA70" s="133"/>
      <c r="EBB70" s="133"/>
      <c r="EBC70" s="133"/>
      <c r="EBD70" s="133"/>
      <c r="EBE70" s="133"/>
      <c r="EBF70" s="133"/>
      <c r="EBG70" s="133"/>
      <c r="EBH70" s="133"/>
      <c r="EBI70" s="133"/>
      <c r="EBJ70" s="133"/>
      <c r="EBK70" s="133"/>
      <c r="EBL70" s="133"/>
      <c r="EBM70" s="133"/>
      <c r="EBN70" s="133"/>
      <c r="EBO70" s="133"/>
      <c r="EBP70" s="133"/>
      <c r="EBQ70" s="133"/>
      <c r="EBR70" s="133"/>
      <c r="EBS70" s="133"/>
      <c r="EBT70" s="133"/>
      <c r="EBU70" s="133"/>
      <c r="EBV70" s="133"/>
      <c r="EBW70" s="133"/>
      <c r="EBX70" s="133"/>
      <c r="EBY70" s="133"/>
      <c r="EBZ70" s="133"/>
      <c r="ECA70" s="133"/>
      <c r="ECB70" s="133"/>
      <c r="ECC70" s="133"/>
      <c r="ECD70" s="133"/>
      <c r="ECE70" s="133"/>
      <c r="ECF70" s="133"/>
      <c r="ECG70" s="133"/>
      <c r="ECH70" s="133"/>
      <c r="ECI70" s="133"/>
      <c r="ECJ70" s="133"/>
      <c r="ECK70" s="133"/>
      <c r="ECL70" s="133"/>
      <c r="ECM70" s="133"/>
      <c r="ECN70" s="133"/>
      <c r="ECO70" s="133"/>
      <c r="ECP70" s="133"/>
      <c r="ECQ70" s="133"/>
      <c r="ECR70" s="133"/>
      <c r="ECS70" s="133"/>
      <c r="ECT70" s="133"/>
      <c r="ECU70" s="133"/>
      <c r="ECV70" s="133"/>
      <c r="ECW70" s="133"/>
      <c r="ECX70" s="133"/>
      <c r="ECY70" s="133"/>
      <c r="ECZ70" s="133"/>
      <c r="EDA70" s="133"/>
      <c r="EDB70" s="133"/>
      <c r="EDC70" s="133"/>
      <c r="EDD70" s="133"/>
      <c r="EDE70" s="133"/>
      <c r="EDF70" s="133"/>
      <c r="EDG70" s="133"/>
      <c r="EDH70" s="133"/>
      <c r="EDI70" s="133"/>
      <c r="EDJ70" s="133"/>
      <c r="EDK70" s="133"/>
      <c r="EDL70" s="133"/>
      <c r="EDM70" s="133"/>
      <c r="EDN70" s="133"/>
      <c r="EDO70" s="133"/>
      <c r="EDP70" s="133"/>
      <c r="EDQ70" s="133"/>
      <c r="EDR70" s="133"/>
      <c r="EDS70" s="133"/>
      <c r="EDT70" s="133"/>
      <c r="EDU70" s="133"/>
      <c r="EDV70" s="133"/>
      <c r="EDW70" s="133"/>
      <c r="EDX70" s="133"/>
      <c r="EDY70" s="133"/>
      <c r="EDZ70" s="133"/>
      <c r="EEA70" s="133"/>
      <c r="EEB70" s="133"/>
      <c r="EEC70" s="133"/>
      <c r="EED70" s="133"/>
      <c r="EEE70" s="133"/>
      <c r="EEF70" s="133"/>
      <c r="EEG70" s="133"/>
      <c r="EEH70" s="133"/>
      <c r="EEI70" s="133"/>
      <c r="EEJ70" s="133"/>
      <c r="EEK70" s="133"/>
      <c r="EEL70" s="133"/>
      <c r="EEM70" s="133"/>
      <c r="EEN70" s="133"/>
      <c r="EEO70" s="133"/>
      <c r="EEP70" s="133"/>
      <c r="EEQ70" s="133"/>
      <c r="EER70" s="133"/>
      <c r="EES70" s="133"/>
      <c r="EET70" s="133"/>
      <c r="EEU70" s="133"/>
      <c r="EEV70" s="133"/>
      <c r="EEW70" s="133"/>
      <c r="EEX70" s="133"/>
      <c r="EEY70" s="133"/>
      <c r="EEZ70" s="133"/>
      <c r="EFA70" s="133"/>
      <c r="EFB70" s="133"/>
      <c r="EFC70" s="133"/>
      <c r="EFD70" s="133"/>
      <c r="EFE70" s="133"/>
      <c r="EFF70" s="133"/>
      <c r="EFG70" s="133"/>
      <c r="EFH70" s="133"/>
      <c r="EFI70" s="133"/>
      <c r="EFJ70" s="133"/>
      <c r="EFK70" s="133"/>
      <c r="EFL70" s="133"/>
      <c r="EFM70" s="133"/>
      <c r="EFN70" s="133"/>
      <c r="EFO70" s="133"/>
      <c r="EFP70" s="133"/>
      <c r="EFQ70" s="133"/>
      <c r="EFR70" s="133"/>
      <c r="EFS70" s="133"/>
      <c r="EFT70" s="133"/>
      <c r="EFU70" s="133"/>
      <c r="EFV70" s="133"/>
      <c r="EFW70" s="133"/>
      <c r="EFX70" s="133"/>
      <c r="EFY70" s="133"/>
      <c r="EFZ70" s="133"/>
      <c r="EGA70" s="133"/>
      <c r="EGB70" s="133"/>
      <c r="EGC70" s="133"/>
      <c r="EGD70" s="133"/>
      <c r="EGE70" s="133"/>
      <c r="EGF70" s="133"/>
      <c r="EGG70" s="133"/>
      <c r="EGH70" s="133"/>
      <c r="EGI70" s="133"/>
      <c r="EGJ70" s="133"/>
      <c r="EGK70" s="133"/>
      <c r="EGL70" s="133"/>
      <c r="EGM70" s="133"/>
      <c r="EGN70" s="133"/>
      <c r="EGO70" s="133"/>
      <c r="EGP70" s="133"/>
      <c r="EGQ70" s="133"/>
      <c r="EGR70" s="133"/>
      <c r="EGS70" s="133"/>
      <c r="EGT70" s="133"/>
      <c r="EGU70" s="133"/>
      <c r="EGV70" s="133"/>
      <c r="EGW70" s="133"/>
      <c r="EGX70" s="133"/>
      <c r="EGY70" s="133"/>
      <c r="EGZ70" s="133"/>
      <c r="EHA70" s="133"/>
      <c r="EHB70" s="133"/>
      <c r="EHC70" s="133"/>
      <c r="EHD70" s="133"/>
      <c r="EHE70" s="133"/>
      <c r="EHF70" s="133"/>
      <c r="EHG70" s="133"/>
      <c r="EHH70" s="133"/>
      <c r="EHI70" s="133"/>
      <c r="EHJ70" s="133"/>
      <c r="EHK70" s="133"/>
      <c r="EHL70" s="133"/>
      <c r="EHM70" s="133"/>
      <c r="EHN70" s="133"/>
      <c r="EHO70" s="133"/>
      <c r="EHP70" s="133"/>
      <c r="EHQ70" s="133"/>
      <c r="EHR70" s="133"/>
      <c r="EHS70" s="133"/>
      <c r="EHT70" s="133"/>
      <c r="EHU70" s="133"/>
      <c r="EHV70" s="133"/>
      <c r="EHW70" s="133"/>
      <c r="EHX70" s="133"/>
      <c r="EHY70" s="133"/>
      <c r="EHZ70" s="133"/>
      <c r="EIA70" s="133"/>
      <c r="EIB70" s="133"/>
      <c r="EIC70" s="133"/>
      <c r="EID70" s="133"/>
      <c r="EIE70" s="133"/>
      <c r="EIF70" s="133"/>
      <c r="EIG70" s="133"/>
      <c r="EIH70" s="133"/>
      <c r="EII70" s="133"/>
      <c r="EIJ70" s="133"/>
      <c r="EIK70" s="133"/>
      <c r="EIL70" s="133"/>
      <c r="EIM70" s="133"/>
      <c r="EIN70" s="133"/>
      <c r="EIO70" s="133"/>
      <c r="EIP70" s="133"/>
      <c r="EIQ70" s="133"/>
      <c r="EIR70" s="133"/>
      <c r="EIS70" s="133"/>
      <c r="EIT70" s="133"/>
      <c r="EIU70" s="133"/>
      <c r="EIV70" s="133"/>
      <c r="EIW70" s="133"/>
      <c r="EIX70" s="133"/>
      <c r="EIY70" s="133"/>
      <c r="EIZ70" s="133"/>
      <c r="EJA70" s="133"/>
      <c r="EJB70" s="133"/>
      <c r="EJC70" s="133"/>
      <c r="EJD70" s="133"/>
      <c r="EJE70" s="133"/>
      <c r="EJF70" s="133"/>
      <c r="EJG70" s="133"/>
      <c r="EJH70" s="133"/>
      <c r="EJI70" s="133"/>
      <c r="EJJ70" s="133"/>
      <c r="EJK70" s="133"/>
      <c r="EJL70" s="133"/>
      <c r="EJM70" s="133"/>
      <c r="EJN70" s="133"/>
      <c r="EJO70" s="133"/>
      <c r="EJP70" s="133"/>
      <c r="EJQ70" s="133"/>
      <c r="EJR70" s="133"/>
      <c r="EJS70" s="133"/>
      <c r="EJT70" s="133"/>
      <c r="EJU70" s="133"/>
      <c r="EJV70" s="133"/>
      <c r="EJW70" s="133"/>
      <c r="EJX70" s="133"/>
      <c r="EJY70" s="133"/>
      <c r="EJZ70" s="133"/>
      <c r="EKA70" s="133"/>
      <c r="EKB70" s="133"/>
      <c r="EKC70" s="133"/>
      <c r="EKD70" s="133"/>
      <c r="EKE70" s="133"/>
      <c r="EKF70" s="133"/>
      <c r="EKG70" s="133"/>
      <c r="EKH70" s="133"/>
      <c r="EKI70" s="133"/>
      <c r="EKJ70" s="133"/>
      <c r="EKK70" s="133"/>
      <c r="EKL70" s="133"/>
      <c r="EKM70" s="133"/>
      <c r="EKN70" s="133"/>
      <c r="EKO70" s="133"/>
      <c r="EKP70" s="133"/>
      <c r="EKQ70" s="133"/>
      <c r="EKR70" s="133"/>
      <c r="EKS70" s="133"/>
      <c r="EKT70" s="133"/>
      <c r="EKU70" s="133"/>
      <c r="EKV70" s="133"/>
      <c r="EKW70" s="133"/>
      <c r="EKX70" s="133"/>
      <c r="EKY70" s="133"/>
      <c r="EKZ70" s="133"/>
      <c r="ELA70" s="133"/>
      <c r="ELB70" s="133"/>
      <c r="ELC70" s="133"/>
      <c r="ELD70" s="133"/>
      <c r="ELE70" s="133"/>
      <c r="ELF70" s="133"/>
      <c r="ELG70" s="133"/>
      <c r="ELH70" s="133"/>
      <c r="ELI70" s="133"/>
      <c r="ELJ70" s="133"/>
      <c r="ELK70" s="133"/>
      <c r="ELL70" s="133"/>
      <c r="ELM70" s="133"/>
      <c r="ELN70" s="133"/>
      <c r="ELO70" s="133"/>
      <c r="ELP70" s="133"/>
      <c r="ELQ70" s="133"/>
      <c r="ELR70" s="133"/>
      <c r="ELS70" s="133"/>
      <c r="ELT70" s="133"/>
      <c r="ELU70" s="133"/>
      <c r="ELV70" s="133"/>
      <c r="ELW70" s="133"/>
      <c r="ELX70" s="133"/>
      <c r="ELY70" s="133"/>
      <c r="ELZ70" s="133"/>
      <c r="EMA70" s="133"/>
      <c r="EMB70" s="133"/>
      <c r="EMC70" s="133"/>
      <c r="EMD70" s="133"/>
      <c r="EME70" s="133"/>
      <c r="EMF70" s="133"/>
      <c r="EMG70" s="133"/>
      <c r="EMH70" s="133"/>
      <c r="EMI70" s="133"/>
      <c r="EMJ70" s="133"/>
      <c r="EMK70" s="133"/>
      <c r="EML70" s="133"/>
      <c r="EMM70" s="133"/>
      <c r="EMN70" s="133"/>
      <c r="EMO70" s="133"/>
      <c r="EMP70" s="133"/>
      <c r="EMQ70" s="133"/>
      <c r="EMR70" s="133"/>
      <c r="EMS70" s="133"/>
      <c r="EMT70" s="133"/>
      <c r="EMU70" s="133"/>
      <c r="EMV70" s="133"/>
      <c r="EMW70" s="133"/>
      <c r="EMX70" s="133"/>
      <c r="EMY70" s="133"/>
      <c r="EMZ70" s="133"/>
      <c r="ENA70" s="133"/>
      <c r="ENB70" s="133"/>
      <c r="ENC70" s="133"/>
      <c r="END70" s="133"/>
      <c r="ENE70" s="133"/>
      <c r="ENF70" s="133"/>
      <c r="ENG70" s="133"/>
      <c r="ENH70" s="133"/>
      <c r="ENI70" s="133"/>
      <c r="ENJ70" s="133"/>
      <c r="ENK70" s="133"/>
      <c r="ENL70" s="133"/>
      <c r="ENM70" s="133"/>
      <c r="ENN70" s="133"/>
      <c r="ENO70" s="133"/>
      <c r="ENP70" s="133"/>
      <c r="ENQ70" s="133"/>
      <c r="ENR70" s="133"/>
      <c r="ENS70" s="133"/>
      <c r="ENT70" s="133"/>
      <c r="ENU70" s="133"/>
      <c r="ENV70" s="133"/>
      <c r="ENW70" s="133"/>
      <c r="ENX70" s="133"/>
      <c r="ENY70" s="133"/>
      <c r="ENZ70" s="133"/>
      <c r="EOA70" s="133"/>
      <c r="EOB70" s="133"/>
      <c r="EOC70" s="133"/>
      <c r="EOD70" s="133"/>
      <c r="EOE70" s="133"/>
      <c r="EOF70" s="133"/>
      <c r="EOG70" s="133"/>
      <c r="EOH70" s="133"/>
      <c r="EOI70" s="133"/>
      <c r="EOJ70" s="133"/>
      <c r="EOK70" s="133"/>
      <c r="EOL70" s="133"/>
      <c r="EOM70" s="133"/>
      <c r="EON70" s="133"/>
      <c r="EOO70" s="133"/>
      <c r="EOP70" s="133"/>
      <c r="EOQ70" s="133"/>
      <c r="EOR70" s="133"/>
      <c r="EOS70" s="133"/>
      <c r="EOT70" s="133"/>
      <c r="EOU70" s="133"/>
      <c r="EOV70" s="133"/>
      <c r="EOW70" s="133"/>
      <c r="EOX70" s="133"/>
      <c r="EOY70" s="133"/>
      <c r="EOZ70" s="133"/>
      <c r="EPA70" s="133"/>
      <c r="EPB70" s="133"/>
      <c r="EPC70" s="133"/>
      <c r="EPD70" s="133"/>
      <c r="EPE70" s="133"/>
      <c r="EPF70" s="133"/>
      <c r="EPG70" s="133"/>
      <c r="EPH70" s="133"/>
      <c r="EPI70" s="133"/>
      <c r="EPJ70" s="133"/>
      <c r="EPK70" s="133"/>
      <c r="EPL70" s="133"/>
      <c r="EPM70" s="133"/>
      <c r="EPN70" s="133"/>
      <c r="EPO70" s="133"/>
      <c r="EPP70" s="133"/>
      <c r="EPQ70" s="133"/>
      <c r="EPR70" s="133"/>
      <c r="EPS70" s="133"/>
      <c r="EPT70" s="133"/>
      <c r="EPU70" s="133"/>
      <c r="EPV70" s="133"/>
      <c r="EPW70" s="133"/>
      <c r="EPX70" s="133"/>
      <c r="EPY70" s="133"/>
      <c r="EPZ70" s="133"/>
      <c r="EQA70" s="133"/>
      <c r="EQB70" s="133"/>
      <c r="EQC70" s="133"/>
      <c r="EQD70" s="133"/>
      <c r="EQE70" s="133"/>
      <c r="EQF70" s="133"/>
      <c r="EQG70" s="133"/>
      <c r="EQH70" s="133"/>
      <c r="EQI70" s="133"/>
      <c r="EQJ70" s="133"/>
      <c r="EQK70" s="133"/>
      <c r="EQL70" s="133"/>
      <c r="EQM70" s="133"/>
      <c r="EQN70" s="133"/>
      <c r="EQO70" s="133"/>
      <c r="EQP70" s="133"/>
      <c r="EQQ70" s="133"/>
      <c r="EQR70" s="133"/>
      <c r="EQS70" s="133"/>
      <c r="EQT70" s="133"/>
      <c r="EQU70" s="133"/>
      <c r="EQV70" s="133"/>
      <c r="EQW70" s="133"/>
      <c r="EQX70" s="133"/>
      <c r="EQY70" s="133"/>
      <c r="EQZ70" s="133"/>
      <c r="ERA70" s="133"/>
      <c r="ERB70" s="133"/>
      <c r="ERC70" s="133"/>
      <c r="ERD70" s="133"/>
      <c r="ERE70" s="133"/>
      <c r="ERF70" s="133"/>
      <c r="ERG70" s="133"/>
      <c r="ERH70" s="133"/>
      <c r="ERI70" s="133"/>
      <c r="ERJ70" s="133"/>
      <c r="ERK70" s="133"/>
      <c r="ERL70" s="133"/>
      <c r="ERM70" s="133"/>
      <c r="ERN70" s="133"/>
      <c r="ERO70" s="133"/>
      <c r="ERP70" s="133"/>
      <c r="ERQ70" s="133"/>
      <c r="ERR70" s="133"/>
      <c r="ERS70" s="133"/>
      <c r="ERT70" s="133"/>
      <c r="ERU70" s="133"/>
      <c r="ERV70" s="133"/>
      <c r="ERW70" s="133"/>
      <c r="ERX70" s="133"/>
      <c r="ERY70" s="133"/>
      <c r="ERZ70" s="133"/>
      <c r="ESA70" s="133"/>
      <c r="ESB70" s="133"/>
      <c r="ESC70" s="133"/>
      <c r="ESD70" s="133"/>
      <c r="ESE70" s="133"/>
      <c r="ESF70" s="133"/>
      <c r="ESG70" s="133"/>
      <c r="ESH70" s="133"/>
      <c r="ESI70" s="133"/>
      <c r="ESJ70" s="133"/>
      <c r="ESK70" s="133"/>
      <c r="ESL70" s="133"/>
      <c r="ESM70" s="133"/>
      <c r="ESN70" s="133"/>
      <c r="ESO70" s="133"/>
      <c r="ESP70" s="133"/>
      <c r="ESQ70" s="133"/>
      <c r="ESR70" s="133"/>
      <c r="ESS70" s="133"/>
      <c r="EST70" s="133"/>
      <c r="ESU70" s="133"/>
      <c r="ESV70" s="133"/>
      <c r="ESW70" s="133"/>
      <c r="ESX70" s="133"/>
      <c r="ESY70" s="133"/>
      <c r="ESZ70" s="133"/>
      <c r="ETA70" s="133"/>
      <c r="ETB70" s="133"/>
      <c r="ETC70" s="133"/>
      <c r="ETD70" s="133"/>
      <c r="ETE70" s="133"/>
      <c r="ETF70" s="133"/>
      <c r="ETG70" s="133"/>
      <c r="ETH70" s="133"/>
      <c r="ETI70" s="133"/>
      <c r="ETJ70" s="133"/>
      <c r="ETK70" s="133"/>
      <c r="ETL70" s="133"/>
      <c r="ETM70" s="133"/>
      <c r="ETN70" s="133"/>
      <c r="ETO70" s="133"/>
      <c r="ETP70" s="133"/>
      <c r="ETQ70" s="133"/>
      <c r="ETR70" s="133"/>
      <c r="ETS70" s="133"/>
      <c r="ETT70" s="133"/>
      <c r="ETU70" s="133"/>
      <c r="ETV70" s="133"/>
      <c r="ETW70" s="133"/>
      <c r="ETX70" s="133"/>
      <c r="ETY70" s="133"/>
      <c r="ETZ70" s="133"/>
      <c r="EUA70" s="133"/>
      <c r="EUB70" s="133"/>
      <c r="EUC70" s="133"/>
      <c r="EUD70" s="133"/>
      <c r="EUE70" s="133"/>
      <c r="EUF70" s="133"/>
      <c r="EUG70" s="133"/>
      <c r="EUH70" s="133"/>
      <c r="EUI70" s="133"/>
      <c r="EUJ70" s="133"/>
      <c r="EUK70" s="133"/>
      <c r="EUL70" s="133"/>
      <c r="EUM70" s="133"/>
      <c r="EUN70" s="133"/>
      <c r="EUO70" s="133"/>
      <c r="EUP70" s="133"/>
      <c r="EUQ70" s="133"/>
      <c r="EUR70" s="133"/>
      <c r="EUS70" s="133"/>
      <c r="EUT70" s="133"/>
      <c r="EUU70" s="133"/>
      <c r="EUV70" s="133"/>
      <c r="EUW70" s="133"/>
      <c r="EUX70" s="133"/>
      <c r="EUY70" s="133"/>
      <c r="EUZ70" s="133"/>
      <c r="EVA70" s="133"/>
      <c r="EVB70" s="133"/>
      <c r="EVC70" s="133"/>
      <c r="EVD70" s="133"/>
      <c r="EVE70" s="133"/>
      <c r="EVF70" s="133"/>
      <c r="EVG70" s="133"/>
      <c r="EVH70" s="133"/>
      <c r="EVI70" s="133"/>
      <c r="EVJ70" s="133"/>
      <c r="EVK70" s="133"/>
      <c r="EVL70" s="133"/>
      <c r="EVM70" s="133"/>
      <c r="EVN70" s="133"/>
      <c r="EVO70" s="133"/>
      <c r="EVP70" s="133"/>
      <c r="EVQ70" s="133"/>
      <c r="EVR70" s="133"/>
      <c r="EVS70" s="133"/>
      <c r="EVT70" s="133"/>
      <c r="EVU70" s="133"/>
      <c r="EVV70" s="133"/>
      <c r="EVW70" s="133"/>
      <c r="EVX70" s="133"/>
      <c r="EVY70" s="133"/>
      <c r="EVZ70" s="133"/>
      <c r="EWA70" s="133"/>
      <c r="EWB70" s="133"/>
      <c r="EWC70" s="133"/>
      <c r="EWD70" s="133"/>
      <c r="EWE70" s="133"/>
      <c r="EWF70" s="133"/>
      <c r="EWG70" s="133"/>
      <c r="EWH70" s="133"/>
      <c r="EWI70" s="133"/>
      <c r="EWJ70" s="133"/>
      <c r="EWK70" s="133"/>
      <c r="EWL70" s="133"/>
      <c r="EWM70" s="133"/>
      <c r="EWN70" s="133"/>
      <c r="EWO70" s="133"/>
      <c r="EWP70" s="133"/>
      <c r="EWQ70" s="133"/>
      <c r="EWR70" s="133"/>
      <c r="EWS70" s="133"/>
      <c r="EWT70" s="133"/>
      <c r="EWU70" s="133"/>
      <c r="EWV70" s="133"/>
      <c r="EWW70" s="133"/>
      <c r="EWX70" s="133"/>
      <c r="EWY70" s="133"/>
      <c r="EWZ70" s="133"/>
      <c r="EXA70" s="133"/>
      <c r="EXB70" s="133"/>
      <c r="EXC70" s="133"/>
      <c r="EXD70" s="133"/>
      <c r="EXE70" s="133"/>
      <c r="EXF70" s="133"/>
      <c r="EXG70" s="133"/>
      <c r="EXH70" s="133"/>
      <c r="EXI70" s="133"/>
      <c r="EXJ70" s="133"/>
      <c r="EXK70" s="133"/>
      <c r="EXL70" s="133"/>
      <c r="EXM70" s="133"/>
      <c r="EXN70" s="133"/>
      <c r="EXO70" s="133"/>
      <c r="EXP70" s="133"/>
      <c r="EXQ70" s="133"/>
      <c r="EXR70" s="133"/>
      <c r="EXS70" s="133"/>
      <c r="EXT70" s="133"/>
      <c r="EXU70" s="133"/>
      <c r="EXV70" s="133"/>
      <c r="EXW70" s="133"/>
      <c r="EXX70" s="133"/>
      <c r="EXY70" s="133"/>
      <c r="EXZ70" s="133"/>
      <c r="EYA70" s="133"/>
      <c r="EYB70" s="133"/>
      <c r="EYC70" s="133"/>
      <c r="EYD70" s="133"/>
      <c r="EYE70" s="133"/>
      <c r="EYF70" s="133"/>
      <c r="EYG70" s="133"/>
      <c r="EYH70" s="133"/>
      <c r="EYI70" s="133"/>
      <c r="EYJ70" s="133"/>
      <c r="EYK70" s="133"/>
      <c r="EYL70" s="133"/>
      <c r="EYM70" s="133"/>
      <c r="EYN70" s="133"/>
      <c r="EYO70" s="133"/>
      <c r="EYP70" s="133"/>
      <c r="EYQ70" s="133"/>
      <c r="EYR70" s="133"/>
      <c r="EYS70" s="133"/>
      <c r="EYT70" s="133"/>
      <c r="EYU70" s="133"/>
      <c r="EYV70" s="133"/>
      <c r="EYW70" s="133"/>
      <c r="EYX70" s="133"/>
      <c r="EYY70" s="133"/>
      <c r="EYZ70" s="133"/>
      <c r="EZA70" s="133"/>
      <c r="EZB70" s="133"/>
      <c r="EZC70" s="133"/>
      <c r="EZD70" s="133"/>
      <c r="EZE70" s="133"/>
      <c r="EZF70" s="133"/>
      <c r="EZG70" s="133"/>
      <c r="EZH70" s="133"/>
      <c r="EZI70" s="133"/>
      <c r="EZJ70" s="133"/>
      <c r="EZK70" s="133"/>
      <c r="EZL70" s="133"/>
      <c r="EZM70" s="133"/>
      <c r="EZN70" s="133"/>
      <c r="EZO70" s="133"/>
      <c r="EZP70" s="133"/>
      <c r="EZQ70" s="133"/>
      <c r="EZR70" s="133"/>
      <c r="EZS70" s="133"/>
      <c r="EZT70" s="133"/>
      <c r="EZU70" s="133"/>
      <c r="EZV70" s="133"/>
      <c r="EZW70" s="133"/>
      <c r="EZX70" s="133"/>
      <c r="EZY70" s="133"/>
      <c r="EZZ70" s="133"/>
      <c r="FAA70" s="133"/>
      <c r="FAB70" s="133"/>
      <c r="FAC70" s="133"/>
      <c r="FAD70" s="133"/>
      <c r="FAE70" s="133"/>
      <c r="FAF70" s="133"/>
      <c r="FAG70" s="133"/>
      <c r="FAH70" s="133"/>
      <c r="FAI70" s="133"/>
      <c r="FAJ70" s="133"/>
      <c r="FAK70" s="133"/>
      <c r="FAL70" s="133"/>
      <c r="FAM70" s="133"/>
      <c r="FAN70" s="133"/>
      <c r="FAO70" s="133"/>
      <c r="FAP70" s="133"/>
      <c r="FAQ70" s="133"/>
      <c r="FAR70" s="133"/>
      <c r="FAS70" s="133"/>
      <c r="FAT70" s="133"/>
      <c r="FAU70" s="133"/>
      <c r="FAV70" s="133"/>
      <c r="FAW70" s="133"/>
      <c r="FAX70" s="133"/>
      <c r="FAY70" s="133"/>
      <c r="FAZ70" s="133"/>
      <c r="FBA70" s="133"/>
      <c r="FBB70" s="133"/>
      <c r="FBC70" s="133"/>
      <c r="FBD70" s="133"/>
      <c r="FBE70" s="133"/>
      <c r="FBF70" s="133"/>
      <c r="FBG70" s="133"/>
      <c r="FBH70" s="133"/>
      <c r="FBI70" s="133"/>
      <c r="FBJ70" s="133"/>
      <c r="FBK70" s="133"/>
      <c r="FBL70" s="133"/>
      <c r="FBM70" s="133"/>
      <c r="FBN70" s="133"/>
      <c r="FBO70" s="133"/>
      <c r="FBP70" s="133"/>
      <c r="FBQ70" s="133"/>
      <c r="FBR70" s="133"/>
      <c r="FBS70" s="133"/>
      <c r="FBT70" s="133"/>
      <c r="FBU70" s="133"/>
      <c r="FBV70" s="133"/>
      <c r="FBW70" s="133"/>
      <c r="FBX70" s="133"/>
      <c r="FBY70" s="133"/>
      <c r="FBZ70" s="133"/>
      <c r="FCA70" s="133"/>
      <c r="FCB70" s="133"/>
      <c r="FCC70" s="133"/>
      <c r="FCD70" s="133"/>
      <c r="FCE70" s="133"/>
      <c r="FCF70" s="133"/>
      <c r="FCG70" s="133"/>
      <c r="FCH70" s="133"/>
      <c r="FCI70" s="133"/>
      <c r="FCJ70" s="133"/>
      <c r="FCK70" s="133"/>
      <c r="FCL70" s="133"/>
      <c r="FCM70" s="133"/>
      <c r="FCN70" s="133"/>
      <c r="FCO70" s="133"/>
      <c r="FCP70" s="133"/>
      <c r="FCQ70" s="133"/>
      <c r="FCR70" s="133"/>
      <c r="FCS70" s="133"/>
      <c r="FCT70" s="133"/>
      <c r="FCU70" s="133"/>
      <c r="FCV70" s="133"/>
      <c r="FCW70" s="133"/>
      <c r="FCX70" s="133"/>
      <c r="FCY70" s="133"/>
      <c r="FCZ70" s="133"/>
      <c r="FDA70" s="133"/>
      <c r="FDB70" s="133"/>
      <c r="FDC70" s="133"/>
      <c r="FDD70" s="133"/>
      <c r="FDE70" s="133"/>
      <c r="FDF70" s="133"/>
      <c r="FDG70" s="133"/>
      <c r="FDH70" s="133"/>
      <c r="FDI70" s="133"/>
      <c r="FDJ70" s="133"/>
      <c r="FDK70" s="133"/>
      <c r="FDL70" s="133"/>
      <c r="FDM70" s="133"/>
      <c r="FDN70" s="133"/>
      <c r="FDO70" s="133"/>
      <c r="FDP70" s="133"/>
      <c r="FDQ70" s="133"/>
      <c r="FDR70" s="133"/>
      <c r="FDS70" s="133"/>
      <c r="FDT70" s="133"/>
      <c r="FDU70" s="133"/>
      <c r="FDV70" s="133"/>
      <c r="FDW70" s="133"/>
      <c r="FDX70" s="133"/>
      <c r="FDY70" s="133"/>
      <c r="FDZ70" s="133"/>
      <c r="FEA70" s="133"/>
      <c r="FEB70" s="133"/>
      <c r="FEC70" s="133"/>
      <c r="FED70" s="133"/>
      <c r="FEE70" s="133"/>
      <c r="FEF70" s="133"/>
      <c r="FEG70" s="133"/>
      <c r="FEH70" s="133"/>
      <c r="FEI70" s="133"/>
      <c r="FEJ70" s="133"/>
      <c r="FEK70" s="133"/>
      <c r="FEL70" s="133"/>
      <c r="FEM70" s="133"/>
      <c r="FEN70" s="133"/>
      <c r="FEO70" s="133"/>
      <c r="FEP70" s="133"/>
      <c r="FEQ70" s="133"/>
      <c r="FER70" s="133"/>
      <c r="FES70" s="133"/>
      <c r="FET70" s="133"/>
      <c r="FEU70" s="133"/>
      <c r="FEV70" s="133"/>
      <c r="FEW70" s="133"/>
      <c r="FEX70" s="133"/>
      <c r="FEY70" s="133"/>
      <c r="FEZ70" s="133"/>
      <c r="FFA70" s="133"/>
      <c r="FFB70" s="133"/>
      <c r="FFC70" s="133"/>
      <c r="FFD70" s="133"/>
      <c r="FFE70" s="133"/>
      <c r="FFF70" s="133"/>
      <c r="FFG70" s="133"/>
      <c r="FFH70" s="133"/>
      <c r="FFI70" s="133"/>
      <c r="FFJ70" s="133"/>
      <c r="FFK70" s="133"/>
      <c r="FFL70" s="133"/>
      <c r="FFM70" s="133"/>
      <c r="FFN70" s="133"/>
      <c r="FFO70" s="133"/>
      <c r="FFP70" s="133"/>
      <c r="FFQ70" s="133"/>
      <c r="FFR70" s="133"/>
      <c r="FFS70" s="133"/>
      <c r="FFT70" s="133"/>
      <c r="FFU70" s="133"/>
      <c r="FFV70" s="133"/>
      <c r="FFW70" s="133"/>
      <c r="FFX70" s="133"/>
      <c r="FFY70" s="133"/>
      <c r="FFZ70" s="133"/>
      <c r="FGA70" s="133"/>
      <c r="FGB70" s="133"/>
      <c r="FGC70" s="133"/>
      <c r="FGD70" s="133"/>
      <c r="FGE70" s="133"/>
      <c r="FGF70" s="133"/>
      <c r="FGG70" s="133"/>
      <c r="FGH70" s="133"/>
      <c r="FGI70" s="133"/>
      <c r="FGJ70" s="133"/>
      <c r="FGK70" s="133"/>
      <c r="FGL70" s="133"/>
      <c r="FGM70" s="133"/>
      <c r="FGN70" s="133"/>
      <c r="FGO70" s="133"/>
      <c r="FGP70" s="133"/>
      <c r="FGQ70" s="133"/>
      <c r="FGR70" s="133"/>
      <c r="FGS70" s="133"/>
      <c r="FGT70" s="133"/>
      <c r="FGU70" s="133"/>
      <c r="FGV70" s="133"/>
      <c r="FGW70" s="133"/>
      <c r="FGX70" s="133"/>
      <c r="FGY70" s="133"/>
      <c r="FGZ70" s="133"/>
      <c r="FHA70" s="133"/>
      <c r="FHB70" s="133"/>
      <c r="FHC70" s="133"/>
      <c r="FHD70" s="133"/>
      <c r="FHE70" s="133"/>
      <c r="FHF70" s="133"/>
      <c r="FHG70" s="133"/>
      <c r="FHH70" s="133"/>
      <c r="FHI70" s="133"/>
      <c r="FHJ70" s="133"/>
      <c r="FHK70" s="133"/>
      <c r="FHL70" s="133"/>
      <c r="FHM70" s="133"/>
      <c r="FHN70" s="133"/>
      <c r="FHO70" s="133"/>
      <c r="FHP70" s="133"/>
      <c r="FHQ70" s="133"/>
      <c r="FHR70" s="133"/>
      <c r="FHS70" s="133"/>
      <c r="FHT70" s="133"/>
      <c r="FHU70" s="133"/>
      <c r="FHV70" s="133"/>
      <c r="FHW70" s="133"/>
      <c r="FHX70" s="133"/>
      <c r="FHY70" s="133"/>
      <c r="FHZ70" s="133"/>
      <c r="FIA70" s="133"/>
      <c r="FIB70" s="133"/>
      <c r="FIC70" s="133"/>
      <c r="FID70" s="133"/>
      <c r="FIE70" s="133"/>
      <c r="FIF70" s="133"/>
      <c r="FIG70" s="133"/>
      <c r="FIH70" s="133"/>
      <c r="FII70" s="133"/>
      <c r="FIJ70" s="133"/>
      <c r="FIK70" s="133"/>
      <c r="FIL70" s="133"/>
      <c r="FIM70" s="133"/>
      <c r="FIN70" s="133"/>
      <c r="FIO70" s="133"/>
      <c r="FIP70" s="133"/>
      <c r="FIQ70" s="133"/>
      <c r="FIR70" s="133"/>
      <c r="FIS70" s="133"/>
      <c r="FIT70" s="133"/>
      <c r="FIU70" s="133"/>
      <c r="FIV70" s="133"/>
      <c r="FIW70" s="133"/>
      <c r="FIX70" s="133"/>
      <c r="FIY70" s="133"/>
      <c r="FIZ70" s="133"/>
      <c r="FJA70" s="133"/>
      <c r="FJB70" s="133"/>
      <c r="FJC70" s="133"/>
      <c r="FJD70" s="133"/>
      <c r="FJE70" s="133"/>
      <c r="FJF70" s="133"/>
      <c r="FJG70" s="133"/>
      <c r="FJH70" s="133"/>
      <c r="FJI70" s="133"/>
      <c r="FJJ70" s="133"/>
      <c r="FJK70" s="133"/>
      <c r="FJL70" s="133"/>
      <c r="FJM70" s="133"/>
      <c r="FJN70" s="133"/>
      <c r="FJO70" s="133"/>
      <c r="FJP70" s="133"/>
      <c r="FJQ70" s="133"/>
      <c r="FJR70" s="133"/>
      <c r="FJS70" s="133"/>
      <c r="FJT70" s="133"/>
      <c r="FJU70" s="133"/>
      <c r="FJV70" s="133"/>
      <c r="FJW70" s="133"/>
      <c r="FJX70" s="133"/>
      <c r="FJY70" s="133"/>
      <c r="FJZ70" s="133"/>
      <c r="FKA70" s="133"/>
      <c r="FKB70" s="133"/>
      <c r="FKC70" s="133"/>
      <c r="FKD70" s="133"/>
      <c r="FKE70" s="133"/>
      <c r="FKF70" s="133"/>
      <c r="FKG70" s="133"/>
      <c r="FKH70" s="133"/>
      <c r="FKI70" s="133"/>
      <c r="FKJ70" s="133"/>
      <c r="FKK70" s="133"/>
      <c r="FKL70" s="133"/>
      <c r="FKM70" s="133"/>
      <c r="FKN70" s="133"/>
      <c r="FKO70" s="133"/>
      <c r="FKP70" s="133"/>
      <c r="FKQ70" s="133"/>
      <c r="FKR70" s="133"/>
      <c r="FKS70" s="133"/>
      <c r="FKT70" s="133"/>
      <c r="FKU70" s="133"/>
      <c r="FKV70" s="133"/>
      <c r="FKW70" s="133"/>
      <c r="FKX70" s="133"/>
      <c r="FKY70" s="133"/>
      <c r="FKZ70" s="133"/>
      <c r="FLA70" s="133"/>
      <c r="FLB70" s="133"/>
      <c r="FLC70" s="133"/>
      <c r="FLD70" s="133"/>
      <c r="FLE70" s="133"/>
      <c r="FLF70" s="133"/>
      <c r="FLG70" s="133"/>
      <c r="FLH70" s="133"/>
      <c r="FLI70" s="133"/>
      <c r="FLJ70" s="133"/>
      <c r="FLK70" s="133"/>
      <c r="FLL70" s="133"/>
      <c r="FLM70" s="133"/>
      <c r="FLN70" s="133"/>
      <c r="FLO70" s="133"/>
      <c r="FLP70" s="133"/>
      <c r="FLQ70" s="133"/>
      <c r="FLR70" s="133"/>
      <c r="FLS70" s="133"/>
      <c r="FLT70" s="133"/>
      <c r="FLU70" s="133"/>
      <c r="FLV70" s="133"/>
      <c r="FLW70" s="133"/>
      <c r="FLX70" s="133"/>
      <c r="FLY70" s="133"/>
      <c r="FLZ70" s="133"/>
      <c r="FMA70" s="133"/>
      <c r="FMB70" s="133"/>
      <c r="FMC70" s="133"/>
      <c r="FMD70" s="133"/>
      <c r="FME70" s="133"/>
      <c r="FMF70" s="133"/>
      <c r="FMG70" s="133"/>
      <c r="FMH70" s="133"/>
      <c r="FMI70" s="133"/>
      <c r="FMJ70" s="133"/>
      <c r="FMK70" s="133"/>
      <c r="FML70" s="133"/>
      <c r="FMM70" s="133"/>
      <c r="FMN70" s="133"/>
      <c r="FMO70" s="133"/>
      <c r="FMP70" s="133"/>
      <c r="FMQ70" s="133"/>
      <c r="FMR70" s="133"/>
      <c r="FMS70" s="133"/>
      <c r="FMT70" s="133"/>
      <c r="FMU70" s="133"/>
      <c r="FMV70" s="133"/>
      <c r="FMW70" s="133"/>
      <c r="FMX70" s="133"/>
      <c r="FMY70" s="133"/>
      <c r="FMZ70" s="133"/>
      <c r="FNA70" s="133"/>
      <c r="FNB70" s="133"/>
      <c r="FNC70" s="133"/>
      <c r="FND70" s="133"/>
      <c r="FNE70" s="133"/>
      <c r="FNF70" s="133"/>
      <c r="FNG70" s="133"/>
      <c r="FNH70" s="133"/>
      <c r="FNI70" s="133"/>
      <c r="FNJ70" s="133"/>
      <c r="FNK70" s="133"/>
      <c r="FNL70" s="133"/>
      <c r="FNM70" s="133"/>
      <c r="FNN70" s="133"/>
      <c r="FNO70" s="133"/>
      <c r="FNP70" s="133"/>
      <c r="FNQ70" s="133"/>
      <c r="FNR70" s="133"/>
      <c r="FNS70" s="133"/>
      <c r="FNT70" s="133"/>
      <c r="FNU70" s="133"/>
      <c r="FNV70" s="133"/>
      <c r="FNW70" s="133"/>
      <c r="FNX70" s="133"/>
      <c r="FNY70" s="133"/>
      <c r="FNZ70" s="133"/>
      <c r="FOA70" s="133"/>
      <c r="FOB70" s="133"/>
      <c r="FOC70" s="133"/>
      <c r="FOD70" s="133"/>
      <c r="FOE70" s="133"/>
      <c r="FOF70" s="133"/>
      <c r="FOG70" s="133"/>
      <c r="FOH70" s="133"/>
      <c r="FOI70" s="133"/>
      <c r="FOJ70" s="133"/>
      <c r="FOK70" s="133"/>
      <c r="FOL70" s="133"/>
      <c r="FOM70" s="133"/>
      <c r="FON70" s="133"/>
      <c r="FOO70" s="133"/>
      <c r="FOP70" s="133"/>
      <c r="FOQ70" s="133"/>
      <c r="FOR70" s="133"/>
      <c r="FOS70" s="133"/>
      <c r="FOT70" s="133"/>
      <c r="FOU70" s="133"/>
      <c r="FOV70" s="133"/>
      <c r="FOW70" s="133"/>
      <c r="FOX70" s="133"/>
      <c r="FOY70" s="133"/>
      <c r="FOZ70" s="133"/>
      <c r="FPA70" s="133"/>
      <c r="FPB70" s="133"/>
      <c r="FPC70" s="133"/>
      <c r="FPD70" s="133"/>
      <c r="FPE70" s="133"/>
      <c r="FPF70" s="133"/>
      <c r="FPG70" s="133"/>
      <c r="FPH70" s="133"/>
      <c r="FPI70" s="133"/>
      <c r="FPJ70" s="133"/>
      <c r="FPK70" s="133"/>
      <c r="FPL70" s="133"/>
      <c r="FPM70" s="133"/>
      <c r="FPN70" s="133"/>
      <c r="FPO70" s="133"/>
      <c r="FPP70" s="133"/>
      <c r="FPQ70" s="133"/>
      <c r="FPR70" s="133"/>
      <c r="FPS70" s="133"/>
      <c r="FPT70" s="133"/>
      <c r="FPU70" s="133"/>
      <c r="FPV70" s="133"/>
      <c r="FPW70" s="133"/>
      <c r="FPX70" s="133"/>
      <c r="FPY70" s="133"/>
      <c r="FPZ70" s="133"/>
      <c r="FQA70" s="133"/>
      <c r="FQB70" s="133"/>
      <c r="FQC70" s="133"/>
      <c r="FQD70" s="133"/>
      <c r="FQE70" s="133"/>
      <c r="FQF70" s="133"/>
      <c r="FQG70" s="133"/>
      <c r="FQH70" s="133"/>
      <c r="FQI70" s="133"/>
      <c r="FQJ70" s="133"/>
      <c r="FQK70" s="133"/>
      <c r="FQL70" s="133"/>
      <c r="FQM70" s="133"/>
      <c r="FQN70" s="133"/>
      <c r="FQO70" s="133"/>
      <c r="FQP70" s="133"/>
      <c r="FQQ70" s="133"/>
      <c r="FQR70" s="133"/>
      <c r="FQS70" s="133"/>
      <c r="FQT70" s="133"/>
      <c r="FQU70" s="133"/>
      <c r="FQV70" s="133"/>
      <c r="FQW70" s="133"/>
      <c r="FQX70" s="133"/>
      <c r="FQY70" s="133"/>
      <c r="FQZ70" s="133"/>
      <c r="FRA70" s="133"/>
      <c r="FRB70" s="133"/>
      <c r="FRC70" s="133"/>
      <c r="FRD70" s="133"/>
      <c r="FRE70" s="133"/>
      <c r="FRF70" s="133"/>
      <c r="FRG70" s="133"/>
      <c r="FRH70" s="133"/>
      <c r="FRI70" s="133"/>
      <c r="FRJ70" s="133"/>
      <c r="FRK70" s="133"/>
      <c r="FRL70" s="133"/>
      <c r="FRM70" s="133"/>
      <c r="FRN70" s="133"/>
      <c r="FRO70" s="133"/>
      <c r="FRP70" s="133"/>
      <c r="FRQ70" s="133"/>
      <c r="FRR70" s="133"/>
      <c r="FRS70" s="133"/>
      <c r="FRT70" s="133"/>
      <c r="FRU70" s="133"/>
      <c r="FRV70" s="133"/>
      <c r="FRW70" s="133"/>
      <c r="FRX70" s="133"/>
      <c r="FRY70" s="133"/>
      <c r="FRZ70" s="133"/>
      <c r="FSA70" s="133"/>
      <c r="FSB70" s="133"/>
      <c r="FSC70" s="133"/>
      <c r="FSD70" s="133"/>
      <c r="FSE70" s="133"/>
      <c r="FSF70" s="133"/>
      <c r="FSG70" s="133"/>
      <c r="FSH70" s="133"/>
      <c r="FSI70" s="133"/>
      <c r="FSJ70" s="133"/>
      <c r="FSK70" s="133"/>
      <c r="FSL70" s="133"/>
      <c r="FSM70" s="133"/>
      <c r="FSN70" s="133"/>
      <c r="FSO70" s="133"/>
      <c r="FSP70" s="133"/>
      <c r="FSQ70" s="133"/>
      <c r="FSR70" s="133"/>
      <c r="FSS70" s="133"/>
      <c r="FST70" s="133"/>
      <c r="FSU70" s="133"/>
      <c r="FSV70" s="133"/>
      <c r="FSW70" s="133"/>
      <c r="FSX70" s="133"/>
      <c r="FSY70" s="133"/>
      <c r="FSZ70" s="133"/>
      <c r="FTA70" s="133"/>
      <c r="FTB70" s="133"/>
      <c r="FTC70" s="133"/>
      <c r="FTD70" s="133"/>
      <c r="FTE70" s="133"/>
      <c r="FTF70" s="133"/>
      <c r="FTG70" s="133"/>
      <c r="FTH70" s="133"/>
      <c r="FTI70" s="133"/>
      <c r="FTJ70" s="133"/>
      <c r="FTK70" s="133"/>
      <c r="FTL70" s="133"/>
      <c r="FTM70" s="133"/>
      <c r="FTN70" s="133"/>
      <c r="FTO70" s="133"/>
      <c r="FTP70" s="133"/>
      <c r="FTQ70" s="133"/>
      <c r="FTR70" s="133"/>
      <c r="FTS70" s="133"/>
      <c r="FTT70" s="133"/>
      <c r="FTU70" s="133"/>
      <c r="FTV70" s="133"/>
      <c r="FTW70" s="133"/>
      <c r="FTX70" s="133"/>
      <c r="FTY70" s="133"/>
      <c r="FTZ70" s="133"/>
      <c r="FUA70" s="133"/>
      <c r="FUB70" s="133"/>
      <c r="FUC70" s="133"/>
      <c r="FUD70" s="133"/>
      <c r="FUE70" s="133"/>
      <c r="FUF70" s="133"/>
      <c r="FUG70" s="133"/>
      <c r="FUH70" s="133"/>
      <c r="FUI70" s="133"/>
      <c r="FUJ70" s="133"/>
      <c r="FUK70" s="133"/>
      <c r="FUL70" s="133"/>
      <c r="FUM70" s="133"/>
      <c r="FUN70" s="133"/>
      <c r="FUO70" s="133"/>
      <c r="FUP70" s="133"/>
      <c r="FUQ70" s="133"/>
      <c r="FUR70" s="133"/>
      <c r="FUS70" s="133"/>
      <c r="FUT70" s="133"/>
      <c r="FUU70" s="133"/>
      <c r="FUV70" s="133"/>
      <c r="FUW70" s="133"/>
      <c r="FUX70" s="133"/>
      <c r="FUY70" s="133"/>
      <c r="FUZ70" s="133"/>
      <c r="FVA70" s="133"/>
      <c r="FVB70" s="133"/>
      <c r="FVC70" s="133"/>
      <c r="FVD70" s="133"/>
      <c r="FVE70" s="133"/>
      <c r="FVF70" s="133"/>
      <c r="FVG70" s="133"/>
      <c r="FVH70" s="133"/>
      <c r="FVI70" s="133"/>
      <c r="FVJ70" s="133"/>
      <c r="FVK70" s="133"/>
      <c r="FVL70" s="133"/>
      <c r="FVM70" s="133"/>
      <c r="FVN70" s="133"/>
      <c r="FVO70" s="133"/>
      <c r="FVP70" s="133"/>
      <c r="FVQ70" s="133"/>
      <c r="FVR70" s="133"/>
      <c r="FVS70" s="133"/>
      <c r="FVT70" s="133"/>
      <c r="FVU70" s="133"/>
      <c r="FVV70" s="133"/>
      <c r="FVW70" s="133"/>
      <c r="FVX70" s="133"/>
      <c r="FVY70" s="133"/>
      <c r="FVZ70" s="133"/>
      <c r="FWA70" s="133"/>
      <c r="FWB70" s="133"/>
      <c r="FWC70" s="133"/>
      <c r="FWD70" s="133"/>
      <c r="FWE70" s="133"/>
      <c r="FWF70" s="133"/>
      <c r="FWG70" s="133"/>
      <c r="FWH70" s="133"/>
      <c r="FWI70" s="133"/>
      <c r="FWJ70" s="133"/>
      <c r="FWK70" s="133"/>
      <c r="FWL70" s="133"/>
      <c r="FWM70" s="133"/>
      <c r="FWN70" s="133"/>
      <c r="FWO70" s="133"/>
      <c r="FWP70" s="133"/>
      <c r="FWQ70" s="133"/>
      <c r="FWR70" s="133"/>
      <c r="FWS70" s="133"/>
      <c r="FWT70" s="133"/>
      <c r="FWU70" s="133"/>
      <c r="FWV70" s="133"/>
      <c r="FWW70" s="133"/>
      <c r="FWX70" s="133"/>
      <c r="FWY70" s="133"/>
      <c r="FWZ70" s="133"/>
      <c r="FXA70" s="133"/>
      <c r="FXB70" s="133"/>
      <c r="FXC70" s="133"/>
      <c r="FXD70" s="133"/>
      <c r="FXE70" s="133"/>
      <c r="FXF70" s="133"/>
      <c r="FXG70" s="133"/>
      <c r="FXH70" s="133"/>
      <c r="FXI70" s="133"/>
      <c r="FXJ70" s="133"/>
      <c r="FXK70" s="133"/>
      <c r="FXL70" s="133"/>
      <c r="FXM70" s="133"/>
      <c r="FXN70" s="133"/>
      <c r="FXO70" s="133"/>
      <c r="FXP70" s="133"/>
      <c r="FXQ70" s="133"/>
      <c r="FXR70" s="133"/>
      <c r="FXS70" s="133"/>
      <c r="FXT70" s="133"/>
      <c r="FXU70" s="133"/>
      <c r="FXV70" s="133"/>
      <c r="FXW70" s="133"/>
      <c r="FXX70" s="133"/>
      <c r="FXY70" s="133"/>
      <c r="FXZ70" s="133"/>
      <c r="FYA70" s="133"/>
      <c r="FYB70" s="133"/>
      <c r="FYC70" s="133"/>
      <c r="FYD70" s="133"/>
      <c r="FYE70" s="133"/>
      <c r="FYF70" s="133"/>
      <c r="FYG70" s="133"/>
      <c r="FYH70" s="133"/>
      <c r="FYI70" s="133"/>
      <c r="FYJ70" s="133"/>
      <c r="FYK70" s="133"/>
      <c r="FYL70" s="133"/>
      <c r="FYM70" s="133"/>
      <c r="FYN70" s="133"/>
      <c r="FYO70" s="133"/>
      <c r="FYP70" s="133"/>
      <c r="FYQ70" s="133"/>
      <c r="FYR70" s="133"/>
      <c r="FYS70" s="133"/>
      <c r="FYT70" s="133"/>
      <c r="FYU70" s="133"/>
      <c r="FYV70" s="133"/>
      <c r="FYW70" s="133"/>
      <c r="FYX70" s="133"/>
      <c r="FYY70" s="133"/>
      <c r="FYZ70" s="133"/>
      <c r="FZA70" s="133"/>
      <c r="FZB70" s="133"/>
      <c r="FZC70" s="133"/>
      <c r="FZD70" s="133"/>
      <c r="FZE70" s="133"/>
      <c r="FZF70" s="133"/>
      <c r="FZG70" s="133"/>
      <c r="FZH70" s="133"/>
      <c r="FZI70" s="133"/>
      <c r="FZJ70" s="133"/>
      <c r="FZK70" s="133"/>
      <c r="FZL70" s="133"/>
      <c r="FZM70" s="133"/>
      <c r="FZN70" s="133"/>
      <c r="FZO70" s="133"/>
      <c r="FZP70" s="133"/>
      <c r="FZQ70" s="133"/>
      <c r="FZR70" s="133"/>
      <c r="FZS70" s="133"/>
      <c r="FZT70" s="133"/>
      <c r="FZU70" s="133"/>
      <c r="FZV70" s="133"/>
      <c r="FZW70" s="133"/>
      <c r="FZX70" s="133"/>
      <c r="FZY70" s="133"/>
      <c r="FZZ70" s="133"/>
      <c r="GAA70" s="133"/>
      <c r="GAB70" s="133"/>
      <c r="GAC70" s="133"/>
      <c r="GAD70" s="133"/>
      <c r="GAE70" s="133"/>
      <c r="GAF70" s="133"/>
      <c r="GAG70" s="133"/>
      <c r="GAH70" s="133"/>
      <c r="GAI70" s="133"/>
      <c r="GAJ70" s="133"/>
      <c r="GAK70" s="133"/>
      <c r="GAL70" s="133"/>
      <c r="GAM70" s="133"/>
      <c r="GAN70" s="133"/>
      <c r="GAO70" s="133"/>
      <c r="GAP70" s="133"/>
      <c r="GAQ70" s="133"/>
      <c r="GAR70" s="133"/>
      <c r="GAS70" s="133"/>
      <c r="GAT70" s="133"/>
      <c r="GAU70" s="133"/>
      <c r="GAV70" s="133"/>
      <c r="GAW70" s="133"/>
      <c r="GAX70" s="133"/>
      <c r="GAY70" s="133"/>
      <c r="GAZ70" s="133"/>
      <c r="GBA70" s="133"/>
      <c r="GBB70" s="133"/>
      <c r="GBC70" s="133"/>
      <c r="GBD70" s="133"/>
      <c r="GBE70" s="133"/>
      <c r="GBF70" s="133"/>
      <c r="GBG70" s="133"/>
      <c r="GBH70" s="133"/>
      <c r="GBI70" s="133"/>
      <c r="GBJ70" s="133"/>
      <c r="GBK70" s="133"/>
      <c r="GBL70" s="133"/>
      <c r="GBM70" s="133"/>
      <c r="GBN70" s="133"/>
      <c r="GBO70" s="133"/>
      <c r="GBP70" s="133"/>
      <c r="GBQ70" s="133"/>
      <c r="GBR70" s="133"/>
      <c r="GBS70" s="133"/>
      <c r="GBT70" s="133"/>
      <c r="GBU70" s="133"/>
      <c r="GBV70" s="133"/>
      <c r="GBW70" s="133"/>
      <c r="GBX70" s="133"/>
      <c r="GBY70" s="133"/>
      <c r="GBZ70" s="133"/>
      <c r="GCA70" s="133"/>
      <c r="GCB70" s="133"/>
      <c r="GCC70" s="133"/>
      <c r="GCD70" s="133"/>
      <c r="GCE70" s="133"/>
      <c r="GCF70" s="133"/>
      <c r="GCG70" s="133"/>
      <c r="GCH70" s="133"/>
      <c r="GCI70" s="133"/>
      <c r="GCJ70" s="133"/>
      <c r="GCK70" s="133"/>
      <c r="GCL70" s="133"/>
      <c r="GCM70" s="133"/>
      <c r="GCN70" s="133"/>
      <c r="GCO70" s="133"/>
      <c r="GCP70" s="133"/>
      <c r="GCQ70" s="133"/>
      <c r="GCR70" s="133"/>
      <c r="GCS70" s="133"/>
      <c r="GCT70" s="133"/>
      <c r="GCU70" s="133"/>
      <c r="GCV70" s="133"/>
      <c r="GCW70" s="133"/>
      <c r="GCX70" s="133"/>
      <c r="GCY70" s="133"/>
      <c r="GCZ70" s="133"/>
      <c r="GDA70" s="133"/>
      <c r="GDB70" s="133"/>
      <c r="GDC70" s="133"/>
      <c r="GDD70" s="133"/>
      <c r="GDE70" s="133"/>
      <c r="GDF70" s="133"/>
      <c r="GDG70" s="133"/>
      <c r="GDH70" s="133"/>
      <c r="GDI70" s="133"/>
      <c r="GDJ70" s="133"/>
      <c r="GDK70" s="133"/>
      <c r="GDL70" s="133"/>
      <c r="GDM70" s="133"/>
      <c r="GDN70" s="133"/>
      <c r="GDO70" s="133"/>
      <c r="GDP70" s="133"/>
      <c r="GDQ70" s="133"/>
      <c r="GDR70" s="133"/>
      <c r="GDS70" s="133"/>
      <c r="GDT70" s="133"/>
      <c r="GDU70" s="133"/>
      <c r="GDV70" s="133"/>
      <c r="GDW70" s="133"/>
      <c r="GDX70" s="133"/>
      <c r="GDY70" s="133"/>
      <c r="GDZ70" s="133"/>
      <c r="GEA70" s="133"/>
      <c r="GEB70" s="133"/>
      <c r="GEC70" s="133"/>
      <c r="GED70" s="133"/>
      <c r="GEE70" s="133"/>
      <c r="GEF70" s="133"/>
      <c r="GEG70" s="133"/>
      <c r="GEH70" s="133"/>
      <c r="GEI70" s="133"/>
      <c r="GEJ70" s="133"/>
      <c r="GEK70" s="133"/>
      <c r="GEL70" s="133"/>
      <c r="GEM70" s="133"/>
      <c r="GEN70" s="133"/>
      <c r="GEO70" s="133"/>
      <c r="GEP70" s="133"/>
      <c r="GEQ70" s="133"/>
      <c r="GER70" s="133"/>
      <c r="GES70" s="133"/>
      <c r="GET70" s="133"/>
      <c r="GEU70" s="133"/>
      <c r="GEV70" s="133"/>
      <c r="GEW70" s="133"/>
      <c r="GEX70" s="133"/>
      <c r="GEY70" s="133"/>
      <c r="GEZ70" s="133"/>
      <c r="GFA70" s="133"/>
      <c r="GFB70" s="133"/>
      <c r="GFC70" s="133"/>
      <c r="GFD70" s="133"/>
      <c r="GFE70" s="133"/>
      <c r="GFF70" s="133"/>
      <c r="GFG70" s="133"/>
      <c r="GFH70" s="133"/>
      <c r="GFI70" s="133"/>
      <c r="GFJ70" s="133"/>
      <c r="GFK70" s="133"/>
      <c r="GFL70" s="133"/>
      <c r="GFM70" s="133"/>
      <c r="GFN70" s="133"/>
      <c r="GFO70" s="133"/>
      <c r="GFP70" s="133"/>
      <c r="GFQ70" s="133"/>
      <c r="GFR70" s="133"/>
      <c r="GFS70" s="133"/>
      <c r="GFT70" s="133"/>
      <c r="GFU70" s="133"/>
      <c r="GFV70" s="133"/>
      <c r="GFW70" s="133"/>
      <c r="GFX70" s="133"/>
      <c r="GFY70" s="133"/>
      <c r="GFZ70" s="133"/>
      <c r="GGA70" s="133"/>
      <c r="GGB70" s="133"/>
      <c r="GGC70" s="133"/>
      <c r="GGD70" s="133"/>
      <c r="GGE70" s="133"/>
      <c r="GGF70" s="133"/>
      <c r="GGG70" s="133"/>
      <c r="GGH70" s="133"/>
      <c r="GGI70" s="133"/>
      <c r="GGJ70" s="133"/>
      <c r="GGK70" s="133"/>
      <c r="GGL70" s="133"/>
      <c r="GGM70" s="133"/>
      <c r="GGN70" s="133"/>
      <c r="GGO70" s="133"/>
      <c r="GGP70" s="133"/>
      <c r="GGQ70" s="133"/>
      <c r="GGR70" s="133"/>
      <c r="GGS70" s="133"/>
      <c r="GGT70" s="133"/>
      <c r="GGU70" s="133"/>
      <c r="GGV70" s="133"/>
      <c r="GGW70" s="133"/>
      <c r="GGX70" s="133"/>
      <c r="GGY70" s="133"/>
      <c r="GGZ70" s="133"/>
      <c r="GHA70" s="133"/>
      <c r="GHB70" s="133"/>
      <c r="GHC70" s="133"/>
      <c r="GHD70" s="133"/>
      <c r="GHE70" s="133"/>
      <c r="GHF70" s="133"/>
      <c r="GHG70" s="133"/>
      <c r="GHH70" s="133"/>
      <c r="GHI70" s="133"/>
      <c r="GHJ70" s="133"/>
      <c r="GHK70" s="133"/>
      <c r="GHL70" s="133"/>
      <c r="GHM70" s="133"/>
      <c r="GHN70" s="133"/>
      <c r="GHO70" s="133"/>
      <c r="GHP70" s="133"/>
      <c r="GHQ70" s="133"/>
      <c r="GHR70" s="133"/>
      <c r="GHS70" s="133"/>
      <c r="GHT70" s="133"/>
      <c r="GHU70" s="133"/>
      <c r="GHV70" s="133"/>
      <c r="GHW70" s="133"/>
      <c r="GHX70" s="133"/>
      <c r="GHY70" s="133"/>
      <c r="GHZ70" s="133"/>
      <c r="GIA70" s="133"/>
      <c r="GIB70" s="133"/>
      <c r="GIC70" s="133"/>
      <c r="GID70" s="133"/>
      <c r="GIE70" s="133"/>
      <c r="GIF70" s="133"/>
      <c r="GIG70" s="133"/>
      <c r="GIH70" s="133"/>
      <c r="GII70" s="133"/>
      <c r="GIJ70" s="133"/>
      <c r="GIK70" s="133"/>
      <c r="GIL70" s="133"/>
      <c r="GIM70" s="133"/>
      <c r="GIN70" s="133"/>
      <c r="GIO70" s="133"/>
      <c r="GIP70" s="133"/>
      <c r="GIQ70" s="133"/>
      <c r="GIR70" s="133"/>
      <c r="GIS70" s="133"/>
      <c r="GIT70" s="133"/>
      <c r="GIU70" s="133"/>
      <c r="GIV70" s="133"/>
      <c r="GIW70" s="133"/>
      <c r="GIX70" s="133"/>
      <c r="GIY70" s="133"/>
      <c r="GIZ70" s="133"/>
      <c r="GJA70" s="133"/>
      <c r="GJB70" s="133"/>
      <c r="GJC70" s="133"/>
      <c r="GJD70" s="133"/>
      <c r="GJE70" s="133"/>
      <c r="GJF70" s="133"/>
      <c r="GJG70" s="133"/>
      <c r="GJH70" s="133"/>
      <c r="GJI70" s="133"/>
      <c r="GJJ70" s="133"/>
      <c r="GJK70" s="133"/>
      <c r="GJL70" s="133"/>
      <c r="GJM70" s="133"/>
      <c r="GJN70" s="133"/>
      <c r="GJO70" s="133"/>
      <c r="GJP70" s="133"/>
      <c r="GJQ70" s="133"/>
      <c r="GJR70" s="133"/>
      <c r="GJS70" s="133"/>
      <c r="GJT70" s="133"/>
      <c r="GJU70" s="133"/>
      <c r="GJV70" s="133"/>
      <c r="GJW70" s="133"/>
      <c r="GJX70" s="133"/>
      <c r="GJY70" s="133"/>
      <c r="GJZ70" s="133"/>
      <c r="GKA70" s="133"/>
      <c r="GKB70" s="133"/>
      <c r="GKC70" s="133"/>
      <c r="GKD70" s="133"/>
      <c r="GKE70" s="133"/>
      <c r="GKF70" s="133"/>
      <c r="GKG70" s="133"/>
      <c r="GKH70" s="133"/>
      <c r="GKI70" s="133"/>
      <c r="GKJ70" s="133"/>
      <c r="GKK70" s="133"/>
      <c r="GKL70" s="133"/>
      <c r="GKM70" s="133"/>
      <c r="GKN70" s="133"/>
      <c r="GKO70" s="133"/>
      <c r="GKP70" s="133"/>
      <c r="GKQ70" s="133"/>
      <c r="GKR70" s="133"/>
      <c r="GKS70" s="133"/>
      <c r="GKT70" s="133"/>
      <c r="GKU70" s="133"/>
      <c r="GKV70" s="133"/>
      <c r="GKW70" s="133"/>
      <c r="GKX70" s="133"/>
      <c r="GKY70" s="133"/>
      <c r="GKZ70" s="133"/>
      <c r="GLA70" s="133"/>
      <c r="GLB70" s="133"/>
      <c r="GLC70" s="133"/>
      <c r="GLD70" s="133"/>
      <c r="GLE70" s="133"/>
      <c r="GLF70" s="133"/>
      <c r="GLG70" s="133"/>
      <c r="GLH70" s="133"/>
      <c r="GLI70" s="133"/>
      <c r="GLJ70" s="133"/>
      <c r="GLK70" s="133"/>
      <c r="GLL70" s="133"/>
      <c r="GLM70" s="133"/>
      <c r="GLN70" s="133"/>
      <c r="GLO70" s="133"/>
      <c r="GLP70" s="133"/>
      <c r="GLQ70" s="133"/>
      <c r="GLR70" s="133"/>
      <c r="GLS70" s="133"/>
      <c r="GLT70" s="133"/>
      <c r="GLU70" s="133"/>
      <c r="GLV70" s="133"/>
      <c r="GLW70" s="133"/>
      <c r="GLX70" s="133"/>
      <c r="GLY70" s="133"/>
      <c r="GLZ70" s="133"/>
      <c r="GMA70" s="133"/>
      <c r="GMB70" s="133"/>
      <c r="GMC70" s="133"/>
      <c r="GMD70" s="133"/>
      <c r="GME70" s="133"/>
      <c r="GMF70" s="133"/>
      <c r="GMG70" s="133"/>
      <c r="GMH70" s="133"/>
      <c r="GMI70" s="133"/>
      <c r="GMJ70" s="133"/>
      <c r="GMK70" s="133"/>
      <c r="GML70" s="133"/>
      <c r="GMM70" s="133"/>
      <c r="GMN70" s="133"/>
      <c r="GMO70" s="133"/>
      <c r="GMP70" s="133"/>
      <c r="GMQ70" s="133"/>
      <c r="GMR70" s="133"/>
      <c r="GMS70" s="133"/>
      <c r="GMT70" s="133"/>
      <c r="GMU70" s="133"/>
      <c r="GMV70" s="133"/>
      <c r="GMW70" s="133"/>
      <c r="GMX70" s="133"/>
      <c r="GMY70" s="133"/>
      <c r="GMZ70" s="133"/>
      <c r="GNA70" s="133"/>
      <c r="GNB70" s="133"/>
      <c r="GNC70" s="133"/>
      <c r="GND70" s="133"/>
      <c r="GNE70" s="133"/>
      <c r="GNF70" s="133"/>
      <c r="GNG70" s="133"/>
      <c r="GNH70" s="133"/>
      <c r="GNI70" s="133"/>
      <c r="GNJ70" s="133"/>
      <c r="GNK70" s="133"/>
      <c r="GNL70" s="133"/>
      <c r="GNM70" s="133"/>
      <c r="GNN70" s="133"/>
      <c r="GNO70" s="133"/>
      <c r="GNP70" s="133"/>
      <c r="GNQ70" s="133"/>
      <c r="GNR70" s="133"/>
      <c r="GNS70" s="133"/>
      <c r="GNT70" s="133"/>
      <c r="GNU70" s="133"/>
      <c r="GNV70" s="133"/>
      <c r="GNW70" s="133"/>
      <c r="GNX70" s="133"/>
      <c r="GNY70" s="133"/>
      <c r="GNZ70" s="133"/>
      <c r="GOA70" s="133"/>
      <c r="GOB70" s="133"/>
      <c r="GOC70" s="133"/>
      <c r="GOD70" s="133"/>
      <c r="GOE70" s="133"/>
      <c r="GOF70" s="133"/>
      <c r="GOG70" s="133"/>
      <c r="GOH70" s="133"/>
      <c r="GOI70" s="133"/>
      <c r="GOJ70" s="133"/>
      <c r="GOK70" s="133"/>
      <c r="GOL70" s="133"/>
      <c r="GOM70" s="133"/>
      <c r="GON70" s="133"/>
      <c r="GOO70" s="133"/>
      <c r="GOP70" s="133"/>
      <c r="GOQ70" s="133"/>
      <c r="GOR70" s="133"/>
      <c r="GOS70" s="133"/>
      <c r="GOT70" s="133"/>
      <c r="GOU70" s="133"/>
      <c r="GOV70" s="133"/>
      <c r="GOW70" s="133"/>
      <c r="GOX70" s="133"/>
      <c r="GOY70" s="133"/>
      <c r="GOZ70" s="133"/>
      <c r="GPA70" s="133"/>
      <c r="GPB70" s="133"/>
      <c r="GPC70" s="133"/>
      <c r="GPD70" s="133"/>
      <c r="GPE70" s="133"/>
      <c r="GPF70" s="133"/>
      <c r="GPG70" s="133"/>
      <c r="GPH70" s="133"/>
      <c r="GPI70" s="133"/>
      <c r="GPJ70" s="133"/>
      <c r="GPK70" s="133"/>
      <c r="GPL70" s="133"/>
      <c r="GPM70" s="133"/>
      <c r="GPN70" s="133"/>
      <c r="GPO70" s="133"/>
      <c r="GPP70" s="133"/>
      <c r="GPQ70" s="133"/>
      <c r="GPR70" s="133"/>
      <c r="GPS70" s="133"/>
      <c r="GPT70" s="133"/>
      <c r="GPU70" s="133"/>
      <c r="GPV70" s="133"/>
      <c r="GPW70" s="133"/>
      <c r="GPX70" s="133"/>
      <c r="GPY70" s="133"/>
      <c r="GPZ70" s="133"/>
      <c r="GQA70" s="133"/>
      <c r="GQB70" s="133"/>
      <c r="GQC70" s="133"/>
      <c r="GQD70" s="133"/>
      <c r="GQE70" s="133"/>
      <c r="GQF70" s="133"/>
      <c r="GQG70" s="133"/>
      <c r="GQH70" s="133"/>
      <c r="GQI70" s="133"/>
      <c r="GQJ70" s="133"/>
      <c r="GQK70" s="133"/>
      <c r="GQL70" s="133"/>
      <c r="GQM70" s="133"/>
      <c r="GQN70" s="133"/>
      <c r="GQO70" s="133"/>
      <c r="GQP70" s="133"/>
      <c r="GQQ70" s="133"/>
      <c r="GQR70" s="133"/>
      <c r="GQS70" s="133"/>
      <c r="GQT70" s="133"/>
      <c r="GQU70" s="133"/>
      <c r="GQV70" s="133"/>
      <c r="GQW70" s="133"/>
      <c r="GQX70" s="133"/>
      <c r="GQY70" s="133"/>
      <c r="GQZ70" s="133"/>
      <c r="GRA70" s="133"/>
      <c r="GRB70" s="133"/>
      <c r="GRC70" s="133"/>
      <c r="GRD70" s="133"/>
      <c r="GRE70" s="133"/>
      <c r="GRF70" s="133"/>
      <c r="GRG70" s="133"/>
      <c r="GRH70" s="133"/>
      <c r="GRI70" s="133"/>
      <c r="GRJ70" s="133"/>
      <c r="GRK70" s="133"/>
      <c r="GRL70" s="133"/>
      <c r="GRM70" s="133"/>
      <c r="GRN70" s="133"/>
      <c r="GRO70" s="133"/>
      <c r="GRP70" s="133"/>
      <c r="GRQ70" s="133"/>
      <c r="GRR70" s="133"/>
      <c r="GRS70" s="133"/>
      <c r="GRT70" s="133"/>
      <c r="GRU70" s="133"/>
      <c r="GRV70" s="133"/>
      <c r="GRW70" s="133"/>
      <c r="GRX70" s="133"/>
      <c r="GRY70" s="133"/>
      <c r="GRZ70" s="133"/>
      <c r="GSA70" s="133"/>
      <c r="GSB70" s="133"/>
      <c r="GSC70" s="133"/>
      <c r="GSD70" s="133"/>
      <c r="GSE70" s="133"/>
      <c r="GSF70" s="133"/>
      <c r="GSG70" s="133"/>
      <c r="GSH70" s="133"/>
      <c r="GSI70" s="133"/>
      <c r="GSJ70" s="133"/>
      <c r="GSK70" s="133"/>
      <c r="GSL70" s="133"/>
      <c r="GSM70" s="133"/>
      <c r="GSN70" s="133"/>
      <c r="GSO70" s="133"/>
      <c r="GSP70" s="133"/>
      <c r="GSQ70" s="133"/>
      <c r="GSR70" s="133"/>
      <c r="GSS70" s="133"/>
      <c r="GST70" s="133"/>
      <c r="GSU70" s="133"/>
      <c r="GSV70" s="133"/>
      <c r="GSW70" s="133"/>
      <c r="GSX70" s="133"/>
      <c r="GSY70" s="133"/>
      <c r="GSZ70" s="133"/>
      <c r="GTA70" s="133"/>
      <c r="GTB70" s="133"/>
      <c r="GTC70" s="133"/>
      <c r="GTD70" s="133"/>
      <c r="GTE70" s="133"/>
      <c r="GTF70" s="133"/>
      <c r="GTG70" s="133"/>
      <c r="GTH70" s="133"/>
      <c r="GTI70" s="133"/>
      <c r="GTJ70" s="133"/>
      <c r="GTK70" s="133"/>
      <c r="GTL70" s="133"/>
      <c r="GTM70" s="133"/>
      <c r="GTN70" s="133"/>
      <c r="GTO70" s="133"/>
      <c r="GTP70" s="133"/>
      <c r="GTQ70" s="133"/>
      <c r="GTR70" s="133"/>
      <c r="GTS70" s="133"/>
      <c r="GTT70" s="133"/>
      <c r="GTU70" s="133"/>
      <c r="GTV70" s="133"/>
      <c r="GTW70" s="133"/>
      <c r="GTX70" s="133"/>
      <c r="GTY70" s="133"/>
      <c r="GTZ70" s="133"/>
      <c r="GUA70" s="133"/>
      <c r="GUB70" s="133"/>
      <c r="GUC70" s="133"/>
      <c r="GUD70" s="133"/>
      <c r="GUE70" s="133"/>
      <c r="GUF70" s="133"/>
      <c r="GUG70" s="133"/>
      <c r="GUH70" s="133"/>
      <c r="GUI70" s="133"/>
      <c r="GUJ70" s="133"/>
      <c r="GUK70" s="133"/>
      <c r="GUL70" s="133"/>
      <c r="GUM70" s="133"/>
      <c r="GUN70" s="133"/>
      <c r="GUO70" s="133"/>
      <c r="GUP70" s="133"/>
      <c r="GUQ70" s="133"/>
      <c r="GUR70" s="133"/>
      <c r="GUS70" s="133"/>
      <c r="GUT70" s="133"/>
      <c r="GUU70" s="133"/>
      <c r="GUV70" s="133"/>
      <c r="GUW70" s="133"/>
      <c r="GUX70" s="133"/>
      <c r="GUY70" s="133"/>
      <c r="GUZ70" s="133"/>
      <c r="GVA70" s="133"/>
      <c r="GVB70" s="133"/>
      <c r="GVC70" s="133"/>
      <c r="GVD70" s="133"/>
      <c r="GVE70" s="133"/>
      <c r="GVF70" s="133"/>
      <c r="GVG70" s="133"/>
      <c r="GVH70" s="133"/>
      <c r="GVI70" s="133"/>
      <c r="GVJ70" s="133"/>
      <c r="GVK70" s="133"/>
      <c r="GVL70" s="133"/>
      <c r="GVM70" s="133"/>
      <c r="GVN70" s="133"/>
      <c r="GVO70" s="133"/>
      <c r="GVP70" s="133"/>
      <c r="GVQ70" s="133"/>
      <c r="GVR70" s="133"/>
      <c r="GVS70" s="133"/>
      <c r="GVT70" s="133"/>
      <c r="GVU70" s="133"/>
      <c r="GVV70" s="133"/>
      <c r="GVW70" s="133"/>
      <c r="GVX70" s="133"/>
      <c r="GVY70" s="133"/>
      <c r="GVZ70" s="133"/>
      <c r="GWA70" s="133"/>
      <c r="GWB70" s="133"/>
      <c r="GWC70" s="133"/>
      <c r="GWD70" s="133"/>
      <c r="GWE70" s="133"/>
      <c r="GWF70" s="133"/>
      <c r="GWG70" s="133"/>
      <c r="GWH70" s="133"/>
      <c r="GWI70" s="133"/>
      <c r="GWJ70" s="133"/>
      <c r="GWK70" s="133"/>
      <c r="GWL70" s="133"/>
      <c r="GWM70" s="133"/>
      <c r="GWN70" s="133"/>
      <c r="GWO70" s="133"/>
      <c r="GWP70" s="133"/>
      <c r="GWQ70" s="133"/>
      <c r="GWR70" s="133"/>
      <c r="GWS70" s="133"/>
      <c r="GWT70" s="133"/>
      <c r="GWU70" s="133"/>
      <c r="GWV70" s="133"/>
      <c r="GWW70" s="133"/>
      <c r="GWX70" s="133"/>
      <c r="GWY70" s="133"/>
      <c r="GWZ70" s="133"/>
      <c r="GXA70" s="133"/>
      <c r="GXB70" s="133"/>
      <c r="GXC70" s="133"/>
      <c r="GXD70" s="133"/>
      <c r="GXE70" s="133"/>
      <c r="GXF70" s="133"/>
      <c r="GXG70" s="133"/>
      <c r="GXH70" s="133"/>
      <c r="GXI70" s="133"/>
      <c r="GXJ70" s="133"/>
      <c r="GXK70" s="133"/>
      <c r="GXL70" s="133"/>
      <c r="GXM70" s="133"/>
      <c r="GXN70" s="133"/>
      <c r="GXO70" s="133"/>
      <c r="GXP70" s="133"/>
      <c r="GXQ70" s="133"/>
      <c r="GXR70" s="133"/>
      <c r="GXS70" s="133"/>
      <c r="GXT70" s="133"/>
      <c r="GXU70" s="133"/>
      <c r="GXV70" s="133"/>
      <c r="GXW70" s="133"/>
      <c r="GXX70" s="133"/>
      <c r="GXY70" s="133"/>
      <c r="GXZ70" s="133"/>
      <c r="GYA70" s="133"/>
      <c r="GYB70" s="133"/>
      <c r="GYC70" s="133"/>
      <c r="GYD70" s="133"/>
      <c r="GYE70" s="133"/>
      <c r="GYF70" s="133"/>
      <c r="GYG70" s="133"/>
      <c r="GYH70" s="133"/>
      <c r="GYI70" s="133"/>
      <c r="GYJ70" s="133"/>
      <c r="GYK70" s="133"/>
      <c r="GYL70" s="133"/>
      <c r="GYM70" s="133"/>
      <c r="GYN70" s="133"/>
      <c r="GYO70" s="133"/>
      <c r="GYP70" s="133"/>
      <c r="GYQ70" s="133"/>
      <c r="GYR70" s="133"/>
      <c r="GYS70" s="133"/>
      <c r="GYT70" s="133"/>
      <c r="GYU70" s="133"/>
      <c r="GYV70" s="133"/>
      <c r="GYW70" s="133"/>
      <c r="GYX70" s="133"/>
      <c r="GYY70" s="133"/>
      <c r="GYZ70" s="133"/>
      <c r="GZA70" s="133"/>
      <c r="GZB70" s="133"/>
      <c r="GZC70" s="133"/>
      <c r="GZD70" s="133"/>
      <c r="GZE70" s="133"/>
      <c r="GZF70" s="133"/>
      <c r="GZG70" s="133"/>
      <c r="GZH70" s="133"/>
      <c r="GZI70" s="133"/>
      <c r="GZJ70" s="133"/>
      <c r="GZK70" s="133"/>
      <c r="GZL70" s="133"/>
      <c r="GZM70" s="133"/>
      <c r="GZN70" s="133"/>
      <c r="GZO70" s="133"/>
      <c r="GZP70" s="133"/>
      <c r="GZQ70" s="133"/>
      <c r="GZR70" s="133"/>
      <c r="GZS70" s="133"/>
      <c r="GZT70" s="133"/>
      <c r="GZU70" s="133"/>
      <c r="GZV70" s="133"/>
      <c r="GZW70" s="133"/>
      <c r="GZX70" s="133"/>
      <c r="GZY70" s="133"/>
      <c r="GZZ70" s="133"/>
      <c r="HAA70" s="133"/>
      <c r="HAB70" s="133"/>
      <c r="HAC70" s="133"/>
      <c r="HAD70" s="133"/>
      <c r="HAE70" s="133"/>
      <c r="HAF70" s="133"/>
      <c r="HAG70" s="133"/>
      <c r="HAH70" s="133"/>
      <c r="HAI70" s="133"/>
      <c r="HAJ70" s="133"/>
      <c r="HAK70" s="133"/>
      <c r="HAL70" s="133"/>
      <c r="HAM70" s="133"/>
      <c r="HAN70" s="133"/>
      <c r="HAO70" s="133"/>
      <c r="HAP70" s="133"/>
      <c r="HAQ70" s="133"/>
      <c r="HAR70" s="133"/>
      <c r="HAS70" s="133"/>
      <c r="HAT70" s="133"/>
      <c r="HAU70" s="133"/>
      <c r="HAV70" s="133"/>
      <c r="HAW70" s="133"/>
      <c r="HAX70" s="133"/>
      <c r="HAY70" s="133"/>
      <c r="HAZ70" s="133"/>
      <c r="HBA70" s="133"/>
      <c r="HBB70" s="133"/>
      <c r="HBC70" s="133"/>
      <c r="HBD70" s="133"/>
      <c r="HBE70" s="133"/>
      <c r="HBF70" s="133"/>
      <c r="HBG70" s="133"/>
      <c r="HBH70" s="133"/>
      <c r="HBI70" s="133"/>
      <c r="HBJ70" s="133"/>
      <c r="HBK70" s="133"/>
      <c r="HBL70" s="133"/>
      <c r="HBM70" s="133"/>
      <c r="HBN70" s="133"/>
      <c r="HBO70" s="133"/>
      <c r="HBP70" s="133"/>
      <c r="HBQ70" s="133"/>
      <c r="HBR70" s="133"/>
      <c r="HBS70" s="133"/>
      <c r="HBT70" s="133"/>
      <c r="HBU70" s="133"/>
      <c r="HBV70" s="133"/>
      <c r="HBW70" s="133"/>
      <c r="HBX70" s="133"/>
      <c r="HBY70" s="133"/>
      <c r="HBZ70" s="133"/>
      <c r="HCA70" s="133"/>
      <c r="HCB70" s="133"/>
      <c r="HCC70" s="133"/>
      <c r="HCD70" s="133"/>
      <c r="HCE70" s="133"/>
      <c r="HCF70" s="133"/>
      <c r="HCG70" s="133"/>
      <c r="HCH70" s="133"/>
      <c r="HCI70" s="133"/>
      <c r="HCJ70" s="133"/>
      <c r="HCK70" s="133"/>
      <c r="HCL70" s="133"/>
      <c r="HCM70" s="133"/>
      <c r="HCN70" s="133"/>
      <c r="HCO70" s="133"/>
      <c r="HCP70" s="133"/>
      <c r="HCQ70" s="133"/>
      <c r="HCR70" s="133"/>
      <c r="HCS70" s="133"/>
      <c r="HCT70" s="133"/>
      <c r="HCU70" s="133"/>
      <c r="HCV70" s="133"/>
      <c r="HCW70" s="133"/>
      <c r="HCX70" s="133"/>
      <c r="HCY70" s="133"/>
      <c r="HCZ70" s="133"/>
      <c r="HDA70" s="133"/>
      <c r="HDB70" s="133"/>
      <c r="HDC70" s="133"/>
      <c r="HDD70" s="133"/>
      <c r="HDE70" s="133"/>
      <c r="HDF70" s="133"/>
      <c r="HDG70" s="133"/>
      <c r="HDH70" s="133"/>
      <c r="HDI70" s="133"/>
      <c r="HDJ70" s="133"/>
      <c r="HDK70" s="133"/>
      <c r="HDL70" s="133"/>
      <c r="HDM70" s="133"/>
      <c r="HDN70" s="133"/>
      <c r="HDO70" s="133"/>
      <c r="HDP70" s="133"/>
      <c r="HDQ70" s="133"/>
      <c r="HDR70" s="133"/>
      <c r="HDS70" s="133"/>
      <c r="HDT70" s="133"/>
      <c r="HDU70" s="133"/>
      <c r="HDV70" s="133"/>
      <c r="HDW70" s="133"/>
      <c r="HDX70" s="133"/>
      <c r="HDY70" s="133"/>
      <c r="HDZ70" s="133"/>
      <c r="HEA70" s="133"/>
      <c r="HEB70" s="133"/>
      <c r="HEC70" s="133"/>
      <c r="HED70" s="133"/>
      <c r="HEE70" s="133"/>
      <c r="HEF70" s="133"/>
      <c r="HEG70" s="133"/>
      <c r="HEH70" s="133"/>
      <c r="HEI70" s="133"/>
      <c r="HEJ70" s="133"/>
      <c r="HEK70" s="133"/>
      <c r="HEL70" s="133"/>
      <c r="HEM70" s="133"/>
      <c r="HEN70" s="133"/>
      <c r="HEO70" s="133"/>
      <c r="HEP70" s="133"/>
      <c r="HEQ70" s="133"/>
      <c r="HER70" s="133"/>
      <c r="HES70" s="133"/>
      <c r="HET70" s="133"/>
      <c r="HEU70" s="133"/>
      <c r="HEV70" s="133"/>
      <c r="HEW70" s="133"/>
      <c r="HEX70" s="133"/>
      <c r="HEY70" s="133"/>
      <c r="HEZ70" s="133"/>
      <c r="HFA70" s="133"/>
      <c r="HFB70" s="133"/>
      <c r="HFC70" s="133"/>
      <c r="HFD70" s="133"/>
      <c r="HFE70" s="133"/>
      <c r="HFF70" s="133"/>
      <c r="HFG70" s="133"/>
      <c r="HFH70" s="133"/>
      <c r="HFI70" s="133"/>
      <c r="HFJ70" s="133"/>
      <c r="HFK70" s="133"/>
      <c r="HFL70" s="133"/>
      <c r="HFM70" s="133"/>
      <c r="HFN70" s="133"/>
      <c r="HFO70" s="133"/>
      <c r="HFP70" s="133"/>
      <c r="HFQ70" s="133"/>
      <c r="HFR70" s="133"/>
      <c r="HFS70" s="133"/>
      <c r="HFT70" s="133"/>
      <c r="HFU70" s="133"/>
      <c r="HFV70" s="133"/>
      <c r="HFW70" s="133"/>
      <c r="HFX70" s="133"/>
      <c r="HFY70" s="133"/>
      <c r="HFZ70" s="133"/>
      <c r="HGA70" s="133"/>
      <c r="HGB70" s="133"/>
      <c r="HGC70" s="133"/>
      <c r="HGD70" s="133"/>
      <c r="HGE70" s="133"/>
      <c r="HGF70" s="133"/>
      <c r="HGG70" s="133"/>
      <c r="HGH70" s="133"/>
      <c r="HGI70" s="133"/>
      <c r="HGJ70" s="133"/>
      <c r="HGK70" s="133"/>
      <c r="HGL70" s="133"/>
      <c r="HGM70" s="133"/>
      <c r="HGN70" s="133"/>
      <c r="HGO70" s="133"/>
      <c r="HGP70" s="133"/>
      <c r="HGQ70" s="133"/>
      <c r="HGR70" s="133"/>
      <c r="HGS70" s="133"/>
      <c r="HGT70" s="133"/>
      <c r="HGU70" s="133"/>
      <c r="HGV70" s="133"/>
      <c r="HGW70" s="133"/>
      <c r="HGX70" s="133"/>
      <c r="HGY70" s="133"/>
      <c r="HGZ70" s="133"/>
      <c r="HHA70" s="133"/>
      <c r="HHB70" s="133"/>
      <c r="HHC70" s="133"/>
      <c r="HHD70" s="133"/>
      <c r="HHE70" s="133"/>
      <c r="HHF70" s="133"/>
      <c r="HHG70" s="133"/>
      <c r="HHH70" s="133"/>
      <c r="HHI70" s="133"/>
      <c r="HHJ70" s="133"/>
      <c r="HHK70" s="133"/>
      <c r="HHL70" s="133"/>
      <c r="HHM70" s="133"/>
      <c r="HHN70" s="133"/>
      <c r="HHO70" s="133"/>
      <c r="HHP70" s="133"/>
      <c r="HHQ70" s="133"/>
      <c r="HHR70" s="133"/>
      <c r="HHS70" s="133"/>
      <c r="HHT70" s="133"/>
      <c r="HHU70" s="133"/>
      <c r="HHV70" s="133"/>
      <c r="HHW70" s="133"/>
      <c r="HHX70" s="133"/>
      <c r="HHY70" s="133"/>
      <c r="HHZ70" s="133"/>
      <c r="HIA70" s="133"/>
      <c r="HIB70" s="133"/>
      <c r="HIC70" s="133"/>
      <c r="HID70" s="133"/>
      <c r="HIE70" s="133"/>
      <c r="HIF70" s="133"/>
      <c r="HIG70" s="133"/>
      <c r="HIH70" s="133"/>
      <c r="HII70" s="133"/>
      <c r="HIJ70" s="133"/>
      <c r="HIK70" s="133"/>
      <c r="HIL70" s="133"/>
      <c r="HIM70" s="133"/>
      <c r="HIN70" s="133"/>
      <c r="HIO70" s="133"/>
      <c r="HIP70" s="133"/>
      <c r="HIQ70" s="133"/>
      <c r="HIR70" s="133"/>
      <c r="HIS70" s="133"/>
      <c r="HIT70" s="133"/>
      <c r="HIU70" s="133"/>
      <c r="HIV70" s="133"/>
      <c r="HIW70" s="133"/>
      <c r="HIX70" s="133"/>
      <c r="HIY70" s="133"/>
      <c r="HIZ70" s="133"/>
      <c r="HJA70" s="133"/>
      <c r="HJB70" s="133"/>
      <c r="HJC70" s="133"/>
      <c r="HJD70" s="133"/>
      <c r="HJE70" s="133"/>
      <c r="HJF70" s="133"/>
      <c r="HJG70" s="133"/>
      <c r="HJH70" s="133"/>
      <c r="HJI70" s="133"/>
      <c r="HJJ70" s="133"/>
      <c r="HJK70" s="133"/>
      <c r="HJL70" s="133"/>
      <c r="HJM70" s="133"/>
      <c r="HJN70" s="133"/>
      <c r="HJO70" s="133"/>
      <c r="HJP70" s="133"/>
      <c r="HJQ70" s="133"/>
      <c r="HJR70" s="133"/>
      <c r="HJS70" s="133"/>
      <c r="HJT70" s="133"/>
      <c r="HJU70" s="133"/>
      <c r="HJV70" s="133"/>
      <c r="HJW70" s="133"/>
      <c r="HJX70" s="133"/>
      <c r="HJY70" s="133"/>
      <c r="HJZ70" s="133"/>
      <c r="HKA70" s="133"/>
      <c r="HKB70" s="133"/>
      <c r="HKC70" s="133"/>
      <c r="HKD70" s="133"/>
      <c r="HKE70" s="133"/>
      <c r="HKF70" s="133"/>
      <c r="HKG70" s="133"/>
      <c r="HKH70" s="133"/>
      <c r="HKI70" s="133"/>
      <c r="HKJ70" s="133"/>
      <c r="HKK70" s="133"/>
      <c r="HKL70" s="133"/>
      <c r="HKM70" s="133"/>
      <c r="HKN70" s="133"/>
      <c r="HKO70" s="133"/>
      <c r="HKP70" s="133"/>
      <c r="HKQ70" s="133"/>
      <c r="HKR70" s="133"/>
      <c r="HKS70" s="133"/>
      <c r="HKT70" s="133"/>
      <c r="HKU70" s="133"/>
      <c r="HKV70" s="133"/>
      <c r="HKW70" s="133"/>
      <c r="HKX70" s="133"/>
      <c r="HKY70" s="133"/>
      <c r="HKZ70" s="133"/>
      <c r="HLA70" s="133"/>
      <c r="HLB70" s="133"/>
      <c r="HLC70" s="133"/>
      <c r="HLD70" s="133"/>
      <c r="HLE70" s="133"/>
      <c r="HLF70" s="133"/>
      <c r="HLG70" s="133"/>
      <c r="HLH70" s="133"/>
      <c r="HLI70" s="133"/>
      <c r="HLJ70" s="133"/>
      <c r="HLK70" s="133"/>
      <c r="HLL70" s="133"/>
      <c r="HLM70" s="133"/>
      <c r="HLN70" s="133"/>
      <c r="HLO70" s="133"/>
      <c r="HLP70" s="133"/>
      <c r="HLQ70" s="133"/>
      <c r="HLR70" s="133"/>
      <c r="HLS70" s="133"/>
      <c r="HLT70" s="133"/>
      <c r="HLU70" s="133"/>
      <c r="HLV70" s="133"/>
      <c r="HLW70" s="133"/>
      <c r="HLX70" s="133"/>
      <c r="HLY70" s="133"/>
      <c r="HLZ70" s="133"/>
      <c r="HMA70" s="133"/>
      <c r="HMB70" s="133"/>
      <c r="HMC70" s="133"/>
      <c r="HMD70" s="133"/>
      <c r="HME70" s="133"/>
      <c r="HMF70" s="133"/>
      <c r="HMG70" s="133"/>
      <c r="HMH70" s="133"/>
      <c r="HMI70" s="133"/>
      <c r="HMJ70" s="133"/>
      <c r="HMK70" s="133"/>
      <c r="HML70" s="133"/>
      <c r="HMM70" s="133"/>
      <c r="HMN70" s="133"/>
      <c r="HMO70" s="133"/>
      <c r="HMP70" s="133"/>
      <c r="HMQ70" s="133"/>
      <c r="HMR70" s="133"/>
      <c r="HMS70" s="133"/>
      <c r="HMT70" s="133"/>
      <c r="HMU70" s="133"/>
      <c r="HMV70" s="133"/>
      <c r="HMW70" s="133"/>
      <c r="HMX70" s="133"/>
      <c r="HMY70" s="133"/>
      <c r="HMZ70" s="133"/>
      <c r="HNA70" s="133"/>
      <c r="HNB70" s="133"/>
      <c r="HNC70" s="133"/>
      <c r="HND70" s="133"/>
      <c r="HNE70" s="133"/>
      <c r="HNF70" s="133"/>
      <c r="HNG70" s="133"/>
      <c r="HNH70" s="133"/>
      <c r="HNI70" s="133"/>
      <c r="HNJ70" s="133"/>
      <c r="HNK70" s="133"/>
      <c r="HNL70" s="133"/>
      <c r="HNM70" s="133"/>
      <c r="HNN70" s="133"/>
      <c r="HNO70" s="133"/>
      <c r="HNP70" s="133"/>
      <c r="HNQ70" s="133"/>
      <c r="HNR70" s="133"/>
      <c r="HNS70" s="133"/>
      <c r="HNT70" s="133"/>
      <c r="HNU70" s="133"/>
      <c r="HNV70" s="133"/>
      <c r="HNW70" s="133"/>
      <c r="HNX70" s="133"/>
      <c r="HNY70" s="133"/>
      <c r="HNZ70" s="133"/>
      <c r="HOA70" s="133"/>
      <c r="HOB70" s="133"/>
      <c r="HOC70" s="133"/>
      <c r="HOD70" s="133"/>
      <c r="HOE70" s="133"/>
      <c r="HOF70" s="133"/>
      <c r="HOG70" s="133"/>
      <c r="HOH70" s="133"/>
      <c r="HOI70" s="133"/>
      <c r="HOJ70" s="133"/>
      <c r="HOK70" s="133"/>
      <c r="HOL70" s="133"/>
      <c r="HOM70" s="133"/>
      <c r="HON70" s="133"/>
      <c r="HOO70" s="133"/>
      <c r="HOP70" s="133"/>
      <c r="HOQ70" s="133"/>
      <c r="HOR70" s="133"/>
      <c r="HOS70" s="133"/>
      <c r="HOT70" s="133"/>
      <c r="HOU70" s="133"/>
      <c r="HOV70" s="133"/>
      <c r="HOW70" s="133"/>
      <c r="HOX70" s="133"/>
      <c r="HOY70" s="133"/>
      <c r="HOZ70" s="133"/>
      <c r="HPA70" s="133"/>
      <c r="HPB70" s="133"/>
      <c r="HPC70" s="133"/>
      <c r="HPD70" s="133"/>
      <c r="HPE70" s="133"/>
      <c r="HPF70" s="133"/>
      <c r="HPG70" s="133"/>
      <c r="HPH70" s="133"/>
      <c r="HPI70" s="133"/>
      <c r="HPJ70" s="133"/>
      <c r="HPK70" s="133"/>
      <c r="HPL70" s="133"/>
      <c r="HPM70" s="133"/>
      <c r="HPN70" s="133"/>
      <c r="HPO70" s="133"/>
      <c r="HPP70" s="133"/>
      <c r="HPQ70" s="133"/>
      <c r="HPR70" s="133"/>
      <c r="HPS70" s="133"/>
      <c r="HPT70" s="133"/>
      <c r="HPU70" s="133"/>
      <c r="HPV70" s="133"/>
      <c r="HPW70" s="133"/>
      <c r="HPX70" s="133"/>
      <c r="HPY70" s="133"/>
      <c r="HPZ70" s="133"/>
      <c r="HQA70" s="133"/>
      <c r="HQB70" s="133"/>
      <c r="HQC70" s="133"/>
      <c r="HQD70" s="133"/>
      <c r="HQE70" s="133"/>
      <c r="HQF70" s="133"/>
      <c r="HQG70" s="133"/>
      <c r="HQH70" s="133"/>
      <c r="HQI70" s="133"/>
      <c r="HQJ70" s="133"/>
      <c r="HQK70" s="133"/>
      <c r="HQL70" s="133"/>
      <c r="HQM70" s="133"/>
      <c r="HQN70" s="133"/>
      <c r="HQO70" s="133"/>
      <c r="HQP70" s="133"/>
      <c r="HQQ70" s="133"/>
      <c r="HQR70" s="133"/>
      <c r="HQS70" s="133"/>
      <c r="HQT70" s="133"/>
      <c r="HQU70" s="133"/>
      <c r="HQV70" s="133"/>
      <c r="HQW70" s="133"/>
      <c r="HQX70" s="133"/>
      <c r="HQY70" s="133"/>
      <c r="HQZ70" s="133"/>
      <c r="HRA70" s="133"/>
      <c r="HRB70" s="133"/>
      <c r="HRC70" s="133"/>
      <c r="HRD70" s="133"/>
      <c r="HRE70" s="133"/>
      <c r="HRF70" s="133"/>
      <c r="HRG70" s="133"/>
      <c r="HRH70" s="133"/>
      <c r="HRI70" s="133"/>
      <c r="HRJ70" s="133"/>
      <c r="HRK70" s="133"/>
      <c r="HRL70" s="133"/>
      <c r="HRM70" s="133"/>
      <c r="HRN70" s="133"/>
      <c r="HRO70" s="133"/>
      <c r="HRP70" s="133"/>
      <c r="HRQ70" s="133"/>
      <c r="HRR70" s="133"/>
      <c r="HRS70" s="133"/>
      <c r="HRT70" s="133"/>
      <c r="HRU70" s="133"/>
      <c r="HRV70" s="133"/>
      <c r="HRW70" s="133"/>
      <c r="HRX70" s="133"/>
      <c r="HRY70" s="133"/>
      <c r="HRZ70" s="133"/>
      <c r="HSA70" s="133"/>
      <c r="HSB70" s="133"/>
      <c r="HSC70" s="133"/>
      <c r="HSD70" s="133"/>
      <c r="HSE70" s="133"/>
      <c r="HSF70" s="133"/>
      <c r="HSG70" s="133"/>
      <c r="HSH70" s="133"/>
      <c r="HSI70" s="133"/>
      <c r="HSJ70" s="133"/>
      <c r="HSK70" s="133"/>
      <c r="HSL70" s="133"/>
      <c r="HSM70" s="133"/>
      <c r="HSN70" s="133"/>
      <c r="HSO70" s="133"/>
      <c r="HSP70" s="133"/>
      <c r="HSQ70" s="133"/>
      <c r="HSR70" s="133"/>
      <c r="HSS70" s="133"/>
      <c r="HST70" s="133"/>
      <c r="HSU70" s="133"/>
      <c r="HSV70" s="133"/>
      <c r="HSW70" s="133"/>
      <c r="HSX70" s="133"/>
      <c r="HSY70" s="133"/>
      <c r="HSZ70" s="133"/>
      <c r="HTA70" s="133"/>
      <c r="HTB70" s="133"/>
      <c r="HTC70" s="133"/>
      <c r="HTD70" s="133"/>
      <c r="HTE70" s="133"/>
      <c r="HTF70" s="133"/>
      <c r="HTG70" s="133"/>
      <c r="HTH70" s="133"/>
      <c r="HTI70" s="133"/>
      <c r="HTJ70" s="133"/>
      <c r="HTK70" s="133"/>
      <c r="HTL70" s="133"/>
      <c r="HTM70" s="133"/>
      <c r="HTN70" s="133"/>
      <c r="HTO70" s="133"/>
      <c r="HTP70" s="133"/>
      <c r="HTQ70" s="133"/>
      <c r="HTR70" s="133"/>
      <c r="HTS70" s="133"/>
      <c r="HTT70" s="133"/>
      <c r="HTU70" s="133"/>
      <c r="HTV70" s="133"/>
      <c r="HTW70" s="133"/>
      <c r="HTX70" s="133"/>
      <c r="HTY70" s="133"/>
      <c r="HTZ70" s="133"/>
      <c r="HUA70" s="133"/>
      <c r="HUB70" s="133"/>
      <c r="HUC70" s="133"/>
      <c r="HUD70" s="133"/>
      <c r="HUE70" s="133"/>
      <c r="HUF70" s="133"/>
      <c r="HUG70" s="133"/>
      <c r="HUH70" s="133"/>
      <c r="HUI70" s="133"/>
      <c r="HUJ70" s="133"/>
      <c r="HUK70" s="133"/>
      <c r="HUL70" s="133"/>
      <c r="HUM70" s="133"/>
      <c r="HUN70" s="133"/>
      <c r="HUO70" s="133"/>
      <c r="HUP70" s="133"/>
      <c r="HUQ70" s="133"/>
      <c r="HUR70" s="133"/>
      <c r="HUS70" s="133"/>
      <c r="HUT70" s="133"/>
      <c r="HUU70" s="133"/>
      <c r="HUV70" s="133"/>
      <c r="HUW70" s="133"/>
      <c r="HUX70" s="133"/>
      <c r="HUY70" s="133"/>
      <c r="HUZ70" s="133"/>
      <c r="HVA70" s="133"/>
      <c r="HVB70" s="133"/>
      <c r="HVC70" s="133"/>
      <c r="HVD70" s="133"/>
      <c r="HVE70" s="133"/>
      <c r="HVF70" s="133"/>
      <c r="HVG70" s="133"/>
      <c r="HVH70" s="133"/>
      <c r="HVI70" s="133"/>
      <c r="HVJ70" s="133"/>
      <c r="HVK70" s="133"/>
      <c r="HVL70" s="133"/>
      <c r="HVM70" s="133"/>
      <c r="HVN70" s="133"/>
      <c r="HVO70" s="133"/>
      <c r="HVP70" s="133"/>
      <c r="HVQ70" s="133"/>
      <c r="HVR70" s="133"/>
      <c r="HVS70" s="133"/>
      <c r="HVT70" s="133"/>
      <c r="HVU70" s="133"/>
      <c r="HVV70" s="133"/>
      <c r="HVW70" s="133"/>
      <c r="HVX70" s="133"/>
      <c r="HVY70" s="133"/>
      <c r="HVZ70" s="133"/>
      <c r="HWA70" s="133"/>
      <c r="HWB70" s="133"/>
      <c r="HWC70" s="133"/>
      <c r="HWD70" s="133"/>
      <c r="HWE70" s="133"/>
      <c r="HWF70" s="133"/>
      <c r="HWG70" s="133"/>
      <c r="HWH70" s="133"/>
      <c r="HWI70" s="133"/>
      <c r="HWJ70" s="133"/>
      <c r="HWK70" s="133"/>
      <c r="HWL70" s="133"/>
      <c r="HWM70" s="133"/>
      <c r="HWN70" s="133"/>
      <c r="HWO70" s="133"/>
      <c r="HWP70" s="133"/>
      <c r="HWQ70" s="133"/>
      <c r="HWR70" s="133"/>
      <c r="HWS70" s="133"/>
      <c r="HWT70" s="133"/>
      <c r="HWU70" s="133"/>
      <c r="HWV70" s="133"/>
      <c r="HWW70" s="133"/>
      <c r="HWX70" s="133"/>
      <c r="HWY70" s="133"/>
      <c r="HWZ70" s="133"/>
      <c r="HXA70" s="133"/>
      <c r="HXB70" s="133"/>
      <c r="HXC70" s="133"/>
      <c r="HXD70" s="133"/>
      <c r="HXE70" s="133"/>
      <c r="HXF70" s="133"/>
      <c r="HXG70" s="133"/>
      <c r="HXH70" s="133"/>
      <c r="HXI70" s="133"/>
      <c r="HXJ70" s="133"/>
      <c r="HXK70" s="133"/>
      <c r="HXL70" s="133"/>
      <c r="HXM70" s="133"/>
      <c r="HXN70" s="133"/>
      <c r="HXO70" s="133"/>
      <c r="HXP70" s="133"/>
      <c r="HXQ70" s="133"/>
      <c r="HXR70" s="133"/>
      <c r="HXS70" s="133"/>
      <c r="HXT70" s="133"/>
      <c r="HXU70" s="133"/>
      <c r="HXV70" s="133"/>
      <c r="HXW70" s="133"/>
      <c r="HXX70" s="133"/>
      <c r="HXY70" s="133"/>
      <c r="HXZ70" s="133"/>
      <c r="HYA70" s="133"/>
      <c r="HYB70" s="133"/>
      <c r="HYC70" s="133"/>
      <c r="HYD70" s="133"/>
      <c r="HYE70" s="133"/>
      <c r="HYF70" s="133"/>
      <c r="HYG70" s="133"/>
      <c r="HYH70" s="133"/>
      <c r="HYI70" s="133"/>
      <c r="HYJ70" s="133"/>
      <c r="HYK70" s="133"/>
      <c r="HYL70" s="133"/>
      <c r="HYM70" s="133"/>
      <c r="HYN70" s="133"/>
      <c r="HYO70" s="133"/>
      <c r="HYP70" s="133"/>
      <c r="HYQ70" s="133"/>
      <c r="HYR70" s="133"/>
      <c r="HYS70" s="133"/>
      <c r="HYT70" s="133"/>
      <c r="HYU70" s="133"/>
      <c r="HYV70" s="133"/>
      <c r="HYW70" s="133"/>
      <c r="HYX70" s="133"/>
      <c r="HYY70" s="133"/>
      <c r="HYZ70" s="133"/>
      <c r="HZA70" s="133"/>
      <c r="HZB70" s="133"/>
      <c r="HZC70" s="133"/>
      <c r="HZD70" s="133"/>
      <c r="HZE70" s="133"/>
      <c r="HZF70" s="133"/>
      <c r="HZG70" s="133"/>
      <c r="HZH70" s="133"/>
      <c r="HZI70" s="133"/>
      <c r="HZJ70" s="133"/>
      <c r="HZK70" s="133"/>
      <c r="HZL70" s="133"/>
      <c r="HZM70" s="133"/>
      <c r="HZN70" s="133"/>
      <c r="HZO70" s="133"/>
      <c r="HZP70" s="133"/>
      <c r="HZQ70" s="133"/>
      <c r="HZR70" s="133"/>
      <c r="HZS70" s="133"/>
      <c r="HZT70" s="133"/>
      <c r="HZU70" s="133"/>
      <c r="HZV70" s="133"/>
      <c r="HZW70" s="133"/>
      <c r="HZX70" s="133"/>
      <c r="HZY70" s="133"/>
      <c r="HZZ70" s="133"/>
      <c r="IAA70" s="133"/>
      <c r="IAB70" s="133"/>
      <c r="IAC70" s="133"/>
      <c r="IAD70" s="133"/>
      <c r="IAE70" s="133"/>
      <c r="IAF70" s="133"/>
      <c r="IAG70" s="133"/>
      <c r="IAH70" s="133"/>
      <c r="IAI70" s="133"/>
      <c r="IAJ70" s="133"/>
      <c r="IAK70" s="133"/>
      <c r="IAL70" s="133"/>
      <c r="IAM70" s="133"/>
      <c r="IAN70" s="133"/>
      <c r="IAO70" s="133"/>
      <c r="IAP70" s="133"/>
      <c r="IAQ70" s="133"/>
      <c r="IAR70" s="133"/>
      <c r="IAS70" s="133"/>
      <c r="IAT70" s="133"/>
      <c r="IAU70" s="133"/>
      <c r="IAV70" s="133"/>
      <c r="IAW70" s="133"/>
      <c r="IAX70" s="133"/>
      <c r="IAY70" s="133"/>
      <c r="IAZ70" s="133"/>
      <c r="IBA70" s="133"/>
      <c r="IBB70" s="133"/>
      <c r="IBC70" s="133"/>
      <c r="IBD70" s="133"/>
      <c r="IBE70" s="133"/>
      <c r="IBF70" s="133"/>
      <c r="IBG70" s="133"/>
      <c r="IBH70" s="133"/>
      <c r="IBI70" s="133"/>
      <c r="IBJ70" s="133"/>
      <c r="IBK70" s="133"/>
      <c r="IBL70" s="133"/>
      <c r="IBM70" s="133"/>
      <c r="IBN70" s="133"/>
      <c r="IBO70" s="133"/>
      <c r="IBP70" s="133"/>
      <c r="IBQ70" s="133"/>
      <c r="IBR70" s="133"/>
      <c r="IBS70" s="133"/>
      <c r="IBT70" s="133"/>
      <c r="IBU70" s="133"/>
      <c r="IBV70" s="133"/>
      <c r="IBW70" s="133"/>
      <c r="IBX70" s="133"/>
      <c r="IBY70" s="133"/>
      <c r="IBZ70" s="133"/>
      <c r="ICA70" s="133"/>
      <c r="ICB70" s="133"/>
      <c r="ICC70" s="133"/>
      <c r="ICD70" s="133"/>
      <c r="ICE70" s="133"/>
      <c r="ICF70" s="133"/>
      <c r="ICG70" s="133"/>
      <c r="ICH70" s="133"/>
      <c r="ICI70" s="133"/>
      <c r="ICJ70" s="133"/>
      <c r="ICK70" s="133"/>
      <c r="ICL70" s="133"/>
      <c r="ICM70" s="133"/>
      <c r="ICN70" s="133"/>
      <c r="ICO70" s="133"/>
      <c r="ICP70" s="133"/>
      <c r="ICQ70" s="133"/>
      <c r="ICR70" s="133"/>
      <c r="ICS70" s="133"/>
      <c r="ICT70" s="133"/>
      <c r="ICU70" s="133"/>
      <c r="ICV70" s="133"/>
      <c r="ICW70" s="133"/>
      <c r="ICX70" s="133"/>
      <c r="ICY70" s="133"/>
      <c r="ICZ70" s="133"/>
      <c r="IDA70" s="133"/>
      <c r="IDB70" s="133"/>
      <c r="IDC70" s="133"/>
      <c r="IDD70" s="133"/>
      <c r="IDE70" s="133"/>
      <c r="IDF70" s="133"/>
      <c r="IDG70" s="133"/>
      <c r="IDH70" s="133"/>
      <c r="IDI70" s="133"/>
      <c r="IDJ70" s="133"/>
      <c r="IDK70" s="133"/>
      <c r="IDL70" s="133"/>
      <c r="IDM70" s="133"/>
      <c r="IDN70" s="133"/>
      <c r="IDO70" s="133"/>
      <c r="IDP70" s="133"/>
      <c r="IDQ70" s="133"/>
      <c r="IDR70" s="133"/>
      <c r="IDS70" s="133"/>
      <c r="IDT70" s="133"/>
      <c r="IDU70" s="133"/>
      <c r="IDV70" s="133"/>
      <c r="IDW70" s="133"/>
      <c r="IDX70" s="133"/>
      <c r="IDY70" s="133"/>
      <c r="IDZ70" s="133"/>
      <c r="IEA70" s="133"/>
      <c r="IEB70" s="133"/>
      <c r="IEC70" s="133"/>
      <c r="IED70" s="133"/>
      <c r="IEE70" s="133"/>
      <c r="IEF70" s="133"/>
      <c r="IEG70" s="133"/>
      <c r="IEH70" s="133"/>
      <c r="IEI70" s="133"/>
      <c r="IEJ70" s="133"/>
      <c r="IEK70" s="133"/>
      <c r="IEL70" s="133"/>
      <c r="IEM70" s="133"/>
      <c r="IEN70" s="133"/>
      <c r="IEO70" s="133"/>
      <c r="IEP70" s="133"/>
      <c r="IEQ70" s="133"/>
      <c r="IER70" s="133"/>
      <c r="IES70" s="133"/>
      <c r="IET70" s="133"/>
      <c r="IEU70" s="133"/>
      <c r="IEV70" s="133"/>
      <c r="IEW70" s="133"/>
      <c r="IEX70" s="133"/>
      <c r="IEY70" s="133"/>
      <c r="IEZ70" s="133"/>
      <c r="IFA70" s="133"/>
      <c r="IFB70" s="133"/>
      <c r="IFC70" s="133"/>
      <c r="IFD70" s="133"/>
      <c r="IFE70" s="133"/>
      <c r="IFF70" s="133"/>
      <c r="IFG70" s="133"/>
      <c r="IFH70" s="133"/>
      <c r="IFI70" s="133"/>
      <c r="IFJ70" s="133"/>
      <c r="IFK70" s="133"/>
      <c r="IFL70" s="133"/>
      <c r="IFM70" s="133"/>
      <c r="IFN70" s="133"/>
      <c r="IFO70" s="133"/>
      <c r="IFP70" s="133"/>
      <c r="IFQ70" s="133"/>
      <c r="IFR70" s="133"/>
      <c r="IFS70" s="133"/>
      <c r="IFT70" s="133"/>
      <c r="IFU70" s="133"/>
      <c r="IFV70" s="133"/>
      <c r="IFW70" s="133"/>
      <c r="IFX70" s="133"/>
      <c r="IFY70" s="133"/>
      <c r="IFZ70" s="133"/>
      <c r="IGA70" s="133"/>
      <c r="IGB70" s="133"/>
      <c r="IGC70" s="133"/>
      <c r="IGD70" s="133"/>
      <c r="IGE70" s="133"/>
      <c r="IGF70" s="133"/>
      <c r="IGG70" s="133"/>
      <c r="IGH70" s="133"/>
      <c r="IGI70" s="133"/>
      <c r="IGJ70" s="133"/>
      <c r="IGK70" s="133"/>
      <c r="IGL70" s="133"/>
      <c r="IGM70" s="133"/>
      <c r="IGN70" s="133"/>
      <c r="IGO70" s="133"/>
      <c r="IGP70" s="133"/>
      <c r="IGQ70" s="133"/>
      <c r="IGR70" s="133"/>
      <c r="IGS70" s="133"/>
      <c r="IGT70" s="133"/>
      <c r="IGU70" s="133"/>
      <c r="IGV70" s="133"/>
      <c r="IGW70" s="133"/>
      <c r="IGX70" s="133"/>
      <c r="IGY70" s="133"/>
      <c r="IGZ70" s="133"/>
      <c r="IHA70" s="133"/>
      <c r="IHB70" s="133"/>
      <c r="IHC70" s="133"/>
      <c r="IHD70" s="133"/>
      <c r="IHE70" s="133"/>
      <c r="IHF70" s="133"/>
      <c r="IHG70" s="133"/>
      <c r="IHH70" s="133"/>
      <c r="IHI70" s="133"/>
      <c r="IHJ70" s="133"/>
      <c r="IHK70" s="133"/>
      <c r="IHL70" s="133"/>
      <c r="IHM70" s="133"/>
      <c r="IHN70" s="133"/>
      <c r="IHO70" s="133"/>
      <c r="IHP70" s="133"/>
      <c r="IHQ70" s="133"/>
      <c r="IHR70" s="133"/>
      <c r="IHS70" s="133"/>
      <c r="IHT70" s="133"/>
      <c r="IHU70" s="133"/>
      <c r="IHV70" s="133"/>
      <c r="IHW70" s="133"/>
      <c r="IHX70" s="133"/>
      <c r="IHY70" s="133"/>
      <c r="IHZ70" s="133"/>
      <c r="IIA70" s="133"/>
      <c r="IIB70" s="133"/>
      <c r="IIC70" s="133"/>
      <c r="IID70" s="133"/>
      <c r="IIE70" s="133"/>
      <c r="IIF70" s="133"/>
      <c r="IIG70" s="133"/>
      <c r="IIH70" s="133"/>
      <c r="III70" s="133"/>
      <c r="IIJ70" s="133"/>
      <c r="IIK70" s="133"/>
      <c r="IIL70" s="133"/>
      <c r="IIM70" s="133"/>
      <c r="IIN70" s="133"/>
      <c r="IIO70" s="133"/>
      <c r="IIP70" s="133"/>
      <c r="IIQ70" s="133"/>
      <c r="IIR70" s="133"/>
      <c r="IIS70" s="133"/>
      <c r="IIT70" s="133"/>
      <c r="IIU70" s="133"/>
      <c r="IIV70" s="133"/>
      <c r="IIW70" s="133"/>
      <c r="IIX70" s="133"/>
      <c r="IIY70" s="133"/>
      <c r="IIZ70" s="133"/>
      <c r="IJA70" s="133"/>
      <c r="IJB70" s="133"/>
      <c r="IJC70" s="133"/>
      <c r="IJD70" s="133"/>
      <c r="IJE70" s="133"/>
      <c r="IJF70" s="133"/>
      <c r="IJG70" s="133"/>
      <c r="IJH70" s="133"/>
      <c r="IJI70" s="133"/>
      <c r="IJJ70" s="133"/>
      <c r="IJK70" s="133"/>
      <c r="IJL70" s="133"/>
      <c r="IJM70" s="133"/>
      <c r="IJN70" s="133"/>
      <c r="IJO70" s="133"/>
      <c r="IJP70" s="133"/>
      <c r="IJQ70" s="133"/>
      <c r="IJR70" s="133"/>
      <c r="IJS70" s="133"/>
      <c r="IJT70" s="133"/>
      <c r="IJU70" s="133"/>
      <c r="IJV70" s="133"/>
      <c r="IJW70" s="133"/>
      <c r="IJX70" s="133"/>
      <c r="IJY70" s="133"/>
      <c r="IJZ70" s="133"/>
      <c r="IKA70" s="133"/>
      <c r="IKB70" s="133"/>
      <c r="IKC70" s="133"/>
      <c r="IKD70" s="133"/>
      <c r="IKE70" s="133"/>
      <c r="IKF70" s="133"/>
      <c r="IKG70" s="133"/>
      <c r="IKH70" s="133"/>
      <c r="IKI70" s="133"/>
      <c r="IKJ70" s="133"/>
      <c r="IKK70" s="133"/>
      <c r="IKL70" s="133"/>
      <c r="IKM70" s="133"/>
      <c r="IKN70" s="133"/>
      <c r="IKO70" s="133"/>
      <c r="IKP70" s="133"/>
      <c r="IKQ70" s="133"/>
      <c r="IKR70" s="133"/>
      <c r="IKS70" s="133"/>
      <c r="IKT70" s="133"/>
      <c r="IKU70" s="133"/>
      <c r="IKV70" s="133"/>
      <c r="IKW70" s="133"/>
      <c r="IKX70" s="133"/>
      <c r="IKY70" s="133"/>
      <c r="IKZ70" s="133"/>
      <c r="ILA70" s="133"/>
      <c r="ILB70" s="133"/>
      <c r="ILC70" s="133"/>
      <c r="ILD70" s="133"/>
      <c r="ILE70" s="133"/>
      <c r="ILF70" s="133"/>
      <c r="ILG70" s="133"/>
      <c r="ILH70" s="133"/>
      <c r="ILI70" s="133"/>
      <c r="ILJ70" s="133"/>
      <c r="ILK70" s="133"/>
      <c r="ILL70" s="133"/>
      <c r="ILM70" s="133"/>
      <c r="ILN70" s="133"/>
      <c r="ILO70" s="133"/>
      <c r="ILP70" s="133"/>
      <c r="ILQ70" s="133"/>
      <c r="ILR70" s="133"/>
      <c r="ILS70" s="133"/>
      <c r="ILT70" s="133"/>
      <c r="ILU70" s="133"/>
      <c r="ILV70" s="133"/>
      <c r="ILW70" s="133"/>
      <c r="ILX70" s="133"/>
      <c r="ILY70" s="133"/>
      <c r="ILZ70" s="133"/>
      <c r="IMA70" s="133"/>
      <c r="IMB70" s="133"/>
      <c r="IMC70" s="133"/>
      <c r="IMD70" s="133"/>
      <c r="IME70" s="133"/>
      <c r="IMF70" s="133"/>
      <c r="IMG70" s="133"/>
      <c r="IMH70" s="133"/>
      <c r="IMI70" s="133"/>
      <c r="IMJ70" s="133"/>
      <c r="IMK70" s="133"/>
      <c r="IML70" s="133"/>
      <c r="IMM70" s="133"/>
      <c r="IMN70" s="133"/>
      <c r="IMO70" s="133"/>
      <c r="IMP70" s="133"/>
      <c r="IMQ70" s="133"/>
      <c r="IMR70" s="133"/>
      <c r="IMS70" s="133"/>
      <c r="IMT70" s="133"/>
      <c r="IMU70" s="133"/>
      <c r="IMV70" s="133"/>
      <c r="IMW70" s="133"/>
      <c r="IMX70" s="133"/>
      <c r="IMY70" s="133"/>
      <c r="IMZ70" s="133"/>
      <c r="INA70" s="133"/>
      <c r="INB70" s="133"/>
      <c r="INC70" s="133"/>
      <c r="IND70" s="133"/>
      <c r="INE70" s="133"/>
      <c r="INF70" s="133"/>
      <c r="ING70" s="133"/>
      <c r="INH70" s="133"/>
      <c r="INI70" s="133"/>
      <c r="INJ70" s="133"/>
      <c r="INK70" s="133"/>
      <c r="INL70" s="133"/>
      <c r="INM70" s="133"/>
      <c r="INN70" s="133"/>
      <c r="INO70" s="133"/>
      <c r="INP70" s="133"/>
      <c r="INQ70" s="133"/>
      <c r="INR70" s="133"/>
      <c r="INS70" s="133"/>
      <c r="INT70" s="133"/>
      <c r="INU70" s="133"/>
      <c r="INV70" s="133"/>
      <c r="INW70" s="133"/>
      <c r="INX70" s="133"/>
      <c r="INY70" s="133"/>
      <c r="INZ70" s="133"/>
      <c r="IOA70" s="133"/>
      <c r="IOB70" s="133"/>
      <c r="IOC70" s="133"/>
      <c r="IOD70" s="133"/>
      <c r="IOE70" s="133"/>
      <c r="IOF70" s="133"/>
      <c r="IOG70" s="133"/>
      <c r="IOH70" s="133"/>
      <c r="IOI70" s="133"/>
      <c r="IOJ70" s="133"/>
      <c r="IOK70" s="133"/>
      <c r="IOL70" s="133"/>
      <c r="IOM70" s="133"/>
      <c r="ION70" s="133"/>
      <c r="IOO70" s="133"/>
      <c r="IOP70" s="133"/>
      <c r="IOQ70" s="133"/>
      <c r="IOR70" s="133"/>
      <c r="IOS70" s="133"/>
      <c r="IOT70" s="133"/>
      <c r="IOU70" s="133"/>
      <c r="IOV70" s="133"/>
      <c r="IOW70" s="133"/>
      <c r="IOX70" s="133"/>
      <c r="IOY70" s="133"/>
      <c r="IOZ70" s="133"/>
      <c r="IPA70" s="133"/>
      <c r="IPB70" s="133"/>
      <c r="IPC70" s="133"/>
      <c r="IPD70" s="133"/>
      <c r="IPE70" s="133"/>
      <c r="IPF70" s="133"/>
      <c r="IPG70" s="133"/>
      <c r="IPH70" s="133"/>
      <c r="IPI70" s="133"/>
      <c r="IPJ70" s="133"/>
      <c r="IPK70" s="133"/>
      <c r="IPL70" s="133"/>
      <c r="IPM70" s="133"/>
      <c r="IPN70" s="133"/>
      <c r="IPO70" s="133"/>
      <c r="IPP70" s="133"/>
      <c r="IPQ70" s="133"/>
      <c r="IPR70" s="133"/>
      <c r="IPS70" s="133"/>
      <c r="IPT70" s="133"/>
      <c r="IPU70" s="133"/>
      <c r="IPV70" s="133"/>
      <c r="IPW70" s="133"/>
      <c r="IPX70" s="133"/>
      <c r="IPY70" s="133"/>
      <c r="IPZ70" s="133"/>
      <c r="IQA70" s="133"/>
      <c r="IQB70" s="133"/>
      <c r="IQC70" s="133"/>
      <c r="IQD70" s="133"/>
      <c r="IQE70" s="133"/>
      <c r="IQF70" s="133"/>
      <c r="IQG70" s="133"/>
      <c r="IQH70" s="133"/>
      <c r="IQI70" s="133"/>
      <c r="IQJ70" s="133"/>
      <c r="IQK70" s="133"/>
      <c r="IQL70" s="133"/>
      <c r="IQM70" s="133"/>
      <c r="IQN70" s="133"/>
      <c r="IQO70" s="133"/>
      <c r="IQP70" s="133"/>
      <c r="IQQ70" s="133"/>
      <c r="IQR70" s="133"/>
      <c r="IQS70" s="133"/>
      <c r="IQT70" s="133"/>
      <c r="IQU70" s="133"/>
      <c r="IQV70" s="133"/>
      <c r="IQW70" s="133"/>
      <c r="IQX70" s="133"/>
      <c r="IQY70" s="133"/>
      <c r="IQZ70" s="133"/>
      <c r="IRA70" s="133"/>
      <c r="IRB70" s="133"/>
      <c r="IRC70" s="133"/>
      <c r="IRD70" s="133"/>
      <c r="IRE70" s="133"/>
      <c r="IRF70" s="133"/>
      <c r="IRG70" s="133"/>
      <c r="IRH70" s="133"/>
      <c r="IRI70" s="133"/>
      <c r="IRJ70" s="133"/>
      <c r="IRK70" s="133"/>
      <c r="IRL70" s="133"/>
      <c r="IRM70" s="133"/>
      <c r="IRN70" s="133"/>
      <c r="IRO70" s="133"/>
      <c r="IRP70" s="133"/>
      <c r="IRQ70" s="133"/>
      <c r="IRR70" s="133"/>
      <c r="IRS70" s="133"/>
      <c r="IRT70" s="133"/>
      <c r="IRU70" s="133"/>
      <c r="IRV70" s="133"/>
      <c r="IRW70" s="133"/>
      <c r="IRX70" s="133"/>
      <c r="IRY70" s="133"/>
      <c r="IRZ70" s="133"/>
      <c r="ISA70" s="133"/>
      <c r="ISB70" s="133"/>
      <c r="ISC70" s="133"/>
      <c r="ISD70" s="133"/>
      <c r="ISE70" s="133"/>
      <c r="ISF70" s="133"/>
      <c r="ISG70" s="133"/>
      <c r="ISH70" s="133"/>
      <c r="ISI70" s="133"/>
      <c r="ISJ70" s="133"/>
      <c r="ISK70" s="133"/>
      <c r="ISL70" s="133"/>
      <c r="ISM70" s="133"/>
      <c r="ISN70" s="133"/>
      <c r="ISO70" s="133"/>
      <c r="ISP70" s="133"/>
      <c r="ISQ70" s="133"/>
      <c r="ISR70" s="133"/>
      <c r="ISS70" s="133"/>
      <c r="IST70" s="133"/>
      <c r="ISU70" s="133"/>
      <c r="ISV70" s="133"/>
      <c r="ISW70" s="133"/>
      <c r="ISX70" s="133"/>
      <c r="ISY70" s="133"/>
      <c r="ISZ70" s="133"/>
      <c r="ITA70" s="133"/>
      <c r="ITB70" s="133"/>
      <c r="ITC70" s="133"/>
      <c r="ITD70" s="133"/>
      <c r="ITE70" s="133"/>
      <c r="ITF70" s="133"/>
      <c r="ITG70" s="133"/>
      <c r="ITH70" s="133"/>
      <c r="ITI70" s="133"/>
      <c r="ITJ70" s="133"/>
      <c r="ITK70" s="133"/>
      <c r="ITL70" s="133"/>
      <c r="ITM70" s="133"/>
      <c r="ITN70" s="133"/>
      <c r="ITO70" s="133"/>
      <c r="ITP70" s="133"/>
      <c r="ITQ70" s="133"/>
      <c r="ITR70" s="133"/>
      <c r="ITS70" s="133"/>
      <c r="ITT70" s="133"/>
      <c r="ITU70" s="133"/>
      <c r="ITV70" s="133"/>
      <c r="ITW70" s="133"/>
      <c r="ITX70" s="133"/>
      <c r="ITY70" s="133"/>
      <c r="ITZ70" s="133"/>
      <c r="IUA70" s="133"/>
      <c r="IUB70" s="133"/>
      <c r="IUC70" s="133"/>
      <c r="IUD70" s="133"/>
      <c r="IUE70" s="133"/>
      <c r="IUF70" s="133"/>
      <c r="IUG70" s="133"/>
      <c r="IUH70" s="133"/>
      <c r="IUI70" s="133"/>
      <c r="IUJ70" s="133"/>
      <c r="IUK70" s="133"/>
      <c r="IUL70" s="133"/>
      <c r="IUM70" s="133"/>
      <c r="IUN70" s="133"/>
      <c r="IUO70" s="133"/>
      <c r="IUP70" s="133"/>
      <c r="IUQ70" s="133"/>
      <c r="IUR70" s="133"/>
      <c r="IUS70" s="133"/>
      <c r="IUT70" s="133"/>
      <c r="IUU70" s="133"/>
      <c r="IUV70" s="133"/>
      <c r="IUW70" s="133"/>
      <c r="IUX70" s="133"/>
      <c r="IUY70" s="133"/>
      <c r="IUZ70" s="133"/>
      <c r="IVA70" s="133"/>
      <c r="IVB70" s="133"/>
      <c r="IVC70" s="133"/>
      <c r="IVD70" s="133"/>
      <c r="IVE70" s="133"/>
      <c r="IVF70" s="133"/>
      <c r="IVG70" s="133"/>
      <c r="IVH70" s="133"/>
      <c r="IVI70" s="133"/>
      <c r="IVJ70" s="133"/>
      <c r="IVK70" s="133"/>
      <c r="IVL70" s="133"/>
      <c r="IVM70" s="133"/>
      <c r="IVN70" s="133"/>
      <c r="IVO70" s="133"/>
      <c r="IVP70" s="133"/>
      <c r="IVQ70" s="133"/>
      <c r="IVR70" s="133"/>
      <c r="IVS70" s="133"/>
      <c r="IVT70" s="133"/>
      <c r="IVU70" s="133"/>
      <c r="IVV70" s="133"/>
      <c r="IVW70" s="133"/>
      <c r="IVX70" s="133"/>
      <c r="IVY70" s="133"/>
      <c r="IVZ70" s="133"/>
      <c r="IWA70" s="133"/>
      <c r="IWB70" s="133"/>
      <c r="IWC70" s="133"/>
      <c r="IWD70" s="133"/>
      <c r="IWE70" s="133"/>
      <c r="IWF70" s="133"/>
      <c r="IWG70" s="133"/>
      <c r="IWH70" s="133"/>
      <c r="IWI70" s="133"/>
      <c r="IWJ70" s="133"/>
      <c r="IWK70" s="133"/>
      <c r="IWL70" s="133"/>
      <c r="IWM70" s="133"/>
      <c r="IWN70" s="133"/>
      <c r="IWO70" s="133"/>
      <c r="IWP70" s="133"/>
      <c r="IWQ70" s="133"/>
      <c r="IWR70" s="133"/>
      <c r="IWS70" s="133"/>
      <c r="IWT70" s="133"/>
      <c r="IWU70" s="133"/>
      <c r="IWV70" s="133"/>
      <c r="IWW70" s="133"/>
      <c r="IWX70" s="133"/>
      <c r="IWY70" s="133"/>
      <c r="IWZ70" s="133"/>
      <c r="IXA70" s="133"/>
      <c r="IXB70" s="133"/>
      <c r="IXC70" s="133"/>
      <c r="IXD70" s="133"/>
      <c r="IXE70" s="133"/>
      <c r="IXF70" s="133"/>
      <c r="IXG70" s="133"/>
      <c r="IXH70" s="133"/>
      <c r="IXI70" s="133"/>
      <c r="IXJ70" s="133"/>
      <c r="IXK70" s="133"/>
      <c r="IXL70" s="133"/>
      <c r="IXM70" s="133"/>
      <c r="IXN70" s="133"/>
      <c r="IXO70" s="133"/>
      <c r="IXP70" s="133"/>
      <c r="IXQ70" s="133"/>
      <c r="IXR70" s="133"/>
      <c r="IXS70" s="133"/>
      <c r="IXT70" s="133"/>
      <c r="IXU70" s="133"/>
      <c r="IXV70" s="133"/>
      <c r="IXW70" s="133"/>
      <c r="IXX70" s="133"/>
      <c r="IXY70" s="133"/>
      <c r="IXZ70" s="133"/>
      <c r="IYA70" s="133"/>
      <c r="IYB70" s="133"/>
      <c r="IYC70" s="133"/>
      <c r="IYD70" s="133"/>
      <c r="IYE70" s="133"/>
      <c r="IYF70" s="133"/>
      <c r="IYG70" s="133"/>
      <c r="IYH70" s="133"/>
      <c r="IYI70" s="133"/>
      <c r="IYJ70" s="133"/>
      <c r="IYK70" s="133"/>
      <c r="IYL70" s="133"/>
      <c r="IYM70" s="133"/>
      <c r="IYN70" s="133"/>
      <c r="IYO70" s="133"/>
      <c r="IYP70" s="133"/>
      <c r="IYQ70" s="133"/>
      <c r="IYR70" s="133"/>
      <c r="IYS70" s="133"/>
      <c r="IYT70" s="133"/>
      <c r="IYU70" s="133"/>
      <c r="IYV70" s="133"/>
      <c r="IYW70" s="133"/>
      <c r="IYX70" s="133"/>
      <c r="IYY70" s="133"/>
      <c r="IYZ70" s="133"/>
      <c r="IZA70" s="133"/>
      <c r="IZB70" s="133"/>
      <c r="IZC70" s="133"/>
      <c r="IZD70" s="133"/>
      <c r="IZE70" s="133"/>
      <c r="IZF70" s="133"/>
      <c r="IZG70" s="133"/>
      <c r="IZH70" s="133"/>
      <c r="IZI70" s="133"/>
      <c r="IZJ70" s="133"/>
      <c r="IZK70" s="133"/>
      <c r="IZL70" s="133"/>
      <c r="IZM70" s="133"/>
      <c r="IZN70" s="133"/>
      <c r="IZO70" s="133"/>
      <c r="IZP70" s="133"/>
      <c r="IZQ70" s="133"/>
      <c r="IZR70" s="133"/>
      <c r="IZS70" s="133"/>
      <c r="IZT70" s="133"/>
      <c r="IZU70" s="133"/>
      <c r="IZV70" s="133"/>
      <c r="IZW70" s="133"/>
      <c r="IZX70" s="133"/>
      <c r="IZY70" s="133"/>
      <c r="IZZ70" s="133"/>
      <c r="JAA70" s="133"/>
      <c r="JAB70" s="133"/>
      <c r="JAC70" s="133"/>
      <c r="JAD70" s="133"/>
      <c r="JAE70" s="133"/>
      <c r="JAF70" s="133"/>
      <c r="JAG70" s="133"/>
      <c r="JAH70" s="133"/>
      <c r="JAI70" s="133"/>
      <c r="JAJ70" s="133"/>
      <c r="JAK70" s="133"/>
      <c r="JAL70" s="133"/>
      <c r="JAM70" s="133"/>
      <c r="JAN70" s="133"/>
      <c r="JAO70" s="133"/>
      <c r="JAP70" s="133"/>
      <c r="JAQ70" s="133"/>
      <c r="JAR70" s="133"/>
      <c r="JAS70" s="133"/>
      <c r="JAT70" s="133"/>
      <c r="JAU70" s="133"/>
      <c r="JAV70" s="133"/>
      <c r="JAW70" s="133"/>
      <c r="JAX70" s="133"/>
      <c r="JAY70" s="133"/>
      <c r="JAZ70" s="133"/>
      <c r="JBA70" s="133"/>
      <c r="JBB70" s="133"/>
      <c r="JBC70" s="133"/>
      <c r="JBD70" s="133"/>
      <c r="JBE70" s="133"/>
      <c r="JBF70" s="133"/>
      <c r="JBG70" s="133"/>
      <c r="JBH70" s="133"/>
      <c r="JBI70" s="133"/>
      <c r="JBJ70" s="133"/>
      <c r="JBK70" s="133"/>
      <c r="JBL70" s="133"/>
      <c r="JBM70" s="133"/>
      <c r="JBN70" s="133"/>
      <c r="JBO70" s="133"/>
      <c r="JBP70" s="133"/>
      <c r="JBQ70" s="133"/>
      <c r="JBR70" s="133"/>
      <c r="JBS70" s="133"/>
      <c r="JBT70" s="133"/>
      <c r="JBU70" s="133"/>
      <c r="JBV70" s="133"/>
      <c r="JBW70" s="133"/>
      <c r="JBX70" s="133"/>
      <c r="JBY70" s="133"/>
      <c r="JBZ70" s="133"/>
      <c r="JCA70" s="133"/>
      <c r="JCB70" s="133"/>
      <c r="JCC70" s="133"/>
      <c r="JCD70" s="133"/>
      <c r="JCE70" s="133"/>
      <c r="JCF70" s="133"/>
      <c r="JCG70" s="133"/>
      <c r="JCH70" s="133"/>
      <c r="JCI70" s="133"/>
      <c r="JCJ70" s="133"/>
      <c r="JCK70" s="133"/>
      <c r="JCL70" s="133"/>
      <c r="JCM70" s="133"/>
      <c r="JCN70" s="133"/>
      <c r="JCO70" s="133"/>
      <c r="JCP70" s="133"/>
      <c r="JCQ70" s="133"/>
      <c r="JCR70" s="133"/>
      <c r="JCS70" s="133"/>
      <c r="JCT70" s="133"/>
      <c r="JCU70" s="133"/>
      <c r="JCV70" s="133"/>
      <c r="JCW70" s="133"/>
      <c r="JCX70" s="133"/>
      <c r="JCY70" s="133"/>
      <c r="JCZ70" s="133"/>
      <c r="JDA70" s="133"/>
      <c r="JDB70" s="133"/>
      <c r="JDC70" s="133"/>
      <c r="JDD70" s="133"/>
      <c r="JDE70" s="133"/>
      <c r="JDF70" s="133"/>
      <c r="JDG70" s="133"/>
      <c r="JDH70" s="133"/>
      <c r="JDI70" s="133"/>
      <c r="JDJ70" s="133"/>
      <c r="JDK70" s="133"/>
      <c r="JDL70" s="133"/>
      <c r="JDM70" s="133"/>
      <c r="JDN70" s="133"/>
      <c r="JDO70" s="133"/>
      <c r="JDP70" s="133"/>
      <c r="JDQ70" s="133"/>
      <c r="JDR70" s="133"/>
      <c r="JDS70" s="133"/>
      <c r="JDT70" s="133"/>
      <c r="JDU70" s="133"/>
      <c r="JDV70" s="133"/>
      <c r="JDW70" s="133"/>
      <c r="JDX70" s="133"/>
      <c r="JDY70" s="133"/>
      <c r="JDZ70" s="133"/>
      <c r="JEA70" s="133"/>
      <c r="JEB70" s="133"/>
      <c r="JEC70" s="133"/>
      <c r="JED70" s="133"/>
      <c r="JEE70" s="133"/>
      <c r="JEF70" s="133"/>
      <c r="JEG70" s="133"/>
      <c r="JEH70" s="133"/>
      <c r="JEI70" s="133"/>
      <c r="JEJ70" s="133"/>
      <c r="JEK70" s="133"/>
      <c r="JEL70" s="133"/>
      <c r="JEM70" s="133"/>
      <c r="JEN70" s="133"/>
      <c r="JEO70" s="133"/>
      <c r="JEP70" s="133"/>
      <c r="JEQ70" s="133"/>
      <c r="JER70" s="133"/>
      <c r="JES70" s="133"/>
      <c r="JET70" s="133"/>
      <c r="JEU70" s="133"/>
      <c r="JEV70" s="133"/>
      <c r="JEW70" s="133"/>
      <c r="JEX70" s="133"/>
      <c r="JEY70" s="133"/>
      <c r="JEZ70" s="133"/>
      <c r="JFA70" s="133"/>
      <c r="JFB70" s="133"/>
      <c r="JFC70" s="133"/>
      <c r="JFD70" s="133"/>
      <c r="JFE70" s="133"/>
      <c r="JFF70" s="133"/>
      <c r="JFG70" s="133"/>
      <c r="JFH70" s="133"/>
      <c r="JFI70" s="133"/>
      <c r="JFJ70" s="133"/>
      <c r="JFK70" s="133"/>
      <c r="JFL70" s="133"/>
      <c r="JFM70" s="133"/>
      <c r="JFN70" s="133"/>
      <c r="JFO70" s="133"/>
      <c r="JFP70" s="133"/>
      <c r="JFQ70" s="133"/>
      <c r="JFR70" s="133"/>
      <c r="JFS70" s="133"/>
      <c r="JFT70" s="133"/>
      <c r="JFU70" s="133"/>
      <c r="JFV70" s="133"/>
      <c r="JFW70" s="133"/>
      <c r="JFX70" s="133"/>
      <c r="JFY70" s="133"/>
      <c r="JFZ70" s="133"/>
      <c r="JGA70" s="133"/>
      <c r="JGB70" s="133"/>
      <c r="JGC70" s="133"/>
      <c r="JGD70" s="133"/>
      <c r="JGE70" s="133"/>
      <c r="JGF70" s="133"/>
      <c r="JGG70" s="133"/>
      <c r="JGH70" s="133"/>
      <c r="JGI70" s="133"/>
      <c r="JGJ70" s="133"/>
      <c r="JGK70" s="133"/>
      <c r="JGL70" s="133"/>
      <c r="JGM70" s="133"/>
      <c r="JGN70" s="133"/>
      <c r="JGO70" s="133"/>
      <c r="JGP70" s="133"/>
      <c r="JGQ70" s="133"/>
      <c r="JGR70" s="133"/>
      <c r="JGS70" s="133"/>
      <c r="JGT70" s="133"/>
      <c r="JGU70" s="133"/>
      <c r="JGV70" s="133"/>
      <c r="JGW70" s="133"/>
      <c r="JGX70" s="133"/>
      <c r="JGY70" s="133"/>
      <c r="JGZ70" s="133"/>
      <c r="JHA70" s="133"/>
      <c r="JHB70" s="133"/>
      <c r="JHC70" s="133"/>
      <c r="JHD70" s="133"/>
      <c r="JHE70" s="133"/>
      <c r="JHF70" s="133"/>
      <c r="JHG70" s="133"/>
      <c r="JHH70" s="133"/>
      <c r="JHI70" s="133"/>
      <c r="JHJ70" s="133"/>
      <c r="JHK70" s="133"/>
      <c r="JHL70" s="133"/>
      <c r="JHM70" s="133"/>
      <c r="JHN70" s="133"/>
      <c r="JHO70" s="133"/>
      <c r="JHP70" s="133"/>
      <c r="JHQ70" s="133"/>
      <c r="JHR70" s="133"/>
      <c r="JHS70" s="133"/>
      <c r="JHT70" s="133"/>
      <c r="JHU70" s="133"/>
      <c r="JHV70" s="133"/>
      <c r="JHW70" s="133"/>
      <c r="JHX70" s="133"/>
      <c r="JHY70" s="133"/>
      <c r="JHZ70" s="133"/>
      <c r="JIA70" s="133"/>
      <c r="JIB70" s="133"/>
      <c r="JIC70" s="133"/>
      <c r="JID70" s="133"/>
      <c r="JIE70" s="133"/>
      <c r="JIF70" s="133"/>
      <c r="JIG70" s="133"/>
      <c r="JIH70" s="133"/>
      <c r="JII70" s="133"/>
      <c r="JIJ70" s="133"/>
      <c r="JIK70" s="133"/>
      <c r="JIL70" s="133"/>
      <c r="JIM70" s="133"/>
      <c r="JIN70" s="133"/>
      <c r="JIO70" s="133"/>
      <c r="JIP70" s="133"/>
      <c r="JIQ70" s="133"/>
      <c r="JIR70" s="133"/>
      <c r="JIS70" s="133"/>
      <c r="JIT70" s="133"/>
      <c r="JIU70" s="133"/>
      <c r="JIV70" s="133"/>
      <c r="JIW70" s="133"/>
      <c r="JIX70" s="133"/>
      <c r="JIY70" s="133"/>
      <c r="JIZ70" s="133"/>
      <c r="JJA70" s="133"/>
      <c r="JJB70" s="133"/>
      <c r="JJC70" s="133"/>
      <c r="JJD70" s="133"/>
      <c r="JJE70" s="133"/>
      <c r="JJF70" s="133"/>
      <c r="JJG70" s="133"/>
      <c r="JJH70" s="133"/>
      <c r="JJI70" s="133"/>
      <c r="JJJ70" s="133"/>
      <c r="JJK70" s="133"/>
      <c r="JJL70" s="133"/>
      <c r="JJM70" s="133"/>
      <c r="JJN70" s="133"/>
      <c r="JJO70" s="133"/>
      <c r="JJP70" s="133"/>
      <c r="JJQ70" s="133"/>
      <c r="JJR70" s="133"/>
      <c r="JJS70" s="133"/>
      <c r="JJT70" s="133"/>
      <c r="JJU70" s="133"/>
      <c r="JJV70" s="133"/>
      <c r="JJW70" s="133"/>
      <c r="JJX70" s="133"/>
      <c r="JJY70" s="133"/>
      <c r="JJZ70" s="133"/>
      <c r="JKA70" s="133"/>
      <c r="JKB70" s="133"/>
      <c r="JKC70" s="133"/>
      <c r="JKD70" s="133"/>
      <c r="JKE70" s="133"/>
      <c r="JKF70" s="133"/>
      <c r="JKG70" s="133"/>
      <c r="JKH70" s="133"/>
      <c r="JKI70" s="133"/>
      <c r="JKJ70" s="133"/>
      <c r="JKK70" s="133"/>
      <c r="JKL70" s="133"/>
      <c r="JKM70" s="133"/>
      <c r="JKN70" s="133"/>
      <c r="JKO70" s="133"/>
      <c r="JKP70" s="133"/>
      <c r="JKQ70" s="133"/>
      <c r="JKR70" s="133"/>
      <c r="JKS70" s="133"/>
      <c r="JKT70" s="133"/>
      <c r="JKU70" s="133"/>
      <c r="JKV70" s="133"/>
      <c r="JKW70" s="133"/>
      <c r="JKX70" s="133"/>
      <c r="JKY70" s="133"/>
      <c r="JKZ70" s="133"/>
      <c r="JLA70" s="133"/>
      <c r="JLB70" s="133"/>
      <c r="JLC70" s="133"/>
      <c r="JLD70" s="133"/>
      <c r="JLE70" s="133"/>
      <c r="JLF70" s="133"/>
      <c r="JLG70" s="133"/>
      <c r="JLH70" s="133"/>
      <c r="JLI70" s="133"/>
      <c r="JLJ70" s="133"/>
      <c r="JLK70" s="133"/>
      <c r="JLL70" s="133"/>
      <c r="JLM70" s="133"/>
      <c r="JLN70" s="133"/>
      <c r="JLO70" s="133"/>
      <c r="JLP70" s="133"/>
      <c r="JLQ70" s="133"/>
      <c r="JLR70" s="133"/>
      <c r="JLS70" s="133"/>
      <c r="JLT70" s="133"/>
      <c r="JLU70" s="133"/>
      <c r="JLV70" s="133"/>
      <c r="JLW70" s="133"/>
      <c r="JLX70" s="133"/>
      <c r="JLY70" s="133"/>
      <c r="JLZ70" s="133"/>
      <c r="JMA70" s="133"/>
      <c r="JMB70" s="133"/>
      <c r="JMC70" s="133"/>
      <c r="JMD70" s="133"/>
      <c r="JME70" s="133"/>
      <c r="JMF70" s="133"/>
      <c r="JMG70" s="133"/>
      <c r="JMH70" s="133"/>
      <c r="JMI70" s="133"/>
      <c r="JMJ70" s="133"/>
      <c r="JMK70" s="133"/>
      <c r="JML70" s="133"/>
      <c r="JMM70" s="133"/>
      <c r="JMN70" s="133"/>
      <c r="JMO70" s="133"/>
      <c r="JMP70" s="133"/>
      <c r="JMQ70" s="133"/>
      <c r="JMR70" s="133"/>
      <c r="JMS70" s="133"/>
      <c r="JMT70" s="133"/>
      <c r="JMU70" s="133"/>
      <c r="JMV70" s="133"/>
      <c r="JMW70" s="133"/>
      <c r="JMX70" s="133"/>
      <c r="JMY70" s="133"/>
      <c r="JMZ70" s="133"/>
      <c r="JNA70" s="133"/>
      <c r="JNB70" s="133"/>
      <c r="JNC70" s="133"/>
      <c r="JND70" s="133"/>
      <c r="JNE70" s="133"/>
      <c r="JNF70" s="133"/>
      <c r="JNG70" s="133"/>
      <c r="JNH70" s="133"/>
      <c r="JNI70" s="133"/>
      <c r="JNJ70" s="133"/>
      <c r="JNK70" s="133"/>
      <c r="JNL70" s="133"/>
      <c r="JNM70" s="133"/>
      <c r="JNN70" s="133"/>
      <c r="JNO70" s="133"/>
      <c r="JNP70" s="133"/>
      <c r="JNQ70" s="133"/>
      <c r="JNR70" s="133"/>
      <c r="JNS70" s="133"/>
      <c r="JNT70" s="133"/>
      <c r="JNU70" s="133"/>
      <c r="JNV70" s="133"/>
      <c r="JNW70" s="133"/>
      <c r="JNX70" s="133"/>
      <c r="JNY70" s="133"/>
      <c r="JNZ70" s="133"/>
      <c r="JOA70" s="133"/>
      <c r="JOB70" s="133"/>
      <c r="JOC70" s="133"/>
      <c r="JOD70" s="133"/>
      <c r="JOE70" s="133"/>
      <c r="JOF70" s="133"/>
      <c r="JOG70" s="133"/>
      <c r="JOH70" s="133"/>
      <c r="JOI70" s="133"/>
      <c r="JOJ70" s="133"/>
      <c r="JOK70" s="133"/>
      <c r="JOL70" s="133"/>
      <c r="JOM70" s="133"/>
      <c r="JON70" s="133"/>
      <c r="JOO70" s="133"/>
      <c r="JOP70" s="133"/>
      <c r="JOQ70" s="133"/>
      <c r="JOR70" s="133"/>
      <c r="JOS70" s="133"/>
      <c r="JOT70" s="133"/>
      <c r="JOU70" s="133"/>
      <c r="JOV70" s="133"/>
      <c r="JOW70" s="133"/>
      <c r="JOX70" s="133"/>
      <c r="JOY70" s="133"/>
      <c r="JOZ70" s="133"/>
      <c r="JPA70" s="133"/>
      <c r="JPB70" s="133"/>
      <c r="JPC70" s="133"/>
      <c r="JPD70" s="133"/>
      <c r="JPE70" s="133"/>
      <c r="JPF70" s="133"/>
      <c r="JPG70" s="133"/>
      <c r="JPH70" s="133"/>
      <c r="JPI70" s="133"/>
      <c r="JPJ70" s="133"/>
      <c r="JPK70" s="133"/>
      <c r="JPL70" s="133"/>
      <c r="JPM70" s="133"/>
      <c r="JPN70" s="133"/>
      <c r="JPO70" s="133"/>
      <c r="JPP70" s="133"/>
      <c r="JPQ70" s="133"/>
      <c r="JPR70" s="133"/>
      <c r="JPS70" s="133"/>
      <c r="JPT70" s="133"/>
      <c r="JPU70" s="133"/>
      <c r="JPV70" s="133"/>
      <c r="JPW70" s="133"/>
      <c r="JPX70" s="133"/>
      <c r="JPY70" s="133"/>
      <c r="JPZ70" s="133"/>
      <c r="JQA70" s="133"/>
      <c r="JQB70" s="133"/>
      <c r="JQC70" s="133"/>
      <c r="JQD70" s="133"/>
      <c r="JQE70" s="133"/>
      <c r="JQF70" s="133"/>
      <c r="JQG70" s="133"/>
      <c r="JQH70" s="133"/>
      <c r="JQI70" s="133"/>
      <c r="JQJ70" s="133"/>
      <c r="JQK70" s="133"/>
      <c r="JQL70" s="133"/>
      <c r="JQM70" s="133"/>
      <c r="JQN70" s="133"/>
      <c r="JQO70" s="133"/>
      <c r="JQP70" s="133"/>
      <c r="JQQ70" s="133"/>
      <c r="JQR70" s="133"/>
      <c r="JQS70" s="133"/>
      <c r="JQT70" s="133"/>
      <c r="JQU70" s="133"/>
      <c r="JQV70" s="133"/>
      <c r="JQW70" s="133"/>
      <c r="JQX70" s="133"/>
      <c r="JQY70" s="133"/>
      <c r="JQZ70" s="133"/>
      <c r="JRA70" s="133"/>
      <c r="JRB70" s="133"/>
      <c r="JRC70" s="133"/>
      <c r="JRD70" s="133"/>
      <c r="JRE70" s="133"/>
      <c r="JRF70" s="133"/>
      <c r="JRG70" s="133"/>
      <c r="JRH70" s="133"/>
      <c r="JRI70" s="133"/>
      <c r="JRJ70" s="133"/>
      <c r="JRK70" s="133"/>
      <c r="JRL70" s="133"/>
      <c r="JRM70" s="133"/>
      <c r="JRN70" s="133"/>
      <c r="JRO70" s="133"/>
      <c r="JRP70" s="133"/>
      <c r="JRQ70" s="133"/>
      <c r="JRR70" s="133"/>
      <c r="JRS70" s="133"/>
      <c r="JRT70" s="133"/>
      <c r="JRU70" s="133"/>
      <c r="JRV70" s="133"/>
      <c r="JRW70" s="133"/>
      <c r="JRX70" s="133"/>
      <c r="JRY70" s="133"/>
      <c r="JRZ70" s="133"/>
      <c r="JSA70" s="133"/>
      <c r="JSB70" s="133"/>
      <c r="JSC70" s="133"/>
      <c r="JSD70" s="133"/>
      <c r="JSE70" s="133"/>
      <c r="JSF70" s="133"/>
      <c r="JSG70" s="133"/>
      <c r="JSH70" s="133"/>
      <c r="JSI70" s="133"/>
      <c r="JSJ70" s="133"/>
      <c r="JSK70" s="133"/>
      <c r="JSL70" s="133"/>
      <c r="JSM70" s="133"/>
      <c r="JSN70" s="133"/>
      <c r="JSO70" s="133"/>
      <c r="JSP70" s="133"/>
      <c r="JSQ70" s="133"/>
      <c r="JSR70" s="133"/>
      <c r="JSS70" s="133"/>
      <c r="JST70" s="133"/>
      <c r="JSU70" s="133"/>
      <c r="JSV70" s="133"/>
      <c r="JSW70" s="133"/>
      <c r="JSX70" s="133"/>
      <c r="JSY70" s="133"/>
      <c r="JSZ70" s="133"/>
      <c r="JTA70" s="133"/>
      <c r="JTB70" s="133"/>
      <c r="JTC70" s="133"/>
      <c r="JTD70" s="133"/>
      <c r="JTE70" s="133"/>
      <c r="JTF70" s="133"/>
      <c r="JTG70" s="133"/>
      <c r="JTH70" s="133"/>
      <c r="JTI70" s="133"/>
      <c r="JTJ70" s="133"/>
      <c r="JTK70" s="133"/>
      <c r="JTL70" s="133"/>
      <c r="JTM70" s="133"/>
      <c r="JTN70" s="133"/>
      <c r="JTO70" s="133"/>
      <c r="JTP70" s="133"/>
      <c r="JTQ70" s="133"/>
      <c r="JTR70" s="133"/>
      <c r="JTS70" s="133"/>
      <c r="JTT70" s="133"/>
      <c r="JTU70" s="133"/>
      <c r="JTV70" s="133"/>
      <c r="JTW70" s="133"/>
      <c r="JTX70" s="133"/>
      <c r="JTY70" s="133"/>
      <c r="JTZ70" s="133"/>
      <c r="JUA70" s="133"/>
      <c r="JUB70" s="133"/>
      <c r="JUC70" s="133"/>
      <c r="JUD70" s="133"/>
      <c r="JUE70" s="133"/>
      <c r="JUF70" s="133"/>
      <c r="JUG70" s="133"/>
      <c r="JUH70" s="133"/>
      <c r="JUI70" s="133"/>
      <c r="JUJ70" s="133"/>
      <c r="JUK70" s="133"/>
      <c r="JUL70" s="133"/>
      <c r="JUM70" s="133"/>
      <c r="JUN70" s="133"/>
      <c r="JUO70" s="133"/>
      <c r="JUP70" s="133"/>
      <c r="JUQ70" s="133"/>
      <c r="JUR70" s="133"/>
      <c r="JUS70" s="133"/>
      <c r="JUT70" s="133"/>
      <c r="JUU70" s="133"/>
      <c r="JUV70" s="133"/>
      <c r="JUW70" s="133"/>
      <c r="JUX70" s="133"/>
      <c r="JUY70" s="133"/>
      <c r="JUZ70" s="133"/>
      <c r="JVA70" s="133"/>
      <c r="JVB70" s="133"/>
      <c r="JVC70" s="133"/>
      <c r="JVD70" s="133"/>
      <c r="JVE70" s="133"/>
      <c r="JVF70" s="133"/>
      <c r="JVG70" s="133"/>
      <c r="JVH70" s="133"/>
      <c r="JVI70" s="133"/>
      <c r="JVJ70" s="133"/>
      <c r="JVK70" s="133"/>
      <c r="JVL70" s="133"/>
      <c r="JVM70" s="133"/>
      <c r="JVN70" s="133"/>
      <c r="JVO70" s="133"/>
      <c r="JVP70" s="133"/>
      <c r="JVQ70" s="133"/>
      <c r="JVR70" s="133"/>
      <c r="JVS70" s="133"/>
      <c r="JVT70" s="133"/>
      <c r="JVU70" s="133"/>
      <c r="JVV70" s="133"/>
      <c r="JVW70" s="133"/>
      <c r="JVX70" s="133"/>
      <c r="JVY70" s="133"/>
      <c r="JVZ70" s="133"/>
      <c r="JWA70" s="133"/>
      <c r="JWB70" s="133"/>
      <c r="JWC70" s="133"/>
      <c r="JWD70" s="133"/>
      <c r="JWE70" s="133"/>
      <c r="JWF70" s="133"/>
      <c r="JWG70" s="133"/>
      <c r="JWH70" s="133"/>
      <c r="JWI70" s="133"/>
      <c r="JWJ70" s="133"/>
      <c r="JWK70" s="133"/>
      <c r="JWL70" s="133"/>
      <c r="JWM70" s="133"/>
      <c r="JWN70" s="133"/>
      <c r="JWO70" s="133"/>
      <c r="JWP70" s="133"/>
      <c r="JWQ70" s="133"/>
      <c r="JWR70" s="133"/>
      <c r="JWS70" s="133"/>
      <c r="JWT70" s="133"/>
      <c r="JWU70" s="133"/>
      <c r="JWV70" s="133"/>
      <c r="JWW70" s="133"/>
      <c r="JWX70" s="133"/>
      <c r="JWY70" s="133"/>
      <c r="JWZ70" s="133"/>
      <c r="JXA70" s="133"/>
      <c r="JXB70" s="133"/>
      <c r="JXC70" s="133"/>
      <c r="JXD70" s="133"/>
      <c r="JXE70" s="133"/>
      <c r="JXF70" s="133"/>
      <c r="JXG70" s="133"/>
      <c r="JXH70" s="133"/>
      <c r="JXI70" s="133"/>
      <c r="JXJ70" s="133"/>
      <c r="JXK70" s="133"/>
      <c r="JXL70" s="133"/>
      <c r="JXM70" s="133"/>
      <c r="JXN70" s="133"/>
      <c r="JXO70" s="133"/>
      <c r="JXP70" s="133"/>
      <c r="JXQ70" s="133"/>
      <c r="JXR70" s="133"/>
      <c r="JXS70" s="133"/>
      <c r="JXT70" s="133"/>
      <c r="JXU70" s="133"/>
      <c r="JXV70" s="133"/>
      <c r="JXW70" s="133"/>
      <c r="JXX70" s="133"/>
      <c r="JXY70" s="133"/>
      <c r="JXZ70" s="133"/>
      <c r="JYA70" s="133"/>
      <c r="JYB70" s="133"/>
      <c r="JYC70" s="133"/>
      <c r="JYD70" s="133"/>
      <c r="JYE70" s="133"/>
      <c r="JYF70" s="133"/>
      <c r="JYG70" s="133"/>
      <c r="JYH70" s="133"/>
      <c r="JYI70" s="133"/>
      <c r="JYJ70" s="133"/>
      <c r="JYK70" s="133"/>
      <c r="JYL70" s="133"/>
      <c r="JYM70" s="133"/>
      <c r="JYN70" s="133"/>
      <c r="JYO70" s="133"/>
      <c r="JYP70" s="133"/>
      <c r="JYQ70" s="133"/>
      <c r="JYR70" s="133"/>
      <c r="JYS70" s="133"/>
      <c r="JYT70" s="133"/>
      <c r="JYU70" s="133"/>
      <c r="JYV70" s="133"/>
      <c r="JYW70" s="133"/>
      <c r="JYX70" s="133"/>
      <c r="JYY70" s="133"/>
      <c r="JYZ70" s="133"/>
      <c r="JZA70" s="133"/>
      <c r="JZB70" s="133"/>
      <c r="JZC70" s="133"/>
      <c r="JZD70" s="133"/>
      <c r="JZE70" s="133"/>
      <c r="JZF70" s="133"/>
      <c r="JZG70" s="133"/>
      <c r="JZH70" s="133"/>
      <c r="JZI70" s="133"/>
      <c r="JZJ70" s="133"/>
      <c r="JZK70" s="133"/>
      <c r="JZL70" s="133"/>
      <c r="JZM70" s="133"/>
      <c r="JZN70" s="133"/>
      <c r="JZO70" s="133"/>
      <c r="JZP70" s="133"/>
      <c r="JZQ70" s="133"/>
      <c r="JZR70" s="133"/>
      <c r="JZS70" s="133"/>
      <c r="JZT70" s="133"/>
      <c r="JZU70" s="133"/>
      <c r="JZV70" s="133"/>
      <c r="JZW70" s="133"/>
      <c r="JZX70" s="133"/>
      <c r="JZY70" s="133"/>
      <c r="JZZ70" s="133"/>
      <c r="KAA70" s="133"/>
      <c r="KAB70" s="133"/>
      <c r="KAC70" s="133"/>
      <c r="KAD70" s="133"/>
      <c r="KAE70" s="133"/>
      <c r="KAF70" s="133"/>
      <c r="KAG70" s="133"/>
      <c r="KAH70" s="133"/>
      <c r="KAI70" s="133"/>
      <c r="KAJ70" s="133"/>
      <c r="KAK70" s="133"/>
      <c r="KAL70" s="133"/>
      <c r="KAM70" s="133"/>
      <c r="KAN70" s="133"/>
      <c r="KAO70" s="133"/>
      <c r="KAP70" s="133"/>
      <c r="KAQ70" s="133"/>
      <c r="KAR70" s="133"/>
      <c r="KAS70" s="133"/>
      <c r="KAT70" s="133"/>
      <c r="KAU70" s="133"/>
      <c r="KAV70" s="133"/>
      <c r="KAW70" s="133"/>
      <c r="KAX70" s="133"/>
      <c r="KAY70" s="133"/>
      <c r="KAZ70" s="133"/>
      <c r="KBA70" s="133"/>
      <c r="KBB70" s="133"/>
      <c r="KBC70" s="133"/>
      <c r="KBD70" s="133"/>
      <c r="KBE70" s="133"/>
      <c r="KBF70" s="133"/>
      <c r="KBG70" s="133"/>
      <c r="KBH70" s="133"/>
      <c r="KBI70" s="133"/>
      <c r="KBJ70" s="133"/>
      <c r="KBK70" s="133"/>
      <c r="KBL70" s="133"/>
      <c r="KBM70" s="133"/>
      <c r="KBN70" s="133"/>
      <c r="KBO70" s="133"/>
      <c r="KBP70" s="133"/>
      <c r="KBQ70" s="133"/>
      <c r="KBR70" s="133"/>
      <c r="KBS70" s="133"/>
      <c r="KBT70" s="133"/>
      <c r="KBU70" s="133"/>
      <c r="KBV70" s="133"/>
      <c r="KBW70" s="133"/>
      <c r="KBX70" s="133"/>
      <c r="KBY70" s="133"/>
      <c r="KBZ70" s="133"/>
      <c r="KCA70" s="133"/>
      <c r="KCB70" s="133"/>
      <c r="KCC70" s="133"/>
      <c r="KCD70" s="133"/>
      <c r="KCE70" s="133"/>
      <c r="KCF70" s="133"/>
      <c r="KCG70" s="133"/>
      <c r="KCH70" s="133"/>
      <c r="KCI70" s="133"/>
      <c r="KCJ70" s="133"/>
      <c r="KCK70" s="133"/>
      <c r="KCL70" s="133"/>
      <c r="KCM70" s="133"/>
      <c r="KCN70" s="133"/>
      <c r="KCO70" s="133"/>
      <c r="KCP70" s="133"/>
      <c r="KCQ70" s="133"/>
      <c r="KCR70" s="133"/>
      <c r="KCS70" s="133"/>
      <c r="KCT70" s="133"/>
      <c r="KCU70" s="133"/>
      <c r="KCV70" s="133"/>
      <c r="KCW70" s="133"/>
      <c r="KCX70" s="133"/>
      <c r="KCY70" s="133"/>
      <c r="KCZ70" s="133"/>
      <c r="KDA70" s="133"/>
      <c r="KDB70" s="133"/>
      <c r="KDC70" s="133"/>
      <c r="KDD70" s="133"/>
      <c r="KDE70" s="133"/>
      <c r="KDF70" s="133"/>
      <c r="KDG70" s="133"/>
      <c r="KDH70" s="133"/>
      <c r="KDI70" s="133"/>
      <c r="KDJ70" s="133"/>
      <c r="KDK70" s="133"/>
      <c r="KDL70" s="133"/>
      <c r="KDM70" s="133"/>
      <c r="KDN70" s="133"/>
      <c r="KDO70" s="133"/>
      <c r="KDP70" s="133"/>
      <c r="KDQ70" s="133"/>
      <c r="KDR70" s="133"/>
      <c r="KDS70" s="133"/>
      <c r="KDT70" s="133"/>
      <c r="KDU70" s="133"/>
      <c r="KDV70" s="133"/>
      <c r="KDW70" s="133"/>
      <c r="KDX70" s="133"/>
      <c r="KDY70" s="133"/>
      <c r="KDZ70" s="133"/>
      <c r="KEA70" s="133"/>
      <c r="KEB70" s="133"/>
      <c r="KEC70" s="133"/>
      <c r="KED70" s="133"/>
      <c r="KEE70" s="133"/>
      <c r="KEF70" s="133"/>
      <c r="KEG70" s="133"/>
      <c r="KEH70" s="133"/>
      <c r="KEI70" s="133"/>
      <c r="KEJ70" s="133"/>
      <c r="KEK70" s="133"/>
      <c r="KEL70" s="133"/>
      <c r="KEM70" s="133"/>
      <c r="KEN70" s="133"/>
      <c r="KEO70" s="133"/>
      <c r="KEP70" s="133"/>
      <c r="KEQ70" s="133"/>
      <c r="KER70" s="133"/>
      <c r="KES70" s="133"/>
      <c r="KET70" s="133"/>
      <c r="KEU70" s="133"/>
      <c r="KEV70" s="133"/>
      <c r="KEW70" s="133"/>
      <c r="KEX70" s="133"/>
      <c r="KEY70" s="133"/>
      <c r="KEZ70" s="133"/>
      <c r="KFA70" s="133"/>
      <c r="KFB70" s="133"/>
      <c r="KFC70" s="133"/>
      <c r="KFD70" s="133"/>
      <c r="KFE70" s="133"/>
      <c r="KFF70" s="133"/>
      <c r="KFG70" s="133"/>
      <c r="KFH70" s="133"/>
      <c r="KFI70" s="133"/>
      <c r="KFJ70" s="133"/>
      <c r="KFK70" s="133"/>
      <c r="KFL70" s="133"/>
      <c r="KFM70" s="133"/>
      <c r="KFN70" s="133"/>
      <c r="KFO70" s="133"/>
      <c r="KFP70" s="133"/>
      <c r="KFQ70" s="133"/>
      <c r="KFR70" s="133"/>
      <c r="KFS70" s="133"/>
      <c r="KFT70" s="133"/>
      <c r="KFU70" s="133"/>
      <c r="KFV70" s="133"/>
      <c r="KFW70" s="133"/>
      <c r="KFX70" s="133"/>
      <c r="KFY70" s="133"/>
      <c r="KFZ70" s="133"/>
      <c r="KGA70" s="133"/>
      <c r="KGB70" s="133"/>
      <c r="KGC70" s="133"/>
      <c r="KGD70" s="133"/>
      <c r="KGE70" s="133"/>
      <c r="KGF70" s="133"/>
      <c r="KGG70" s="133"/>
      <c r="KGH70" s="133"/>
      <c r="KGI70" s="133"/>
      <c r="KGJ70" s="133"/>
      <c r="KGK70" s="133"/>
      <c r="KGL70" s="133"/>
      <c r="KGM70" s="133"/>
      <c r="KGN70" s="133"/>
      <c r="KGO70" s="133"/>
      <c r="KGP70" s="133"/>
      <c r="KGQ70" s="133"/>
      <c r="KGR70" s="133"/>
      <c r="KGS70" s="133"/>
      <c r="KGT70" s="133"/>
      <c r="KGU70" s="133"/>
      <c r="KGV70" s="133"/>
      <c r="KGW70" s="133"/>
      <c r="KGX70" s="133"/>
      <c r="KGY70" s="133"/>
      <c r="KGZ70" s="133"/>
      <c r="KHA70" s="133"/>
      <c r="KHB70" s="133"/>
      <c r="KHC70" s="133"/>
      <c r="KHD70" s="133"/>
      <c r="KHE70" s="133"/>
      <c r="KHF70" s="133"/>
      <c r="KHG70" s="133"/>
      <c r="KHH70" s="133"/>
      <c r="KHI70" s="133"/>
      <c r="KHJ70" s="133"/>
      <c r="KHK70" s="133"/>
      <c r="KHL70" s="133"/>
      <c r="KHM70" s="133"/>
      <c r="KHN70" s="133"/>
      <c r="KHO70" s="133"/>
      <c r="KHP70" s="133"/>
      <c r="KHQ70" s="133"/>
      <c r="KHR70" s="133"/>
      <c r="KHS70" s="133"/>
      <c r="KHT70" s="133"/>
      <c r="KHU70" s="133"/>
      <c r="KHV70" s="133"/>
      <c r="KHW70" s="133"/>
      <c r="KHX70" s="133"/>
      <c r="KHY70" s="133"/>
      <c r="KHZ70" s="133"/>
      <c r="KIA70" s="133"/>
      <c r="KIB70" s="133"/>
      <c r="KIC70" s="133"/>
      <c r="KID70" s="133"/>
      <c r="KIE70" s="133"/>
      <c r="KIF70" s="133"/>
      <c r="KIG70" s="133"/>
      <c r="KIH70" s="133"/>
      <c r="KII70" s="133"/>
      <c r="KIJ70" s="133"/>
      <c r="KIK70" s="133"/>
      <c r="KIL70" s="133"/>
      <c r="KIM70" s="133"/>
      <c r="KIN70" s="133"/>
      <c r="KIO70" s="133"/>
      <c r="KIP70" s="133"/>
      <c r="KIQ70" s="133"/>
      <c r="KIR70" s="133"/>
      <c r="KIS70" s="133"/>
      <c r="KIT70" s="133"/>
      <c r="KIU70" s="133"/>
      <c r="KIV70" s="133"/>
      <c r="KIW70" s="133"/>
      <c r="KIX70" s="133"/>
      <c r="KIY70" s="133"/>
      <c r="KIZ70" s="133"/>
      <c r="KJA70" s="133"/>
      <c r="KJB70" s="133"/>
      <c r="KJC70" s="133"/>
      <c r="KJD70" s="133"/>
      <c r="KJE70" s="133"/>
      <c r="KJF70" s="133"/>
      <c r="KJG70" s="133"/>
      <c r="KJH70" s="133"/>
      <c r="KJI70" s="133"/>
      <c r="KJJ70" s="133"/>
      <c r="KJK70" s="133"/>
      <c r="KJL70" s="133"/>
      <c r="KJM70" s="133"/>
      <c r="KJN70" s="133"/>
      <c r="KJO70" s="133"/>
      <c r="KJP70" s="133"/>
      <c r="KJQ70" s="133"/>
      <c r="KJR70" s="133"/>
      <c r="KJS70" s="133"/>
      <c r="KJT70" s="133"/>
      <c r="KJU70" s="133"/>
      <c r="KJV70" s="133"/>
      <c r="KJW70" s="133"/>
      <c r="KJX70" s="133"/>
      <c r="KJY70" s="133"/>
      <c r="KJZ70" s="133"/>
      <c r="KKA70" s="133"/>
      <c r="KKB70" s="133"/>
      <c r="KKC70" s="133"/>
      <c r="KKD70" s="133"/>
      <c r="KKE70" s="133"/>
      <c r="KKF70" s="133"/>
      <c r="KKG70" s="133"/>
      <c r="KKH70" s="133"/>
      <c r="KKI70" s="133"/>
      <c r="KKJ70" s="133"/>
      <c r="KKK70" s="133"/>
      <c r="KKL70" s="133"/>
      <c r="KKM70" s="133"/>
      <c r="KKN70" s="133"/>
      <c r="KKO70" s="133"/>
      <c r="KKP70" s="133"/>
      <c r="KKQ70" s="133"/>
      <c r="KKR70" s="133"/>
      <c r="KKS70" s="133"/>
      <c r="KKT70" s="133"/>
      <c r="KKU70" s="133"/>
      <c r="KKV70" s="133"/>
      <c r="KKW70" s="133"/>
      <c r="KKX70" s="133"/>
      <c r="KKY70" s="133"/>
      <c r="KKZ70" s="133"/>
      <c r="KLA70" s="133"/>
      <c r="KLB70" s="133"/>
      <c r="KLC70" s="133"/>
      <c r="KLD70" s="133"/>
      <c r="KLE70" s="133"/>
      <c r="KLF70" s="133"/>
      <c r="KLG70" s="133"/>
      <c r="KLH70" s="133"/>
      <c r="KLI70" s="133"/>
      <c r="KLJ70" s="133"/>
      <c r="KLK70" s="133"/>
      <c r="KLL70" s="133"/>
      <c r="KLM70" s="133"/>
      <c r="KLN70" s="133"/>
      <c r="KLO70" s="133"/>
      <c r="KLP70" s="133"/>
      <c r="KLQ70" s="133"/>
      <c r="KLR70" s="133"/>
      <c r="KLS70" s="133"/>
      <c r="KLT70" s="133"/>
      <c r="KLU70" s="133"/>
      <c r="KLV70" s="133"/>
      <c r="KLW70" s="133"/>
      <c r="KLX70" s="133"/>
      <c r="KLY70" s="133"/>
      <c r="KLZ70" s="133"/>
      <c r="KMA70" s="133"/>
      <c r="KMB70" s="133"/>
      <c r="KMC70" s="133"/>
      <c r="KMD70" s="133"/>
      <c r="KME70" s="133"/>
      <c r="KMF70" s="133"/>
      <c r="KMG70" s="133"/>
      <c r="KMH70" s="133"/>
      <c r="KMI70" s="133"/>
      <c r="KMJ70" s="133"/>
      <c r="KMK70" s="133"/>
      <c r="KML70" s="133"/>
      <c r="KMM70" s="133"/>
      <c r="KMN70" s="133"/>
      <c r="KMO70" s="133"/>
      <c r="KMP70" s="133"/>
      <c r="KMQ70" s="133"/>
      <c r="KMR70" s="133"/>
      <c r="KMS70" s="133"/>
      <c r="KMT70" s="133"/>
      <c r="KMU70" s="133"/>
      <c r="KMV70" s="133"/>
      <c r="KMW70" s="133"/>
      <c r="KMX70" s="133"/>
      <c r="KMY70" s="133"/>
      <c r="KMZ70" s="133"/>
      <c r="KNA70" s="133"/>
      <c r="KNB70" s="133"/>
      <c r="KNC70" s="133"/>
      <c r="KND70" s="133"/>
      <c r="KNE70" s="133"/>
      <c r="KNF70" s="133"/>
      <c r="KNG70" s="133"/>
      <c r="KNH70" s="133"/>
      <c r="KNI70" s="133"/>
      <c r="KNJ70" s="133"/>
      <c r="KNK70" s="133"/>
      <c r="KNL70" s="133"/>
      <c r="KNM70" s="133"/>
      <c r="KNN70" s="133"/>
      <c r="KNO70" s="133"/>
      <c r="KNP70" s="133"/>
      <c r="KNQ70" s="133"/>
      <c r="KNR70" s="133"/>
      <c r="KNS70" s="133"/>
      <c r="KNT70" s="133"/>
      <c r="KNU70" s="133"/>
      <c r="KNV70" s="133"/>
      <c r="KNW70" s="133"/>
      <c r="KNX70" s="133"/>
      <c r="KNY70" s="133"/>
      <c r="KNZ70" s="133"/>
      <c r="KOA70" s="133"/>
      <c r="KOB70" s="133"/>
      <c r="KOC70" s="133"/>
      <c r="KOD70" s="133"/>
      <c r="KOE70" s="133"/>
      <c r="KOF70" s="133"/>
      <c r="KOG70" s="133"/>
      <c r="KOH70" s="133"/>
      <c r="KOI70" s="133"/>
      <c r="KOJ70" s="133"/>
      <c r="KOK70" s="133"/>
      <c r="KOL70" s="133"/>
      <c r="KOM70" s="133"/>
      <c r="KON70" s="133"/>
      <c r="KOO70" s="133"/>
      <c r="KOP70" s="133"/>
      <c r="KOQ70" s="133"/>
      <c r="KOR70" s="133"/>
      <c r="KOS70" s="133"/>
      <c r="KOT70" s="133"/>
      <c r="KOU70" s="133"/>
      <c r="KOV70" s="133"/>
      <c r="KOW70" s="133"/>
      <c r="KOX70" s="133"/>
      <c r="KOY70" s="133"/>
      <c r="KOZ70" s="133"/>
      <c r="KPA70" s="133"/>
      <c r="KPB70" s="133"/>
      <c r="KPC70" s="133"/>
      <c r="KPD70" s="133"/>
      <c r="KPE70" s="133"/>
      <c r="KPF70" s="133"/>
      <c r="KPG70" s="133"/>
      <c r="KPH70" s="133"/>
      <c r="KPI70" s="133"/>
      <c r="KPJ70" s="133"/>
      <c r="KPK70" s="133"/>
      <c r="KPL70" s="133"/>
      <c r="KPM70" s="133"/>
      <c r="KPN70" s="133"/>
      <c r="KPO70" s="133"/>
      <c r="KPP70" s="133"/>
      <c r="KPQ70" s="133"/>
      <c r="KPR70" s="133"/>
      <c r="KPS70" s="133"/>
      <c r="KPT70" s="133"/>
      <c r="KPU70" s="133"/>
      <c r="KPV70" s="133"/>
      <c r="KPW70" s="133"/>
      <c r="KPX70" s="133"/>
      <c r="KPY70" s="133"/>
      <c r="KPZ70" s="133"/>
      <c r="KQA70" s="133"/>
      <c r="KQB70" s="133"/>
      <c r="KQC70" s="133"/>
      <c r="KQD70" s="133"/>
      <c r="KQE70" s="133"/>
      <c r="KQF70" s="133"/>
      <c r="KQG70" s="133"/>
      <c r="KQH70" s="133"/>
      <c r="KQI70" s="133"/>
      <c r="KQJ70" s="133"/>
      <c r="KQK70" s="133"/>
      <c r="KQL70" s="133"/>
      <c r="KQM70" s="133"/>
      <c r="KQN70" s="133"/>
      <c r="KQO70" s="133"/>
      <c r="KQP70" s="133"/>
      <c r="KQQ70" s="133"/>
      <c r="KQR70" s="133"/>
      <c r="KQS70" s="133"/>
      <c r="KQT70" s="133"/>
      <c r="KQU70" s="133"/>
      <c r="KQV70" s="133"/>
      <c r="KQW70" s="133"/>
      <c r="KQX70" s="133"/>
      <c r="KQY70" s="133"/>
      <c r="KQZ70" s="133"/>
      <c r="KRA70" s="133"/>
      <c r="KRB70" s="133"/>
      <c r="KRC70" s="133"/>
      <c r="KRD70" s="133"/>
      <c r="KRE70" s="133"/>
      <c r="KRF70" s="133"/>
      <c r="KRG70" s="133"/>
      <c r="KRH70" s="133"/>
      <c r="KRI70" s="133"/>
      <c r="KRJ70" s="133"/>
      <c r="KRK70" s="133"/>
      <c r="KRL70" s="133"/>
      <c r="KRM70" s="133"/>
      <c r="KRN70" s="133"/>
      <c r="KRO70" s="133"/>
      <c r="KRP70" s="133"/>
      <c r="KRQ70" s="133"/>
      <c r="KRR70" s="133"/>
      <c r="KRS70" s="133"/>
      <c r="KRT70" s="133"/>
      <c r="KRU70" s="133"/>
      <c r="KRV70" s="133"/>
      <c r="KRW70" s="133"/>
      <c r="KRX70" s="133"/>
      <c r="KRY70" s="133"/>
      <c r="KRZ70" s="133"/>
      <c r="KSA70" s="133"/>
      <c r="KSB70" s="133"/>
      <c r="KSC70" s="133"/>
      <c r="KSD70" s="133"/>
      <c r="KSE70" s="133"/>
      <c r="KSF70" s="133"/>
      <c r="KSG70" s="133"/>
      <c r="KSH70" s="133"/>
      <c r="KSI70" s="133"/>
      <c r="KSJ70" s="133"/>
      <c r="KSK70" s="133"/>
      <c r="KSL70" s="133"/>
      <c r="KSM70" s="133"/>
      <c r="KSN70" s="133"/>
      <c r="KSO70" s="133"/>
      <c r="KSP70" s="133"/>
      <c r="KSQ70" s="133"/>
      <c r="KSR70" s="133"/>
      <c r="KSS70" s="133"/>
      <c r="KST70" s="133"/>
      <c r="KSU70" s="133"/>
      <c r="KSV70" s="133"/>
      <c r="KSW70" s="133"/>
      <c r="KSX70" s="133"/>
      <c r="KSY70" s="133"/>
      <c r="KSZ70" s="133"/>
      <c r="KTA70" s="133"/>
      <c r="KTB70" s="133"/>
      <c r="KTC70" s="133"/>
      <c r="KTD70" s="133"/>
      <c r="KTE70" s="133"/>
      <c r="KTF70" s="133"/>
      <c r="KTG70" s="133"/>
      <c r="KTH70" s="133"/>
      <c r="KTI70" s="133"/>
      <c r="KTJ70" s="133"/>
      <c r="KTK70" s="133"/>
      <c r="KTL70" s="133"/>
      <c r="KTM70" s="133"/>
      <c r="KTN70" s="133"/>
      <c r="KTO70" s="133"/>
      <c r="KTP70" s="133"/>
      <c r="KTQ70" s="133"/>
      <c r="KTR70" s="133"/>
      <c r="KTS70" s="133"/>
      <c r="KTT70" s="133"/>
      <c r="KTU70" s="133"/>
      <c r="KTV70" s="133"/>
      <c r="KTW70" s="133"/>
      <c r="KTX70" s="133"/>
      <c r="KTY70" s="133"/>
      <c r="KTZ70" s="133"/>
      <c r="KUA70" s="133"/>
      <c r="KUB70" s="133"/>
      <c r="KUC70" s="133"/>
      <c r="KUD70" s="133"/>
      <c r="KUE70" s="133"/>
      <c r="KUF70" s="133"/>
      <c r="KUG70" s="133"/>
      <c r="KUH70" s="133"/>
      <c r="KUI70" s="133"/>
      <c r="KUJ70" s="133"/>
      <c r="KUK70" s="133"/>
      <c r="KUL70" s="133"/>
      <c r="KUM70" s="133"/>
      <c r="KUN70" s="133"/>
      <c r="KUO70" s="133"/>
      <c r="KUP70" s="133"/>
      <c r="KUQ70" s="133"/>
      <c r="KUR70" s="133"/>
      <c r="KUS70" s="133"/>
      <c r="KUT70" s="133"/>
      <c r="KUU70" s="133"/>
      <c r="KUV70" s="133"/>
      <c r="KUW70" s="133"/>
      <c r="KUX70" s="133"/>
      <c r="KUY70" s="133"/>
      <c r="KUZ70" s="133"/>
      <c r="KVA70" s="133"/>
      <c r="KVB70" s="133"/>
      <c r="KVC70" s="133"/>
      <c r="KVD70" s="133"/>
      <c r="KVE70" s="133"/>
      <c r="KVF70" s="133"/>
      <c r="KVG70" s="133"/>
      <c r="KVH70" s="133"/>
      <c r="KVI70" s="133"/>
      <c r="KVJ70" s="133"/>
      <c r="KVK70" s="133"/>
      <c r="KVL70" s="133"/>
      <c r="KVM70" s="133"/>
      <c r="KVN70" s="133"/>
      <c r="KVO70" s="133"/>
      <c r="KVP70" s="133"/>
      <c r="KVQ70" s="133"/>
      <c r="KVR70" s="133"/>
      <c r="KVS70" s="133"/>
      <c r="KVT70" s="133"/>
      <c r="KVU70" s="133"/>
      <c r="KVV70" s="133"/>
      <c r="KVW70" s="133"/>
      <c r="KVX70" s="133"/>
      <c r="KVY70" s="133"/>
      <c r="KVZ70" s="133"/>
      <c r="KWA70" s="133"/>
      <c r="KWB70" s="133"/>
      <c r="KWC70" s="133"/>
      <c r="KWD70" s="133"/>
      <c r="KWE70" s="133"/>
      <c r="KWF70" s="133"/>
      <c r="KWG70" s="133"/>
      <c r="KWH70" s="133"/>
      <c r="KWI70" s="133"/>
      <c r="KWJ70" s="133"/>
      <c r="KWK70" s="133"/>
      <c r="KWL70" s="133"/>
      <c r="KWM70" s="133"/>
      <c r="KWN70" s="133"/>
      <c r="KWO70" s="133"/>
      <c r="KWP70" s="133"/>
      <c r="KWQ70" s="133"/>
      <c r="KWR70" s="133"/>
      <c r="KWS70" s="133"/>
      <c r="KWT70" s="133"/>
      <c r="KWU70" s="133"/>
      <c r="KWV70" s="133"/>
      <c r="KWW70" s="133"/>
      <c r="KWX70" s="133"/>
      <c r="KWY70" s="133"/>
      <c r="KWZ70" s="133"/>
      <c r="KXA70" s="133"/>
      <c r="KXB70" s="133"/>
      <c r="KXC70" s="133"/>
      <c r="KXD70" s="133"/>
      <c r="KXE70" s="133"/>
      <c r="KXF70" s="133"/>
      <c r="KXG70" s="133"/>
      <c r="KXH70" s="133"/>
      <c r="KXI70" s="133"/>
      <c r="KXJ70" s="133"/>
      <c r="KXK70" s="133"/>
      <c r="KXL70" s="133"/>
      <c r="KXM70" s="133"/>
      <c r="KXN70" s="133"/>
      <c r="KXO70" s="133"/>
      <c r="KXP70" s="133"/>
      <c r="KXQ70" s="133"/>
      <c r="KXR70" s="133"/>
      <c r="KXS70" s="133"/>
      <c r="KXT70" s="133"/>
      <c r="KXU70" s="133"/>
      <c r="KXV70" s="133"/>
      <c r="KXW70" s="133"/>
      <c r="KXX70" s="133"/>
      <c r="KXY70" s="133"/>
      <c r="KXZ70" s="133"/>
      <c r="KYA70" s="133"/>
      <c r="KYB70" s="133"/>
      <c r="KYC70" s="133"/>
      <c r="KYD70" s="133"/>
      <c r="KYE70" s="133"/>
      <c r="KYF70" s="133"/>
      <c r="KYG70" s="133"/>
      <c r="KYH70" s="133"/>
      <c r="KYI70" s="133"/>
      <c r="KYJ70" s="133"/>
      <c r="KYK70" s="133"/>
      <c r="KYL70" s="133"/>
      <c r="KYM70" s="133"/>
      <c r="KYN70" s="133"/>
      <c r="KYO70" s="133"/>
      <c r="KYP70" s="133"/>
      <c r="KYQ70" s="133"/>
      <c r="KYR70" s="133"/>
      <c r="KYS70" s="133"/>
      <c r="KYT70" s="133"/>
      <c r="KYU70" s="133"/>
      <c r="KYV70" s="133"/>
      <c r="KYW70" s="133"/>
      <c r="KYX70" s="133"/>
      <c r="KYY70" s="133"/>
      <c r="KYZ70" s="133"/>
      <c r="KZA70" s="133"/>
      <c r="KZB70" s="133"/>
      <c r="KZC70" s="133"/>
      <c r="KZD70" s="133"/>
      <c r="KZE70" s="133"/>
      <c r="KZF70" s="133"/>
      <c r="KZG70" s="133"/>
      <c r="KZH70" s="133"/>
      <c r="KZI70" s="133"/>
      <c r="KZJ70" s="133"/>
      <c r="KZK70" s="133"/>
      <c r="KZL70" s="133"/>
      <c r="KZM70" s="133"/>
      <c r="KZN70" s="133"/>
      <c r="KZO70" s="133"/>
      <c r="KZP70" s="133"/>
      <c r="KZQ70" s="133"/>
      <c r="KZR70" s="133"/>
      <c r="KZS70" s="133"/>
      <c r="KZT70" s="133"/>
      <c r="KZU70" s="133"/>
      <c r="KZV70" s="133"/>
      <c r="KZW70" s="133"/>
      <c r="KZX70" s="133"/>
      <c r="KZY70" s="133"/>
      <c r="KZZ70" s="133"/>
      <c r="LAA70" s="133"/>
      <c r="LAB70" s="133"/>
      <c r="LAC70" s="133"/>
      <c r="LAD70" s="133"/>
      <c r="LAE70" s="133"/>
      <c r="LAF70" s="133"/>
      <c r="LAG70" s="133"/>
      <c r="LAH70" s="133"/>
      <c r="LAI70" s="133"/>
      <c r="LAJ70" s="133"/>
      <c r="LAK70" s="133"/>
      <c r="LAL70" s="133"/>
      <c r="LAM70" s="133"/>
      <c r="LAN70" s="133"/>
      <c r="LAO70" s="133"/>
      <c r="LAP70" s="133"/>
      <c r="LAQ70" s="133"/>
      <c r="LAR70" s="133"/>
      <c r="LAS70" s="133"/>
      <c r="LAT70" s="133"/>
      <c r="LAU70" s="133"/>
      <c r="LAV70" s="133"/>
      <c r="LAW70" s="133"/>
      <c r="LAX70" s="133"/>
      <c r="LAY70" s="133"/>
      <c r="LAZ70" s="133"/>
      <c r="LBA70" s="133"/>
      <c r="LBB70" s="133"/>
      <c r="LBC70" s="133"/>
      <c r="LBD70" s="133"/>
      <c r="LBE70" s="133"/>
      <c r="LBF70" s="133"/>
      <c r="LBG70" s="133"/>
      <c r="LBH70" s="133"/>
      <c r="LBI70" s="133"/>
      <c r="LBJ70" s="133"/>
      <c r="LBK70" s="133"/>
      <c r="LBL70" s="133"/>
      <c r="LBM70" s="133"/>
      <c r="LBN70" s="133"/>
      <c r="LBO70" s="133"/>
      <c r="LBP70" s="133"/>
      <c r="LBQ70" s="133"/>
      <c r="LBR70" s="133"/>
      <c r="LBS70" s="133"/>
      <c r="LBT70" s="133"/>
      <c r="LBU70" s="133"/>
      <c r="LBV70" s="133"/>
      <c r="LBW70" s="133"/>
      <c r="LBX70" s="133"/>
      <c r="LBY70" s="133"/>
      <c r="LBZ70" s="133"/>
      <c r="LCA70" s="133"/>
      <c r="LCB70" s="133"/>
      <c r="LCC70" s="133"/>
      <c r="LCD70" s="133"/>
      <c r="LCE70" s="133"/>
      <c r="LCF70" s="133"/>
      <c r="LCG70" s="133"/>
      <c r="LCH70" s="133"/>
      <c r="LCI70" s="133"/>
      <c r="LCJ70" s="133"/>
      <c r="LCK70" s="133"/>
      <c r="LCL70" s="133"/>
      <c r="LCM70" s="133"/>
      <c r="LCN70" s="133"/>
      <c r="LCO70" s="133"/>
      <c r="LCP70" s="133"/>
      <c r="LCQ70" s="133"/>
      <c r="LCR70" s="133"/>
      <c r="LCS70" s="133"/>
      <c r="LCT70" s="133"/>
      <c r="LCU70" s="133"/>
      <c r="LCV70" s="133"/>
      <c r="LCW70" s="133"/>
      <c r="LCX70" s="133"/>
      <c r="LCY70" s="133"/>
      <c r="LCZ70" s="133"/>
      <c r="LDA70" s="133"/>
      <c r="LDB70" s="133"/>
      <c r="LDC70" s="133"/>
      <c r="LDD70" s="133"/>
      <c r="LDE70" s="133"/>
      <c r="LDF70" s="133"/>
      <c r="LDG70" s="133"/>
      <c r="LDH70" s="133"/>
      <c r="LDI70" s="133"/>
      <c r="LDJ70" s="133"/>
      <c r="LDK70" s="133"/>
      <c r="LDL70" s="133"/>
      <c r="LDM70" s="133"/>
      <c r="LDN70" s="133"/>
      <c r="LDO70" s="133"/>
      <c r="LDP70" s="133"/>
      <c r="LDQ70" s="133"/>
      <c r="LDR70" s="133"/>
      <c r="LDS70" s="133"/>
      <c r="LDT70" s="133"/>
      <c r="LDU70" s="133"/>
      <c r="LDV70" s="133"/>
      <c r="LDW70" s="133"/>
      <c r="LDX70" s="133"/>
      <c r="LDY70" s="133"/>
      <c r="LDZ70" s="133"/>
      <c r="LEA70" s="133"/>
      <c r="LEB70" s="133"/>
      <c r="LEC70" s="133"/>
      <c r="LED70" s="133"/>
      <c r="LEE70" s="133"/>
      <c r="LEF70" s="133"/>
      <c r="LEG70" s="133"/>
      <c r="LEH70" s="133"/>
      <c r="LEI70" s="133"/>
      <c r="LEJ70" s="133"/>
      <c r="LEK70" s="133"/>
      <c r="LEL70" s="133"/>
      <c r="LEM70" s="133"/>
      <c r="LEN70" s="133"/>
      <c r="LEO70" s="133"/>
      <c r="LEP70" s="133"/>
      <c r="LEQ70" s="133"/>
      <c r="LER70" s="133"/>
      <c r="LES70" s="133"/>
      <c r="LET70" s="133"/>
      <c r="LEU70" s="133"/>
      <c r="LEV70" s="133"/>
      <c r="LEW70" s="133"/>
      <c r="LEX70" s="133"/>
      <c r="LEY70" s="133"/>
      <c r="LEZ70" s="133"/>
      <c r="LFA70" s="133"/>
      <c r="LFB70" s="133"/>
      <c r="LFC70" s="133"/>
      <c r="LFD70" s="133"/>
      <c r="LFE70" s="133"/>
      <c r="LFF70" s="133"/>
      <c r="LFG70" s="133"/>
      <c r="LFH70" s="133"/>
      <c r="LFI70" s="133"/>
      <c r="LFJ70" s="133"/>
      <c r="LFK70" s="133"/>
      <c r="LFL70" s="133"/>
      <c r="LFM70" s="133"/>
      <c r="LFN70" s="133"/>
      <c r="LFO70" s="133"/>
      <c r="LFP70" s="133"/>
      <c r="LFQ70" s="133"/>
      <c r="LFR70" s="133"/>
      <c r="LFS70" s="133"/>
      <c r="LFT70" s="133"/>
      <c r="LFU70" s="133"/>
      <c r="LFV70" s="133"/>
      <c r="LFW70" s="133"/>
      <c r="LFX70" s="133"/>
      <c r="LFY70" s="133"/>
      <c r="LFZ70" s="133"/>
      <c r="LGA70" s="133"/>
      <c r="LGB70" s="133"/>
      <c r="LGC70" s="133"/>
      <c r="LGD70" s="133"/>
      <c r="LGE70" s="133"/>
      <c r="LGF70" s="133"/>
      <c r="LGG70" s="133"/>
      <c r="LGH70" s="133"/>
      <c r="LGI70" s="133"/>
      <c r="LGJ70" s="133"/>
      <c r="LGK70" s="133"/>
      <c r="LGL70" s="133"/>
      <c r="LGM70" s="133"/>
      <c r="LGN70" s="133"/>
      <c r="LGO70" s="133"/>
      <c r="LGP70" s="133"/>
      <c r="LGQ70" s="133"/>
      <c r="LGR70" s="133"/>
      <c r="LGS70" s="133"/>
      <c r="LGT70" s="133"/>
      <c r="LGU70" s="133"/>
      <c r="LGV70" s="133"/>
      <c r="LGW70" s="133"/>
      <c r="LGX70" s="133"/>
      <c r="LGY70" s="133"/>
      <c r="LGZ70" s="133"/>
      <c r="LHA70" s="133"/>
      <c r="LHB70" s="133"/>
      <c r="LHC70" s="133"/>
      <c r="LHD70" s="133"/>
      <c r="LHE70" s="133"/>
      <c r="LHF70" s="133"/>
      <c r="LHG70" s="133"/>
      <c r="LHH70" s="133"/>
      <c r="LHI70" s="133"/>
      <c r="LHJ70" s="133"/>
      <c r="LHK70" s="133"/>
      <c r="LHL70" s="133"/>
      <c r="LHM70" s="133"/>
      <c r="LHN70" s="133"/>
      <c r="LHO70" s="133"/>
      <c r="LHP70" s="133"/>
      <c r="LHQ70" s="133"/>
      <c r="LHR70" s="133"/>
      <c r="LHS70" s="133"/>
      <c r="LHT70" s="133"/>
      <c r="LHU70" s="133"/>
      <c r="LHV70" s="133"/>
      <c r="LHW70" s="133"/>
      <c r="LHX70" s="133"/>
      <c r="LHY70" s="133"/>
      <c r="LHZ70" s="133"/>
      <c r="LIA70" s="133"/>
      <c r="LIB70" s="133"/>
      <c r="LIC70" s="133"/>
      <c r="LID70" s="133"/>
      <c r="LIE70" s="133"/>
      <c r="LIF70" s="133"/>
      <c r="LIG70" s="133"/>
      <c r="LIH70" s="133"/>
      <c r="LII70" s="133"/>
      <c r="LIJ70" s="133"/>
      <c r="LIK70" s="133"/>
      <c r="LIL70" s="133"/>
      <c r="LIM70" s="133"/>
      <c r="LIN70" s="133"/>
      <c r="LIO70" s="133"/>
      <c r="LIP70" s="133"/>
      <c r="LIQ70" s="133"/>
      <c r="LIR70" s="133"/>
      <c r="LIS70" s="133"/>
      <c r="LIT70" s="133"/>
      <c r="LIU70" s="133"/>
      <c r="LIV70" s="133"/>
      <c r="LIW70" s="133"/>
      <c r="LIX70" s="133"/>
      <c r="LIY70" s="133"/>
      <c r="LIZ70" s="133"/>
      <c r="LJA70" s="133"/>
      <c r="LJB70" s="133"/>
      <c r="LJC70" s="133"/>
      <c r="LJD70" s="133"/>
      <c r="LJE70" s="133"/>
      <c r="LJF70" s="133"/>
      <c r="LJG70" s="133"/>
      <c r="LJH70" s="133"/>
      <c r="LJI70" s="133"/>
      <c r="LJJ70" s="133"/>
      <c r="LJK70" s="133"/>
      <c r="LJL70" s="133"/>
      <c r="LJM70" s="133"/>
      <c r="LJN70" s="133"/>
      <c r="LJO70" s="133"/>
      <c r="LJP70" s="133"/>
      <c r="LJQ70" s="133"/>
      <c r="LJR70" s="133"/>
      <c r="LJS70" s="133"/>
      <c r="LJT70" s="133"/>
      <c r="LJU70" s="133"/>
      <c r="LJV70" s="133"/>
      <c r="LJW70" s="133"/>
      <c r="LJX70" s="133"/>
      <c r="LJY70" s="133"/>
      <c r="LJZ70" s="133"/>
      <c r="LKA70" s="133"/>
      <c r="LKB70" s="133"/>
      <c r="LKC70" s="133"/>
      <c r="LKD70" s="133"/>
      <c r="LKE70" s="133"/>
      <c r="LKF70" s="133"/>
      <c r="LKG70" s="133"/>
      <c r="LKH70" s="133"/>
      <c r="LKI70" s="133"/>
      <c r="LKJ70" s="133"/>
      <c r="LKK70" s="133"/>
      <c r="LKL70" s="133"/>
      <c r="LKM70" s="133"/>
      <c r="LKN70" s="133"/>
      <c r="LKO70" s="133"/>
      <c r="LKP70" s="133"/>
      <c r="LKQ70" s="133"/>
      <c r="LKR70" s="133"/>
      <c r="LKS70" s="133"/>
      <c r="LKT70" s="133"/>
      <c r="LKU70" s="133"/>
      <c r="LKV70" s="133"/>
      <c r="LKW70" s="133"/>
      <c r="LKX70" s="133"/>
      <c r="LKY70" s="133"/>
      <c r="LKZ70" s="133"/>
      <c r="LLA70" s="133"/>
      <c r="LLB70" s="133"/>
      <c r="LLC70" s="133"/>
      <c r="LLD70" s="133"/>
      <c r="LLE70" s="133"/>
      <c r="LLF70" s="133"/>
      <c r="LLG70" s="133"/>
      <c r="LLH70" s="133"/>
      <c r="LLI70" s="133"/>
      <c r="LLJ70" s="133"/>
      <c r="LLK70" s="133"/>
      <c r="LLL70" s="133"/>
      <c r="LLM70" s="133"/>
      <c r="LLN70" s="133"/>
      <c r="LLO70" s="133"/>
      <c r="LLP70" s="133"/>
      <c r="LLQ70" s="133"/>
      <c r="LLR70" s="133"/>
      <c r="LLS70" s="133"/>
      <c r="LLT70" s="133"/>
      <c r="LLU70" s="133"/>
      <c r="LLV70" s="133"/>
      <c r="LLW70" s="133"/>
      <c r="LLX70" s="133"/>
      <c r="LLY70" s="133"/>
      <c r="LLZ70" s="133"/>
      <c r="LMA70" s="133"/>
      <c r="LMB70" s="133"/>
      <c r="LMC70" s="133"/>
      <c r="LMD70" s="133"/>
      <c r="LME70" s="133"/>
      <c r="LMF70" s="133"/>
      <c r="LMG70" s="133"/>
      <c r="LMH70" s="133"/>
      <c r="LMI70" s="133"/>
      <c r="LMJ70" s="133"/>
      <c r="LMK70" s="133"/>
      <c r="LML70" s="133"/>
      <c r="LMM70" s="133"/>
      <c r="LMN70" s="133"/>
      <c r="LMO70" s="133"/>
      <c r="LMP70" s="133"/>
      <c r="LMQ70" s="133"/>
      <c r="LMR70" s="133"/>
      <c r="LMS70" s="133"/>
      <c r="LMT70" s="133"/>
      <c r="LMU70" s="133"/>
      <c r="LMV70" s="133"/>
      <c r="LMW70" s="133"/>
      <c r="LMX70" s="133"/>
      <c r="LMY70" s="133"/>
      <c r="LMZ70" s="133"/>
      <c r="LNA70" s="133"/>
      <c r="LNB70" s="133"/>
      <c r="LNC70" s="133"/>
      <c r="LND70" s="133"/>
      <c r="LNE70" s="133"/>
      <c r="LNF70" s="133"/>
      <c r="LNG70" s="133"/>
      <c r="LNH70" s="133"/>
      <c r="LNI70" s="133"/>
      <c r="LNJ70" s="133"/>
      <c r="LNK70" s="133"/>
      <c r="LNL70" s="133"/>
      <c r="LNM70" s="133"/>
      <c r="LNN70" s="133"/>
      <c r="LNO70" s="133"/>
      <c r="LNP70" s="133"/>
      <c r="LNQ70" s="133"/>
      <c r="LNR70" s="133"/>
      <c r="LNS70" s="133"/>
      <c r="LNT70" s="133"/>
      <c r="LNU70" s="133"/>
      <c r="LNV70" s="133"/>
      <c r="LNW70" s="133"/>
      <c r="LNX70" s="133"/>
      <c r="LNY70" s="133"/>
      <c r="LNZ70" s="133"/>
      <c r="LOA70" s="133"/>
      <c r="LOB70" s="133"/>
      <c r="LOC70" s="133"/>
      <c r="LOD70" s="133"/>
      <c r="LOE70" s="133"/>
      <c r="LOF70" s="133"/>
      <c r="LOG70" s="133"/>
      <c r="LOH70" s="133"/>
      <c r="LOI70" s="133"/>
      <c r="LOJ70" s="133"/>
      <c r="LOK70" s="133"/>
      <c r="LOL70" s="133"/>
      <c r="LOM70" s="133"/>
      <c r="LON70" s="133"/>
      <c r="LOO70" s="133"/>
      <c r="LOP70" s="133"/>
      <c r="LOQ70" s="133"/>
      <c r="LOR70" s="133"/>
      <c r="LOS70" s="133"/>
      <c r="LOT70" s="133"/>
      <c r="LOU70" s="133"/>
      <c r="LOV70" s="133"/>
      <c r="LOW70" s="133"/>
      <c r="LOX70" s="133"/>
      <c r="LOY70" s="133"/>
      <c r="LOZ70" s="133"/>
      <c r="LPA70" s="133"/>
      <c r="LPB70" s="133"/>
      <c r="LPC70" s="133"/>
      <c r="LPD70" s="133"/>
      <c r="LPE70" s="133"/>
      <c r="LPF70" s="133"/>
      <c r="LPG70" s="133"/>
      <c r="LPH70" s="133"/>
      <c r="LPI70" s="133"/>
      <c r="LPJ70" s="133"/>
      <c r="LPK70" s="133"/>
      <c r="LPL70" s="133"/>
      <c r="LPM70" s="133"/>
      <c r="LPN70" s="133"/>
      <c r="LPO70" s="133"/>
      <c r="LPP70" s="133"/>
      <c r="LPQ70" s="133"/>
      <c r="LPR70" s="133"/>
      <c r="LPS70" s="133"/>
      <c r="LPT70" s="133"/>
      <c r="LPU70" s="133"/>
      <c r="LPV70" s="133"/>
      <c r="LPW70" s="133"/>
      <c r="LPX70" s="133"/>
      <c r="LPY70" s="133"/>
      <c r="LPZ70" s="133"/>
      <c r="LQA70" s="133"/>
      <c r="LQB70" s="133"/>
      <c r="LQC70" s="133"/>
      <c r="LQD70" s="133"/>
      <c r="LQE70" s="133"/>
      <c r="LQF70" s="133"/>
      <c r="LQG70" s="133"/>
      <c r="LQH70" s="133"/>
      <c r="LQI70" s="133"/>
      <c r="LQJ70" s="133"/>
      <c r="LQK70" s="133"/>
      <c r="LQL70" s="133"/>
      <c r="LQM70" s="133"/>
      <c r="LQN70" s="133"/>
      <c r="LQO70" s="133"/>
      <c r="LQP70" s="133"/>
      <c r="LQQ70" s="133"/>
      <c r="LQR70" s="133"/>
      <c r="LQS70" s="133"/>
      <c r="LQT70" s="133"/>
      <c r="LQU70" s="133"/>
      <c r="LQV70" s="133"/>
      <c r="LQW70" s="133"/>
      <c r="LQX70" s="133"/>
      <c r="LQY70" s="133"/>
      <c r="LQZ70" s="133"/>
      <c r="LRA70" s="133"/>
      <c r="LRB70" s="133"/>
      <c r="LRC70" s="133"/>
      <c r="LRD70" s="133"/>
      <c r="LRE70" s="133"/>
      <c r="LRF70" s="133"/>
      <c r="LRG70" s="133"/>
      <c r="LRH70" s="133"/>
      <c r="LRI70" s="133"/>
      <c r="LRJ70" s="133"/>
      <c r="LRK70" s="133"/>
      <c r="LRL70" s="133"/>
      <c r="LRM70" s="133"/>
      <c r="LRN70" s="133"/>
      <c r="LRO70" s="133"/>
      <c r="LRP70" s="133"/>
      <c r="LRQ70" s="133"/>
      <c r="LRR70" s="133"/>
      <c r="LRS70" s="133"/>
      <c r="LRT70" s="133"/>
      <c r="LRU70" s="133"/>
      <c r="LRV70" s="133"/>
      <c r="LRW70" s="133"/>
      <c r="LRX70" s="133"/>
      <c r="LRY70" s="133"/>
      <c r="LRZ70" s="133"/>
      <c r="LSA70" s="133"/>
      <c r="LSB70" s="133"/>
      <c r="LSC70" s="133"/>
      <c r="LSD70" s="133"/>
      <c r="LSE70" s="133"/>
      <c r="LSF70" s="133"/>
      <c r="LSG70" s="133"/>
      <c r="LSH70" s="133"/>
      <c r="LSI70" s="133"/>
      <c r="LSJ70" s="133"/>
      <c r="LSK70" s="133"/>
      <c r="LSL70" s="133"/>
      <c r="LSM70" s="133"/>
      <c r="LSN70" s="133"/>
      <c r="LSO70" s="133"/>
      <c r="LSP70" s="133"/>
      <c r="LSQ70" s="133"/>
      <c r="LSR70" s="133"/>
      <c r="LSS70" s="133"/>
      <c r="LST70" s="133"/>
      <c r="LSU70" s="133"/>
      <c r="LSV70" s="133"/>
      <c r="LSW70" s="133"/>
      <c r="LSX70" s="133"/>
      <c r="LSY70" s="133"/>
      <c r="LSZ70" s="133"/>
      <c r="LTA70" s="133"/>
      <c r="LTB70" s="133"/>
      <c r="LTC70" s="133"/>
      <c r="LTD70" s="133"/>
      <c r="LTE70" s="133"/>
      <c r="LTF70" s="133"/>
      <c r="LTG70" s="133"/>
      <c r="LTH70" s="133"/>
      <c r="LTI70" s="133"/>
      <c r="LTJ70" s="133"/>
      <c r="LTK70" s="133"/>
      <c r="LTL70" s="133"/>
      <c r="LTM70" s="133"/>
      <c r="LTN70" s="133"/>
      <c r="LTO70" s="133"/>
      <c r="LTP70" s="133"/>
      <c r="LTQ70" s="133"/>
      <c r="LTR70" s="133"/>
      <c r="LTS70" s="133"/>
      <c r="LTT70" s="133"/>
      <c r="LTU70" s="133"/>
      <c r="LTV70" s="133"/>
      <c r="LTW70" s="133"/>
      <c r="LTX70" s="133"/>
      <c r="LTY70" s="133"/>
      <c r="LTZ70" s="133"/>
      <c r="LUA70" s="133"/>
      <c r="LUB70" s="133"/>
      <c r="LUC70" s="133"/>
      <c r="LUD70" s="133"/>
      <c r="LUE70" s="133"/>
      <c r="LUF70" s="133"/>
      <c r="LUG70" s="133"/>
      <c r="LUH70" s="133"/>
      <c r="LUI70" s="133"/>
      <c r="LUJ70" s="133"/>
      <c r="LUK70" s="133"/>
      <c r="LUL70" s="133"/>
      <c r="LUM70" s="133"/>
      <c r="LUN70" s="133"/>
      <c r="LUO70" s="133"/>
      <c r="LUP70" s="133"/>
      <c r="LUQ70" s="133"/>
      <c r="LUR70" s="133"/>
      <c r="LUS70" s="133"/>
      <c r="LUT70" s="133"/>
      <c r="LUU70" s="133"/>
      <c r="LUV70" s="133"/>
      <c r="LUW70" s="133"/>
      <c r="LUX70" s="133"/>
      <c r="LUY70" s="133"/>
      <c r="LUZ70" s="133"/>
      <c r="LVA70" s="133"/>
      <c r="LVB70" s="133"/>
      <c r="LVC70" s="133"/>
      <c r="LVD70" s="133"/>
      <c r="LVE70" s="133"/>
      <c r="LVF70" s="133"/>
      <c r="LVG70" s="133"/>
      <c r="LVH70" s="133"/>
      <c r="LVI70" s="133"/>
      <c r="LVJ70" s="133"/>
      <c r="LVK70" s="133"/>
      <c r="LVL70" s="133"/>
      <c r="LVM70" s="133"/>
      <c r="LVN70" s="133"/>
      <c r="LVO70" s="133"/>
      <c r="LVP70" s="133"/>
      <c r="LVQ70" s="133"/>
      <c r="LVR70" s="133"/>
      <c r="LVS70" s="133"/>
      <c r="LVT70" s="133"/>
      <c r="LVU70" s="133"/>
      <c r="LVV70" s="133"/>
      <c r="LVW70" s="133"/>
      <c r="LVX70" s="133"/>
      <c r="LVY70" s="133"/>
      <c r="LVZ70" s="133"/>
      <c r="LWA70" s="133"/>
      <c r="LWB70" s="133"/>
      <c r="LWC70" s="133"/>
      <c r="LWD70" s="133"/>
      <c r="LWE70" s="133"/>
      <c r="LWF70" s="133"/>
      <c r="LWG70" s="133"/>
      <c r="LWH70" s="133"/>
      <c r="LWI70" s="133"/>
      <c r="LWJ70" s="133"/>
      <c r="LWK70" s="133"/>
      <c r="LWL70" s="133"/>
      <c r="LWM70" s="133"/>
      <c r="LWN70" s="133"/>
      <c r="LWO70" s="133"/>
      <c r="LWP70" s="133"/>
      <c r="LWQ70" s="133"/>
      <c r="LWR70" s="133"/>
      <c r="LWS70" s="133"/>
      <c r="LWT70" s="133"/>
      <c r="LWU70" s="133"/>
      <c r="LWV70" s="133"/>
      <c r="LWW70" s="133"/>
      <c r="LWX70" s="133"/>
      <c r="LWY70" s="133"/>
      <c r="LWZ70" s="133"/>
      <c r="LXA70" s="133"/>
      <c r="LXB70" s="133"/>
      <c r="LXC70" s="133"/>
      <c r="LXD70" s="133"/>
      <c r="LXE70" s="133"/>
      <c r="LXF70" s="133"/>
      <c r="LXG70" s="133"/>
      <c r="LXH70" s="133"/>
      <c r="LXI70" s="133"/>
      <c r="LXJ70" s="133"/>
      <c r="LXK70" s="133"/>
      <c r="LXL70" s="133"/>
      <c r="LXM70" s="133"/>
      <c r="LXN70" s="133"/>
      <c r="LXO70" s="133"/>
      <c r="LXP70" s="133"/>
      <c r="LXQ70" s="133"/>
      <c r="LXR70" s="133"/>
      <c r="LXS70" s="133"/>
      <c r="LXT70" s="133"/>
      <c r="LXU70" s="133"/>
      <c r="LXV70" s="133"/>
      <c r="LXW70" s="133"/>
      <c r="LXX70" s="133"/>
      <c r="LXY70" s="133"/>
      <c r="LXZ70" s="133"/>
      <c r="LYA70" s="133"/>
      <c r="LYB70" s="133"/>
      <c r="LYC70" s="133"/>
      <c r="LYD70" s="133"/>
      <c r="LYE70" s="133"/>
      <c r="LYF70" s="133"/>
      <c r="LYG70" s="133"/>
      <c r="LYH70" s="133"/>
      <c r="LYI70" s="133"/>
      <c r="LYJ70" s="133"/>
      <c r="LYK70" s="133"/>
      <c r="LYL70" s="133"/>
      <c r="LYM70" s="133"/>
      <c r="LYN70" s="133"/>
      <c r="LYO70" s="133"/>
      <c r="LYP70" s="133"/>
      <c r="LYQ70" s="133"/>
      <c r="LYR70" s="133"/>
      <c r="LYS70" s="133"/>
      <c r="LYT70" s="133"/>
      <c r="LYU70" s="133"/>
      <c r="LYV70" s="133"/>
      <c r="LYW70" s="133"/>
      <c r="LYX70" s="133"/>
      <c r="LYY70" s="133"/>
      <c r="LYZ70" s="133"/>
      <c r="LZA70" s="133"/>
      <c r="LZB70" s="133"/>
      <c r="LZC70" s="133"/>
      <c r="LZD70" s="133"/>
      <c r="LZE70" s="133"/>
      <c r="LZF70" s="133"/>
      <c r="LZG70" s="133"/>
      <c r="LZH70" s="133"/>
      <c r="LZI70" s="133"/>
      <c r="LZJ70" s="133"/>
      <c r="LZK70" s="133"/>
      <c r="LZL70" s="133"/>
      <c r="LZM70" s="133"/>
      <c r="LZN70" s="133"/>
      <c r="LZO70" s="133"/>
      <c r="LZP70" s="133"/>
      <c r="LZQ70" s="133"/>
      <c r="LZR70" s="133"/>
      <c r="LZS70" s="133"/>
      <c r="LZT70" s="133"/>
      <c r="LZU70" s="133"/>
      <c r="LZV70" s="133"/>
      <c r="LZW70" s="133"/>
      <c r="LZX70" s="133"/>
      <c r="LZY70" s="133"/>
      <c r="LZZ70" s="133"/>
      <c r="MAA70" s="133"/>
      <c r="MAB70" s="133"/>
      <c r="MAC70" s="133"/>
      <c r="MAD70" s="133"/>
      <c r="MAE70" s="133"/>
      <c r="MAF70" s="133"/>
      <c r="MAG70" s="133"/>
      <c r="MAH70" s="133"/>
      <c r="MAI70" s="133"/>
      <c r="MAJ70" s="133"/>
      <c r="MAK70" s="133"/>
      <c r="MAL70" s="133"/>
      <c r="MAM70" s="133"/>
      <c r="MAN70" s="133"/>
      <c r="MAO70" s="133"/>
      <c r="MAP70" s="133"/>
      <c r="MAQ70" s="133"/>
      <c r="MAR70" s="133"/>
      <c r="MAS70" s="133"/>
      <c r="MAT70" s="133"/>
      <c r="MAU70" s="133"/>
      <c r="MAV70" s="133"/>
      <c r="MAW70" s="133"/>
      <c r="MAX70" s="133"/>
      <c r="MAY70" s="133"/>
      <c r="MAZ70" s="133"/>
      <c r="MBA70" s="133"/>
      <c r="MBB70" s="133"/>
      <c r="MBC70" s="133"/>
      <c r="MBD70" s="133"/>
      <c r="MBE70" s="133"/>
      <c r="MBF70" s="133"/>
      <c r="MBG70" s="133"/>
      <c r="MBH70" s="133"/>
      <c r="MBI70" s="133"/>
      <c r="MBJ70" s="133"/>
      <c r="MBK70" s="133"/>
      <c r="MBL70" s="133"/>
      <c r="MBM70" s="133"/>
      <c r="MBN70" s="133"/>
      <c r="MBO70" s="133"/>
      <c r="MBP70" s="133"/>
      <c r="MBQ70" s="133"/>
      <c r="MBR70" s="133"/>
      <c r="MBS70" s="133"/>
      <c r="MBT70" s="133"/>
      <c r="MBU70" s="133"/>
      <c r="MBV70" s="133"/>
      <c r="MBW70" s="133"/>
      <c r="MBX70" s="133"/>
      <c r="MBY70" s="133"/>
      <c r="MBZ70" s="133"/>
      <c r="MCA70" s="133"/>
      <c r="MCB70" s="133"/>
      <c r="MCC70" s="133"/>
      <c r="MCD70" s="133"/>
      <c r="MCE70" s="133"/>
      <c r="MCF70" s="133"/>
      <c r="MCG70" s="133"/>
      <c r="MCH70" s="133"/>
      <c r="MCI70" s="133"/>
      <c r="MCJ70" s="133"/>
      <c r="MCK70" s="133"/>
      <c r="MCL70" s="133"/>
      <c r="MCM70" s="133"/>
      <c r="MCN70" s="133"/>
      <c r="MCO70" s="133"/>
      <c r="MCP70" s="133"/>
      <c r="MCQ70" s="133"/>
      <c r="MCR70" s="133"/>
      <c r="MCS70" s="133"/>
      <c r="MCT70" s="133"/>
      <c r="MCU70" s="133"/>
      <c r="MCV70" s="133"/>
      <c r="MCW70" s="133"/>
      <c r="MCX70" s="133"/>
      <c r="MCY70" s="133"/>
      <c r="MCZ70" s="133"/>
      <c r="MDA70" s="133"/>
      <c r="MDB70" s="133"/>
      <c r="MDC70" s="133"/>
      <c r="MDD70" s="133"/>
      <c r="MDE70" s="133"/>
      <c r="MDF70" s="133"/>
      <c r="MDG70" s="133"/>
      <c r="MDH70" s="133"/>
      <c r="MDI70" s="133"/>
      <c r="MDJ70" s="133"/>
      <c r="MDK70" s="133"/>
      <c r="MDL70" s="133"/>
      <c r="MDM70" s="133"/>
      <c r="MDN70" s="133"/>
      <c r="MDO70" s="133"/>
      <c r="MDP70" s="133"/>
      <c r="MDQ70" s="133"/>
      <c r="MDR70" s="133"/>
      <c r="MDS70" s="133"/>
      <c r="MDT70" s="133"/>
      <c r="MDU70" s="133"/>
      <c r="MDV70" s="133"/>
      <c r="MDW70" s="133"/>
      <c r="MDX70" s="133"/>
      <c r="MDY70" s="133"/>
      <c r="MDZ70" s="133"/>
      <c r="MEA70" s="133"/>
      <c r="MEB70" s="133"/>
      <c r="MEC70" s="133"/>
      <c r="MED70" s="133"/>
      <c r="MEE70" s="133"/>
      <c r="MEF70" s="133"/>
      <c r="MEG70" s="133"/>
      <c r="MEH70" s="133"/>
      <c r="MEI70" s="133"/>
      <c r="MEJ70" s="133"/>
      <c r="MEK70" s="133"/>
      <c r="MEL70" s="133"/>
      <c r="MEM70" s="133"/>
      <c r="MEN70" s="133"/>
      <c r="MEO70" s="133"/>
      <c r="MEP70" s="133"/>
      <c r="MEQ70" s="133"/>
      <c r="MER70" s="133"/>
      <c r="MES70" s="133"/>
      <c r="MET70" s="133"/>
      <c r="MEU70" s="133"/>
      <c r="MEV70" s="133"/>
      <c r="MEW70" s="133"/>
      <c r="MEX70" s="133"/>
      <c r="MEY70" s="133"/>
      <c r="MEZ70" s="133"/>
      <c r="MFA70" s="133"/>
      <c r="MFB70" s="133"/>
      <c r="MFC70" s="133"/>
      <c r="MFD70" s="133"/>
      <c r="MFE70" s="133"/>
      <c r="MFF70" s="133"/>
      <c r="MFG70" s="133"/>
      <c r="MFH70" s="133"/>
      <c r="MFI70" s="133"/>
      <c r="MFJ70" s="133"/>
      <c r="MFK70" s="133"/>
      <c r="MFL70" s="133"/>
      <c r="MFM70" s="133"/>
      <c r="MFN70" s="133"/>
      <c r="MFO70" s="133"/>
      <c r="MFP70" s="133"/>
      <c r="MFQ70" s="133"/>
      <c r="MFR70" s="133"/>
      <c r="MFS70" s="133"/>
      <c r="MFT70" s="133"/>
      <c r="MFU70" s="133"/>
      <c r="MFV70" s="133"/>
      <c r="MFW70" s="133"/>
      <c r="MFX70" s="133"/>
      <c r="MFY70" s="133"/>
      <c r="MFZ70" s="133"/>
      <c r="MGA70" s="133"/>
      <c r="MGB70" s="133"/>
      <c r="MGC70" s="133"/>
      <c r="MGD70" s="133"/>
      <c r="MGE70" s="133"/>
      <c r="MGF70" s="133"/>
      <c r="MGG70" s="133"/>
      <c r="MGH70" s="133"/>
      <c r="MGI70" s="133"/>
      <c r="MGJ70" s="133"/>
      <c r="MGK70" s="133"/>
      <c r="MGL70" s="133"/>
      <c r="MGM70" s="133"/>
      <c r="MGN70" s="133"/>
      <c r="MGO70" s="133"/>
      <c r="MGP70" s="133"/>
      <c r="MGQ70" s="133"/>
      <c r="MGR70" s="133"/>
      <c r="MGS70" s="133"/>
      <c r="MGT70" s="133"/>
      <c r="MGU70" s="133"/>
      <c r="MGV70" s="133"/>
      <c r="MGW70" s="133"/>
      <c r="MGX70" s="133"/>
      <c r="MGY70" s="133"/>
      <c r="MGZ70" s="133"/>
      <c r="MHA70" s="133"/>
      <c r="MHB70" s="133"/>
      <c r="MHC70" s="133"/>
      <c r="MHD70" s="133"/>
      <c r="MHE70" s="133"/>
      <c r="MHF70" s="133"/>
      <c r="MHG70" s="133"/>
      <c r="MHH70" s="133"/>
      <c r="MHI70" s="133"/>
      <c r="MHJ70" s="133"/>
      <c r="MHK70" s="133"/>
      <c r="MHL70" s="133"/>
      <c r="MHM70" s="133"/>
      <c r="MHN70" s="133"/>
      <c r="MHO70" s="133"/>
      <c r="MHP70" s="133"/>
      <c r="MHQ70" s="133"/>
      <c r="MHR70" s="133"/>
      <c r="MHS70" s="133"/>
      <c r="MHT70" s="133"/>
      <c r="MHU70" s="133"/>
      <c r="MHV70" s="133"/>
      <c r="MHW70" s="133"/>
      <c r="MHX70" s="133"/>
      <c r="MHY70" s="133"/>
      <c r="MHZ70" s="133"/>
      <c r="MIA70" s="133"/>
      <c r="MIB70" s="133"/>
      <c r="MIC70" s="133"/>
      <c r="MID70" s="133"/>
      <c r="MIE70" s="133"/>
      <c r="MIF70" s="133"/>
      <c r="MIG70" s="133"/>
      <c r="MIH70" s="133"/>
      <c r="MII70" s="133"/>
      <c r="MIJ70" s="133"/>
      <c r="MIK70" s="133"/>
      <c r="MIL70" s="133"/>
      <c r="MIM70" s="133"/>
      <c r="MIN70" s="133"/>
      <c r="MIO70" s="133"/>
      <c r="MIP70" s="133"/>
      <c r="MIQ70" s="133"/>
      <c r="MIR70" s="133"/>
      <c r="MIS70" s="133"/>
      <c r="MIT70" s="133"/>
      <c r="MIU70" s="133"/>
      <c r="MIV70" s="133"/>
      <c r="MIW70" s="133"/>
      <c r="MIX70" s="133"/>
      <c r="MIY70" s="133"/>
      <c r="MIZ70" s="133"/>
      <c r="MJA70" s="133"/>
      <c r="MJB70" s="133"/>
      <c r="MJC70" s="133"/>
      <c r="MJD70" s="133"/>
      <c r="MJE70" s="133"/>
      <c r="MJF70" s="133"/>
      <c r="MJG70" s="133"/>
      <c r="MJH70" s="133"/>
      <c r="MJI70" s="133"/>
      <c r="MJJ70" s="133"/>
      <c r="MJK70" s="133"/>
      <c r="MJL70" s="133"/>
      <c r="MJM70" s="133"/>
      <c r="MJN70" s="133"/>
      <c r="MJO70" s="133"/>
      <c r="MJP70" s="133"/>
      <c r="MJQ70" s="133"/>
      <c r="MJR70" s="133"/>
      <c r="MJS70" s="133"/>
      <c r="MJT70" s="133"/>
      <c r="MJU70" s="133"/>
      <c r="MJV70" s="133"/>
      <c r="MJW70" s="133"/>
      <c r="MJX70" s="133"/>
      <c r="MJY70" s="133"/>
      <c r="MJZ70" s="133"/>
      <c r="MKA70" s="133"/>
      <c r="MKB70" s="133"/>
      <c r="MKC70" s="133"/>
      <c r="MKD70" s="133"/>
      <c r="MKE70" s="133"/>
      <c r="MKF70" s="133"/>
      <c r="MKG70" s="133"/>
      <c r="MKH70" s="133"/>
      <c r="MKI70" s="133"/>
      <c r="MKJ70" s="133"/>
      <c r="MKK70" s="133"/>
      <c r="MKL70" s="133"/>
      <c r="MKM70" s="133"/>
      <c r="MKN70" s="133"/>
      <c r="MKO70" s="133"/>
      <c r="MKP70" s="133"/>
      <c r="MKQ70" s="133"/>
      <c r="MKR70" s="133"/>
      <c r="MKS70" s="133"/>
      <c r="MKT70" s="133"/>
      <c r="MKU70" s="133"/>
      <c r="MKV70" s="133"/>
      <c r="MKW70" s="133"/>
      <c r="MKX70" s="133"/>
      <c r="MKY70" s="133"/>
      <c r="MKZ70" s="133"/>
      <c r="MLA70" s="133"/>
      <c r="MLB70" s="133"/>
      <c r="MLC70" s="133"/>
      <c r="MLD70" s="133"/>
      <c r="MLE70" s="133"/>
      <c r="MLF70" s="133"/>
      <c r="MLG70" s="133"/>
      <c r="MLH70" s="133"/>
      <c r="MLI70" s="133"/>
      <c r="MLJ70" s="133"/>
      <c r="MLK70" s="133"/>
      <c r="MLL70" s="133"/>
      <c r="MLM70" s="133"/>
      <c r="MLN70" s="133"/>
      <c r="MLO70" s="133"/>
      <c r="MLP70" s="133"/>
      <c r="MLQ70" s="133"/>
      <c r="MLR70" s="133"/>
      <c r="MLS70" s="133"/>
      <c r="MLT70" s="133"/>
      <c r="MLU70" s="133"/>
      <c r="MLV70" s="133"/>
      <c r="MLW70" s="133"/>
      <c r="MLX70" s="133"/>
      <c r="MLY70" s="133"/>
      <c r="MLZ70" s="133"/>
      <c r="MMA70" s="133"/>
      <c r="MMB70" s="133"/>
      <c r="MMC70" s="133"/>
      <c r="MMD70" s="133"/>
      <c r="MME70" s="133"/>
      <c r="MMF70" s="133"/>
      <c r="MMG70" s="133"/>
      <c r="MMH70" s="133"/>
      <c r="MMI70" s="133"/>
      <c r="MMJ70" s="133"/>
      <c r="MMK70" s="133"/>
      <c r="MML70" s="133"/>
      <c r="MMM70" s="133"/>
      <c r="MMN70" s="133"/>
      <c r="MMO70" s="133"/>
      <c r="MMP70" s="133"/>
      <c r="MMQ70" s="133"/>
      <c r="MMR70" s="133"/>
      <c r="MMS70" s="133"/>
      <c r="MMT70" s="133"/>
      <c r="MMU70" s="133"/>
      <c r="MMV70" s="133"/>
      <c r="MMW70" s="133"/>
      <c r="MMX70" s="133"/>
      <c r="MMY70" s="133"/>
      <c r="MMZ70" s="133"/>
      <c r="MNA70" s="133"/>
      <c r="MNB70" s="133"/>
      <c r="MNC70" s="133"/>
      <c r="MND70" s="133"/>
      <c r="MNE70" s="133"/>
      <c r="MNF70" s="133"/>
      <c r="MNG70" s="133"/>
      <c r="MNH70" s="133"/>
      <c r="MNI70" s="133"/>
      <c r="MNJ70" s="133"/>
      <c r="MNK70" s="133"/>
      <c r="MNL70" s="133"/>
      <c r="MNM70" s="133"/>
      <c r="MNN70" s="133"/>
      <c r="MNO70" s="133"/>
      <c r="MNP70" s="133"/>
      <c r="MNQ70" s="133"/>
      <c r="MNR70" s="133"/>
      <c r="MNS70" s="133"/>
      <c r="MNT70" s="133"/>
      <c r="MNU70" s="133"/>
      <c r="MNV70" s="133"/>
      <c r="MNW70" s="133"/>
      <c r="MNX70" s="133"/>
      <c r="MNY70" s="133"/>
      <c r="MNZ70" s="133"/>
      <c r="MOA70" s="133"/>
      <c r="MOB70" s="133"/>
      <c r="MOC70" s="133"/>
      <c r="MOD70" s="133"/>
      <c r="MOE70" s="133"/>
      <c r="MOF70" s="133"/>
      <c r="MOG70" s="133"/>
      <c r="MOH70" s="133"/>
      <c r="MOI70" s="133"/>
      <c r="MOJ70" s="133"/>
      <c r="MOK70" s="133"/>
      <c r="MOL70" s="133"/>
      <c r="MOM70" s="133"/>
      <c r="MON70" s="133"/>
      <c r="MOO70" s="133"/>
      <c r="MOP70" s="133"/>
      <c r="MOQ70" s="133"/>
      <c r="MOR70" s="133"/>
      <c r="MOS70" s="133"/>
      <c r="MOT70" s="133"/>
      <c r="MOU70" s="133"/>
      <c r="MOV70" s="133"/>
      <c r="MOW70" s="133"/>
      <c r="MOX70" s="133"/>
      <c r="MOY70" s="133"/>
      <c r="MOZ70" s="133"/>
      <c r="MPA70" s="133"/>
      <c r="MPB70" s="133"/>
      <c r="MPC70" s="133"/>
      <c r="MPD70" s="133"/>
      <c r="MPE70" s="133"/>
      <c r="MPF70" s="133"/>
      <c r="MPG70" s="133"/>
      <c r="MPH70" s="133"/>
      <c r="MPI70" s="133"/>
      <c r="MPJ70" s="133"/>
      <c r="MPK70" s="133"/>
      <c r="MPL70" s="133"/>
      <c r="MPM70" s="133"/>
      <c r="MPN70" s="133"/>
      <c r="MPO70" s="133"/>
      <c r="MPP70" s="133"/>
      <c r="MPQ70" s="133"/>
      <c r="MPR70" s="133"/>
      <c r="MPS70" s="133"/>
      <c r="MPT70" s="133"/>
      <c r="MPU70" s="133"/>
      <c r="MPV70" s="133"/>
      <c r="MPW70" s="133"/>
      <c r="MPX70" s="133"/>
      <c r="MPY70" s="133"/>
      <c r="MPZ70" s="133"/>
      <c r="MQA70" s="133"/>
      <c r="MQB70" s="133"/>
      <c r="MQC70" s="133"/>
      <c r="MQD70" s="133"/>
      <c r="MQE70" s="133"/>
      <c r="MQF70" s="133"/>
      <c r="MQG70" s="133"/>
      <c r="MQH70" s="133"/>
      <c r="MQI70" s="133"/>
      <c r="MQJ70" s="133"/>
      <c r="MQK70" s="133"/>
      <c r="MQL70" s="133"/>
      <c r="MQM70" s="133"/>
      <c r="MQN70" s="133"/>
      <c r="MQO70" s="133"/>
      <c r="MQP70" s="133"/>
      <c r="MQQ70" s="133"/>
      <c r="MQR70" s="133"/>
      <c r="MQS70" s="133"/>
      <c r="MQT70" s="133"/>
      <c r="MQU70" s="133"/>
      <c r="MQV70" s="133"/>
      <c r="MQW70" s="133"/>
      <c r="MQX70" s="133"/>
      <c r="MQY70" s="133"/>
      <c r="MQZ70" s="133"/>
      <c r="MRA70" s="133"/>
      <c r="MRB70" s="133"/>
      <c r="MRC70" s="133"/>
      <c r="MRD70" s="133"/>
      <c r="MRE70" s="133"/>
      <c r="MRF70" s="133"/>
      <c r="MRG70" s="133"/>
      <c r="MRH70" s="133"/>
      <c r="MRI70" s="133"/>
      <c r="MRJ70" s="133"/>
      <c r="MRK70" s="133"/>
      <c r="MRL70" s="133"/>
      <c r="MRM70" s="133"/>
      <c r="MRN70" s="133"/>
      <c r="MRO70" s="133"/>
      <c r="MRP70" s="133"/>
      <c r="MRQ70" s="133"/>
      <c r="MRR70" s="133"/>
      <c r="MRS70" s="133"/>
      <c r="MRT70" s="133"/>
      <c r="MRU70" s="133"/>
      <c r="MRV70" s="133"/>
      <c r="MRW70" s="133"/>
      <c r="MRX70" s="133"/>
      <c r="MRY70" s="133"/>
      <c r="MRZ70" s="133"/>
      <c r="MSA70" s="133"/>
      <c r="MSB70" s="133"/>
      <c r="MSC70" s="133"/>
      <c r="MSD70" s="133"/>
      <c r="MSE70" s="133"/>
      <c r="MSF70" s="133"/>
      <c r="MSG70" s="133"/>
      <c r="MSH70" s="133"/>
      <c r="MSI70" s="133"/>
      <c r="MSJ70" s="133"/>
      <c r="MSK70" s="133"/>
      <c r="MSL70" s="133"/>
      <c r="MSM70" s="133"/>
      <c r="MSN70" s="133"/>
      <c r="MSO70" s="133"/>
      <c r="MSP70" s="133"/>
      <c r="MSQ70" s="133"/>
      <c r="MSR70" s="133"/>
      <c r="MSS70" s="133"/>
      <c r="MST70" s="133"/>
      <c r="MSU70" s="133"/>
      <c r="MSV70" s="133"/>
      <c r="MSW70" s="133"/>
      <c r="MSX70" s="133"/>
      <c r="MSY70" s="133"/>
      <c r="MSZ70" s="133"/>
      <c r="MTA70" s="133"/>
      <c r="MTB70" s="133"/>
      <c r="MTC70" s="133"/>
      <c r="MTD70" s="133"/>
      <c r="MTE70" s="133"/>
      <c r="MTF70" s="133"/>
      <c r="MTG70" s="133"/>
      <c r="MTH70" s="133"/>
      <c r="MTI70" s="133"/>
      <c r="MTJ70" s="133"/>
      <c r="MTK70" s="133"/>
      <c r="MTL70" s="133"/>
      <c r="MTM70" s="133"/>
      <c r="MTN70" s="133"/>
      <c r="MTO70" s="133"/>
      <c r="MTP70" s="133"/>
      <c r="MTQ70" s="133"/>
      <c r="MTR70" s="133"/>
      <c r="MTS70" s="133"/>
      <c r="MTT70" s="133"/>
      <c r="MTU70" s="133"/>
      <c r="MTV70" s="133"/>
      <c r="MTW70" s="133"/>
      <c r="MTX70" s="133"/>
      <c r="MTY70" s="133"/>
      <c r="MTZ70" s="133"/>
      <c r="MUA70" s="133"/>
      <c r="MUB70" s="133"/>
      <c r="MUC70" s="133"/>
      <c r="MUD70" s="133"/>
      <c r="MUE70" s="133"/>
      <c r="MUF70" s="133"/>
      <c r="MUG70" s="133"/>
      <c r="MUH70" s="133"/>
      <c r="MUI70" s="133"/>
      <c r="MUJ70" s="133"/>
      <c r="MUK70" s="133"/>
      <c r="MUL70" s="133"/>
      <c r="MUM70" s="133"/>
      <c r="MUN70" s="133"/>
      <c r="MUO70" s="133"/>
      <c r="MUP70" s="133"/>
      <c r="MUQ70" s="133"/>
      <c r="MUR70" s="133"/>
      <c r="MUS70" s="133"/>
      <c r="MUT70" s="133"/>
      <c r="MUU70" s="133"/>
      <c r="MUV70" s="133"/>
      <c r="MUW70" s="133"/>
      <c r="MUX70" s="133"/>
      <c r="MUY70" s="133"/>
      <c r="MUZ70" s="133"/>
      <c r="MVA70" s="133"/>
      <c r="MVB70" s="133"/>
      <c r="MVC70" s="133"/>
      <c r="MVD70" s="133"/>
      <c r="MVE70" s="133"/>
      <c r="MVF70" s="133"/>
      <c r="MVG70" s="133"/>
      <c r="MVH70" s="133"/>
      <c r="MVI70" s="133"/>
      <c r="MVJ70" s="133"/>
      <c r="MVK70" s="133"/>
      <c r="MVL70" s="133"/>
      <c r="MVM70" s="133"/>
      <c r="MVN70" s="133"/>
      <c r="MVO70" s="133"/>
      <c r="MVP70" s="133"/>
      <c r="MVQ70" s="133"/>
      <c r="MVR70" s="133"/>
      <c r="MVS70" s="133"/>
      <c r="MVT70" s="133"/>
      <c r="MVU70" s="133"/>
      <c r="MVV70" s="133"/>
      <c r="MVW70" s="133"/>
      <c r="MVX70" s="133"/>
      <c r="MVY70" s="133"/>
      <c r="MVZ70" s="133"/>
      <c r="MWA70" s="133"/>
      <c r="MWB70" s="133"/>
      <c r="MWC70" s="133"/>
      <c r="MWD70" s="133"/>
      <c r="MWE70" s="133"/>
      <c r="MWF70" s="133"/>
      <c r="MWG70" s="133"/>
      <c r="MWH70" s="133"/>
      <c r="MWI70" s="133"/>
      <c r="MWJ70" s="133"/>
      <c r="MWK70" s="133"/>
      <c r="MWL70" s="133"/>
      <c r="MWM70" s="133"/>
      <c r="MWN70" s="133"/>
      <c r="MWO70" s="133"/>
      <c r="MWP70" s="133"/>
      <c r="MWQ70" s="133"/>
      <c r="MWR70" s="133"/>
      <c r="MWS70" s="133"/>
      <c r="MWT70" s="133"/>
      <c r="MWU70" s="133"/>
      <c r="MWV70" s="133"/>
      <c r="MWW70" s="133"/>
      <c r="MWX70" s="133"/>
      <c r="MWY70" s="133"/>
      <c r="MWZ70" s="133"/>
      <c r="MXA70" s="133"/>
      <c r="MXB70" s="133"/>
      <c r="MXC70" s="133"/>
      <c r="MXD70" s="133"/>
      <c r="MXE70" s="133"/>
      <c r="MXF70" s="133"/>
      <c r="MXG70" s="133"/>
      <c r="MXH70" s="133"/>
      <c r="MXI70" s="133"/>
      <c r="MXJ70" s="133"/>
      <c r="MXK70" s="133"/>
      <c r="MXL70" s="133"/>
      <c r="MXM70" s="133"/>
      <c r="MXN70" s="133"/>
      <c r="MXO70" s="133"/>
      <c r="MXP70" s="133"/>
      <c r="MXQ70" s="133"/>
      <c r="MXR70" s="133"/>
      <c r="MXS70" s="133"/>
      <c r="MXT70" s="133"/>
      <c r="MXU70" s="133"/>
      <c r="MXV70" s="133"/>
      <c r="MXW70" s="133"/>
      <c r="MXX70" s="133"/>
      <c r="MXY70" s="133"/>
      <c r="MXZ70" s="133"/>
      <c r="MYA70" s="133"/>
      <c r="MYB70" s="133"/>
      <c r="MYC70" s="133"/>
      <c r="MYD70" s="133"/>
      <c r="MYE70" s="133"/>
      <c r="MYF70" s="133"/>
      <c r="MYG70" s="133"/>
      <c r="MYH70" s="133"/>
      <c r="MYI70" s="133"/>
      <c r="MYJ70" s="133"/>
      <c r="MYK70" s="133"/>
      <c r="MYL70" s="133"/>
      <c r="MYM70" s="133"/>
      <c r="MYN70" s="133"/>
      <c r="MYO70" s="133"/>
      <c r="MYP70" s="133"/>
      <c r="MYQ70" s="133"/>
      <c r="MYR70" s="133"/>
      <c r="MYS70" s="133"/>
      <c r="MYT70" s="133"/>
      <c r="MYU70" s="133"/>
      <c r="MYV70" s="133"/>
      <c r="MYW70" s="133"/>
      <c r="MYX70" s="133"/>
      <c r="MYY70" s="133"/>
      <c r="MYZ70" s="133"/>
      <c r="MZA70" s="133"/>
      <c r="MZB70" s="133"/>
      <c r="MZC70" s="133"/>
      <c r="MZD70" s="133"/>
      <c r="MZE70" s="133"/>
      <c r="MZF70" s="133"/>
      <c r="MZG70" s="133"/>
      <c r="MZH70" s="133"/>
      <c r="MZI70" s="133"/>
      <c r="MZJ70" s="133"/>
      <c r="MZK70" s="133"/>
      <c r="MZL70" s="133"/>
      <c r="MZM70" s="133"/>
      <c r="MZN70" s="133"/>
      <c r="MZO70" s="133"/>
      <c r="MZP70" s="133"/>
      <c r="MZQ70" s="133"/>
      <c r="MZR70" s="133"/>
      <c r="MZS70" s="133"/>
      <c r="MZT70" s="133"/>
      <c r="MZU70" s="133"/>
      <c r="MZV70" s="133"/>
      <c r="MZW70" s="133"/>
      <c r="MZX70" s="133"/>
      <c r="MZY70" s="133"/>
      <c r="MZZ70" s="133"/>
      <c r="NAA70" s="133"/>
      <c r="NAB70" s="133"/>
      <c r="NAC70" s="133"/>
      <c r="NAD70" s="133"/>
      <c r="NAE70" s="133"/>
      <c r="NAF70" s="133"/>
      <c r="NAG70" s="133"/>
      <c r="NAH70" s="133"/>
      <c r="NAI70" s="133"/>
      <c r="NAJ70" s="133"/>
      <c r="NAK70" s="133"/>
      <c r="NAL70" s="133"/>
      <c r="NAM70" s="133"/>
      <c r="NAN70" s="133"/>
      <c r="NAO70" s="133"/>
      <c r="NAP70" s="133"/>
      <c r="NAQ70" s="133"/>
      <c r="NAR70" s="133"/>
      <c r="NAS70" s="133"/>
      <c r="NAT70" s="133"/>
      <c r="NAU70" s="133"/>
      <c r="NAV70" s="133"/>
      <c r="NAW70" s="133"/>
      <c r="NAX70" s="133"/>
      <c r="NAY70" s="133"/>
      <c r="NAZ70" s="133"/>
      <c r="NBA70" s="133"/>
      <c r="NBB70" s="133"/>
      <c r="NBC70" s="133"/>
      <c r="NBD70" s="133"/>
      <c r="NBE70" s="133"/>
      <c r="NBF70" s="133"/>
      <c r="NBG70" s="133"/>
      <c r="NBH70" s="133"/>
      <c r="NBI70" s="133"/>
      <c r="NBJ70" s="133"/>
      <c r="NBK70" s="133"/>
      <c r="NBL70" s="133"/>
      <c r="NBM70" s="133"/>
      <c r="NBN70" s="133"/>
      <c r="NBO70" s="133"/>
      <c r="NBP70" s="133"/>
      <c r="NBQ70" s="133"/>
      <c r="NBR70" s="133"/>
      <c r="NBS70" s="133"/>
      <c r="NBT70" s="133"/>
      <c r="NBU70" s="133"/>
      <c r="NBV70" s="133"/>
      <c r="NBW70" s="133"/>
      <c r="NBX70" s="133"/>
      <c r="NBY70" s="133"/>
      <c r="NBZ70" s="133"/>
      <c r="NCA70" s="133"/>
      <c r="NCB70" s="133"/>
      <c r="NCC70" s="133"/>
      <c r="NCD70" s="133"/>
      <c r="NCE70" s="133"/>
      <c r="NCF70" s="133"/>
      <c r="NCG70" s="133"/>
      <c r="NCH70" s="133"/>
      <c r="NCI70" s="133"/>
      <c r="NCJ70" s="133"/>
      <c r="NCK70" s="133"/>
      <c r="NCL70" s="133"/>
      <c r="NCM70" s="133"/>
      <c r="NCN70" s="133"/>
      <c r="NCO70" s="133"/>
      <c r="NCP70" s="133"/>
      <c r="NCQ70" s="133"/>
      <c r="NCR70" s="133"/>
      <c r="NCS70" s="133"/>
      <c r="NCT70" s="133"/>
      <c r="NCU70" s="133"/>
      <c r="NCV70" s="133"/>
      <c r="NCW70" s="133"/>
      <c r="NCX70" s="133"/>
      <c r="NCY70" s="133"/>
      <c r="NCZ70" s="133"/>
      <c r="NDA70" s="133"/>
      <c r="NDB70" s="133"/>
      <c r="NDC70" s="133"/>
      <c r="NDD70" s="133"/>
      <c r="NDE70" s="133"/>
      <c r="NDF70" s="133"/>
      <c r="NDG70" s="133"/>
      <c r="NDH70" s="133"/>
      <c r="NDI70" s="133"/>
      <c r="NDJ70" s="133"/>
      <c r="NDK70" s="133"/>
      <c r="NDL70" s="133"/>
      <c r="NDM70" s="133"/>
      <c r="NDN70" s="133"/>
      <c r="NDO70" s="133"/>
      <c r="NDP70" s="133"/>
      <c r="NDQ70" s="133"/>
      <c r="NDR70" s="133"/>
      <c r="NDS70" s="133"/>
      <c r="NDT70" s="133"/>
      <c r="NDU70" s="133"/>
      <c r="NDV70" s="133"/>
      <c r="NDW70" s="133"/>
      <c r="NDX70" s="133"/>
      <c r="NDY70" s="133"/>
      <c r="NDZ70" s="133"/>
      <c r="NEA70" s="133"/>
      <c r="NEB70" s="133"/>
      <c r="NEC70" s="133"/>
      <c r="NED70" s="133"/>
      <c r="NEE70" s="133"/>
      <c r="NEF70" s="133"/>
      <c r="NEG70" s="133"/>
      <c r="NEH70" s="133"/>
      <c r="NEI70" s="133"/>
      <c r="NEJ70" s="133"/>
      <c r="NEK70" s="133"/>
      <c r="NEL70" s="133"/>
      <c r="NEM70" s="133"/>
      <c r="NEN70" s="133"/>
      <c r="NEO70" s="133"/>
      <c r="NEP70" s="133"/>
      <c r="NEQ70" s="133"/>
      <c r="NER70" s="133"/>
      <c r="NES70" s="133"/>
      <c r="NET70" s="133"/>
      <c r="NEU70" s="133"/>
      <c r="NEV70" s="133"/>
      <c r="NEW70" s="133"/>
      <c r="NEX70" s="133"/>
      <c r="NEY70" s="133"/>
      <c r="NEZ70" s="133"/>
      <c r="NFA70" s="133"/>
      <c r="NFB70" s="133"/>
      <c r="NFC70" s="133"/>
      <c r="NFD70" s="133"/>
      <c r="NFE70" s="133"/>
      <c r="NFF70" s="133"/>
      <c r="NFG70" s="133"/>
      <c r="NFH70" s="133"/>
      <c r="NFI70" s="133"/>
      <c r="NFJ70" s="133"/>
      <c r="NFK70" s="133"/>
      <c r="NFL70" s="133"/>
      <c r="NFM70" s="133"/>
      <c r="NFN70" s="133"/>
      <c r="NFO70" s="133"/>
      <c r="NFP70" s="133"/>
      <c r="NFQ70" s="133"/>
      <c r="NFR70" s="133"/>
      <c r="NFS70" s="133"/>
      <c r="NFT70" s="133"/>
      <c r="NFU70" s="133"/>
      <c r="NFV70" s="133"/>
      <c r="NFW70" s="133"/>
      <c r="NFX70" s="133"/>
      <c r="NFY70" s="133"/>
      <c r="NFZ70" s="133"/>
      <c r="NGA70" s="133"/>
      <c r="NGB70" s="133"/>
      <c r="NGC70" s="133"/>
      <c r="NGD70" s="133"/>
      <c r="NGE70" s="133"/>
      <c r="NGF70" s="133"/>
      <c r="NGG70" s="133"/>
      <c r="NGH70" s="133"/>
      <c r="NGI70" s="133"/>
      <c r="NGJ70" s="133"/>
      <c r="NGK70" s="133"/>
      <c r="NGL70" s="133"/>
      <c r="NGM70" s="133"/>
      <c r="NGN70" s="133"/>
      <c r="NGO70" s="133"/>
      <c r="NGP70" s="133"/>
      <c r="NGQ70" s="133"/>
      <c r="NGR70" s="133"/>
      <c r="NGS70" s="133"/>
      <c r="NGT70" s="133"/>
      <c r="NGU70" s="133"/>
      <c r="NGV70" s="133"/>
      <c r="NGW70" s="133"/>
      <c r="NGX70" s="133"/>
      <c r="NGY70" s="133"/>
      <c r="NGZ70" s="133"/>
      <c r="NHA70" s="133"/>
      <c r="NHB70" s="133"/>
      <c r="NHC70" s="133"/>
      <c r="NHD70" s="133"/>
      <c r="NHE70" s="133"/>
      <c r="NHF70" s="133"/>
      <c r="NHG70" s="133"/>
      <c r="NHH70" s="133"/>
      <c r="NHI70" s="133"/>
      <c r="NHJ70" s="133"/>
      <c r="NHK70" s="133"/>
      <c r="NHL70" s="133"/>
      <c r="NHM70" s="133"/>
      <c r="NHN70" s="133"/>
      <c r="NHO70" s="133"/>
      <c r="NHP70" s="133"/>
      <c r="NHQ70" s="133"/>
      <c r="NHR70" s="133"/>
      <c r="NHS70" s="133"/>
      <c r="NHT70" s="133"/>
      <c r="NHU70" s="133"/>
      <c r="NHV70" s="133"/>
      <c r="NHW70" s="133"/>
      <c r="NHX70" s="133"/>
      <c r="NHY70" s="133"/>
      <c r="NHZ70" s="133"/>
      <c r="NIA70" s="133"/>
      <c r="NIB70" s="133"/>
      <c r="NIC70" s="133"/>
      <c r="NID70" s="133"/>
      <c r="NIE70" s="133"/>
      <c r="NIF70" s="133"/>
      <c r="NIG70" s="133"/>
      <c r="NIH70" s="133"/>
      <c r="NII70" s="133"/>
      <c r="NIJ70" s="133"/>
      <c r="NIK70" s="133"/>
      <c r="NIL70" s="133"/>
      <c r="NIM70" s="133"/>
      <c r="NIN70" s="133"/>
      <c r="NIO70" s="133"/>
      <c r="NIP70" s="133"/>
      <c r="NIQ70" s="133"/>
      <c r="NIR70" s="133"/>
      <c r="NIS70" s="133"/>
      <c r="NIT70" s="133"/>
      <c r="NIU70" s="133"/>
      <c r="NIV70" s="133"/>
      <c r="NIW70" s="133"/>
      <c r="NIX70" s="133"/>
      <c r="NIY70" s="133"/>
      <c r="NIZ70" s="133"/>
      <c r="NJA70" s="133"/>
      <c r="NJB70" s="133"/>
      <c r="NJC70" s="133"/>
      <c r="NJD70" s="133"/>
      <c r="NJE70" s="133"/>
      <c r="NJF70" s="133"/>
      <c r="NJG70" s="133"/>
      <c r="NJH70" s="133"/>
      <c r="NJI70" s="133"/>
      <c r="NJJ70" s="133"/>
      <c r="NJK70" s="133"/>
      <c r="NJL70" s="133"/>
      <c r="NJM70" s="133"/>
      <c r="NJN70" s="133"/>
      <c r="NJO70" s="133"/>
      <c r="NJP70" s="133"/>
      <c r="NJQ70" s="133"/>
      <c r="NJR70" s="133"/>
      <c r="NJS70" s="133"/>
      <c r="NJT70" s="133"/>
      <c r="NJU70" s="133"/>
      <c r="NJV70" s="133"/>
      <c r="NJW70" s="133"/>
      <c r="NJX70" s="133"/>
      <c r="NJY70" s="133"/>
      <c r="NJZ70" s="133"/>
      <c r="NKA70" s="133"/>
      <c r="NKB70" s="133"/>
      <c r="NKC70" s="133"/>
      <c r="NKD70" s="133"/>
      <c r="NKE70" s="133"/>
      <c r="NKF70" s="133"/>
      <c r="NKG70" s="133"/>
      <c r="NKH70" s="133"/>
      <c r="NKI70" s="133"/>
      <c r="NKJ70" s="133"/>
      <c r="NKK70" s="133"/>
      <c r="NKL70" s="133"/>
      <c r="NKM70" s="133"/>
      <c r="NKN70" s="133"/>
      <c r="NKO70" s="133"/>
      <c r="NKP70" s="133"/>
      <c r="NKQ70" s="133"/>
      <c r="NKR70" s="133"/>
      <c r="NKS70" s="133"/>
      <c r="NKT70" s="133"/>
      <c r="NKU70" s="133"/>
      <c r="NKV70" s="133"/>
      <c r="NKW70" s="133"/>
      <c r="NKX70" s="133"/>
      <c r="NKY70" s="133"/>
      <c r="NKZ70" s="133"/>
      <c r="NLA70" s="133"/>
      <c r="NLB70" s="133"/>
      <c r="NLC70" s="133"/>
      <c r="NLD70" s="133"/>
      <c r="NLE70" s="133"/>
      <c r="NLF70" s="133"/>
      <c r="NLG70" s="133"/>
      <c r="NLH70" s="133"/>
      <c r="NLI70" s="133"/>
      <c r="NLJ70" s="133"/>
      <c r="NLK70" s="133"/>
      <c r="NLL70" s="133"/>
      <c r="NLM70" s="133"/>
      <c r="NLN70" s="133"/>
      <c r="NLO70" s="133"/>
      <c r="NLP70" s="133"/>
      <c r="NLQ70" s="133"/>
      <c r="NLR70" s="133"/>
      <c r="NLS70" s="133"/>
      <c r="NLT70" s="133"/>
      <c r="NLU70" s="133"/>
      <c r="NLV70" s="133"/>
      <c r="NLW70" s="133"/>
      <c r="NLX70" s="133"/>
      <c r="NLY70" s="133"/>
      <c r="NLZ70" s="133"/>
      <c r="NMA70" s="133"/>
      <c r="NMB70" s="133"/>
      <c r="NMC70" s="133"/>
      <c r="NMD70" s="133"/>
      <c r="NME70" s="133"/>
      <c r="NMF70" s="133"/>
      <c r="NMG70" s="133"/>
      <c r="NMH70" s="133"/>
      <c r="NMI70" s="133"/>
      <c r="NMJ70" s="133"/>
      <c r="NMK70" s="133"/>
      <c r="NML70" s="133"/>
      <c r="NMM70" s="133"/>
      <c r="NMN70" s="133"/>
      <c r="NMO70" s="133"/>
      <c r="NMP70" s="133"/>
      <c r="NMQ70" s="133"/>
      <c r="NMR70" s="133"/>
      <c r="NMS70" s="133"/>
      <c r="NMT70" s="133"/>
      <c r="NMU70" s="133"/>
      <c r="NMV70" s="133"/>
      <c r="NMW70" s="133"/>
      <c r="NMX70" s="133"/>
      <c r="NMY70" s="133"/>
      <c r="NMZ70" s="133"/>
      <c r="NNA70" s="133"/>
      <c r="NNB70" s="133"/>
      <c r="NNC70" s="133"/>
      <c r="NND70" s="133"/>
      <c r="NNE70" s="133"/>
      <c r="NNF70" s="133"/>
      <c r="NNG70" s="133"/>
      <c r="NNH70" s="133"/>
      <c r="NNI70" s="133"/>
      <c r="NNJ70" s="133"/>
      <c r="NNK70" s="133"/>
      <c r="NNL70" s="133"/>
      <c r="NNM70" s="133"/>
      <c r="NNN70" s="133"/>
      <c r="NNO70" s="133"/>
      <c r="NNP70" s="133"/>
      <c r="NNQ70" s="133"/>
      <c r="NNR70" s="133"/>
      <c r="NNS70" s="133"/>
      <c r="NNT70" s="133"/>
      <c r="NNU70" s="133"/>
      <c r="NNV70" s="133"/>
      <c r="NNW70" s="133"/>
      <c r="NNX70" s="133"/>
      <c r="NNY70" s="133"/>
      <c r="NNZ70" s="133"/>
      <c r="NOA70" s="133"/>
      <c r="NOB70" s="133"/>
      <c r="NOC70" s="133"/>
      <c r="NOD70" s="133"/>
      <c r="NOE70" s="133"/>
      <c r="NOF70" s="133"/>
      <c r="NOG70" s="133"/>
      <c r="NOH70" s="133"/>
      <c r="NOI70" s="133"/>
      <c r="NOJ70" s="133"/>
      <c r="NOK70" s="133"/>
      <c r="NOL70" s="133"/>
      <c r="NOM70" s="133"/>
      <c r="NON70" s="133"/>
      <c r="NOO70" s="133"/>
      <c r="NOP70" s="133"/>
      <c r="NOQ70" s="133"/>
      <c r="NOR70" s="133"/>
      <c r="NOS70" s="133"/>
      <c r="NOT70" s="133"/>
      <c r="NOU70" s="133"/>
      <c r="NOV70" s="133"/>
      <c r="NOW70" s="133"/>
      <c r="NOX70" s="133"/>
      <c r="NOY70" s="133"/>
      <c r="NOZ70" s="133"/>
      <c r="NPA70" s="133"/>
      <c r="NPB70" s="133"/>
      <c r="NPC70" s="133"/>
      <c r="NPD70" s="133"/>
      <c r="NPE70" s="133"/>
      <c r="NPF70" s="133"/>
      <c r="NPG70" s="133"/>
      <c r="NPH70" s="133"/>
      <c r="NPI70" s="133"/>
      <c r="NPJ70" s="133"/>
      <c r="NPK70" s="133"/>
      <c r="NPL70" s="133"/>
      <c r="NPM70" s="133"/>
      <c r="NPN70" s="133"/>
      <c r="NPO70" s="133"/>
      <c r="NPP70" s="133"/>
      <c r="NPQ70" s="133"/>
      <c r="NPR70" s="133"/>
      <c r="NPS70" s="133"/>
      <c r="NPT70" s="133"/>
      <c r="NPU70" s="133"/>
      <c r="NPV70" s="133"/>
      <c r="NPW70" s="133"/>
      <c r="NPX70" s="133"/>
      <c r="NPY70" s="133"/>
      <c r="NPZ70" s="133"/>
      <c r="NQA70" s="133"/>
      <c r="NQB70" s="133"/>
      <c r="NQC70" s="133"/>
      <c r="NQD70" s="133"/>
      <c r="NQE70" s="133"/>
      <c r="NQF70" s="133"/>
      <c r="NQG70" s="133"/>
      <c r="NQH70" s="133"/>
      <c r="NQI70" s="133"/>
      <c r="NQJ70" s="133"/>
      <c r="NQK70" s="133"/>
      <c r="NQL70" s="133"/>
      <c r="NQM70" s="133"/>
      <c r="NQN70" s="133"/>
      <c r="NQO70" s="133"/>
      <c r="NQP70" s="133"/>
      <c r="NQQ70" s="133"/>
      <c r="NQR70" s="133"/>
      <c r="NQS70" s="133"/>
      <c r="NQT70" s="133"/>
      <c r="NQU70" s="133"/>
      <c r="NQV70" s="133"/>
      <c r="NQW70" s="133"/>
      <c r="NQX70" s="133"/>
      <c r="NQY70" s="133"/>
      <c r="NQZ70" s="133"/>
      <c r="NRA70" s="133"/>
      <c r="NRB70" s="133"/>
      <c r="NRC70" s="133"/>
      <c r="NRD70" s="133"/>
      <c r="NRE70" s="133"/>
      <c r="NRF70" s="133"/>
      <c r="NRG70" s="133"/>
      <c r="NRH70" s="133"/>
      <c r="NRI70" s="133"/>
      <c r="NRJ70" s="133"/>
      <c r="NRK70" s="133"/>
      <c r="NRL70" s="133"/>
      <c r="NRM70" s="133"/>
      <c r="NRN70" s="133"/>
      <c r="NRO70" s="133"/>
      <c r="NRP70" s="133"/>
      <c r="NRQ70" s="133"/>
      <c r="NRR70" s="133"/>
      <c r="NRS70" s="133"/>
      <c r="NRT70" s="133"/>
      <c r="NRU70" s="133"/>
      <c r="NRV70" s="133"/>
      <c r="NRW70" s="133"/>
      <c r="NRX70" s="133"/>
      <c r="NRY70" s="133"/>
      <c r="NRZ70" s="133"/>
      <c r="NSA70" s="133"/>
      <c r="NSB70" s="133"/>
      <c r="NSC70" s="133"/>
      <c r="NSD70" s="133"/>
      <c r="NSE70" s="133"/>
      <c r="NSF70" s="133"/>
      <c r="NSG70" s="133"/>
      <c r="NSH70" s="133"/>
      <c r="NSI70" s="133"/>
      <c r="NSJ70" s="133"/>
      <c r="NSK70" s="133"/>
      <c r="NSL70" s="133"/>
      <c r="NSM70" s="133"/>
      <c r="NSN70" s="133"/>
      <c r="NSO70" s="133"/>
      <c r="NSP70" s="133"/>
      <c r="NSQ70" s="133"/>
      <c r="NSR70" s="133"/>
      <c r="NSS70" s="133"/>
      <c r="NST70" s="133"/>
      <c r="NSU70" s="133"/>
      <c r="NSV70" s="133"/>
      <c r="NSW70" s="133"/>
      <c r="NSX70" s="133"/>
      <c r="NSY70" s="133"/>
      <c r="NSZ70" s="133"/>
      <c r="NTA70" s="133"/>
      <c r="NTB70" s="133"/>
      <c r="NTC70" s="133"/>
      <c r="NTD70" s="133"/>
      <c r="NTE70" s="133"/>
      <c r="NTF70" s="133"/>
      <c r="NTG70" s="133"/>
      <c r="NTH70" s="133"/>
      <c r="NTI70" s="133"/>
      <c r="NTJ70" s="133"/>
      <c r="NTK70" s="133"/>
      <c r="NTL70" s="133"/>
      <c r="NTM70" s="133"/>
      <c r="NTN70" s="133"/>
      <c r="NTO70" s="133"/>
      <c r="NTP70" s="133"/>
      <c r="NTQ70" s="133"/>
      <c r="NTR70" s="133"/>
      <c r="NTS70" s="133"/>
      <c r="NTT70" s="133"/>
      <c r="NTU70" s="133"/>
      <c r="NTV70" s="133"/>
      <c r="NTW70" s="133"/>
      <c r="NTX70" s="133"/>
      <c r="NTY70" s="133"/>
      <c r="NTZ70" s="133"/>
      <c r="NUA70" s="133"/>
      <c r="NUB70" s="133"/>
      <c r="NUC70" s="133"/>
      <c r="NUD70" s="133"/>
      <c r="NUE70" s="133"/>
      <c r="NUF70" s="133"/>
      <c r="NUG70" s="133"/>
      <c r="NUH70" s="133"/>
      <c r="NUI70" s="133"/>
      <c r="NUJ70" s="133"/>
      <c r="NUK70" s="133"/>
      <c r="NUL70" s="133"/>
      <c r="NUM70" s="133"/>
      <c r="NUN70" s="133"/>
      <c r="NUO70" s="133"/>
      <c r="NUP70" s="133"/>
      <c r="NUQ70" s="133"/>
      <c r="NUR70" s="133"/>
      <c r="NUS70" s="133"/>
      <c r="NUT70" s="133"/>
      <c r="NUU70" s="133"/>
      <c r="NUV70" s="133"/>
      <c r="NUW70" s="133"/>
      <c r="NUX70" s="133"/>
      <c r="NUY70" s="133"/>
      <c r="NUZ70" s="133"/>
      <c r="NVA70" s="133"/>
      <c r="NVB70" s="133"/>
      <c r="NVC70" s="133"/>
      <c r="NVD70" s="133"/>
      <c r="NVE70" s="133"/>
      <c r="NVF70" s="133"/>
      <c r="NVG70" s="133"/>
      <c r="NVH70" s="133"/>
      <c r="NVI70" s="133"/>
      <c r="NVJ70" s="133"/>
      <c r="NVK70" s="133"/>
      <c r="NVL70" s="133"/>
      <c r="NVM70" s="133"/>
      <c r="NVN70" s="133"/>
      <c r="NVO70" s="133"/>
      <c r="NVP70" s="133"/>
      <c r="NVQ70" s="133"/>
      <c r="NVR70" s="133"/>
      <c r="NVS70" s="133"/>
      <c r="NVT70" s="133"/>
      <c r="NVU70" s="133"/>
      <c r="NVV70" s="133"/>
      <c r="NVW70" s="133"/>
      <c r="NVX70" s="133"/>
      <c r="NVY70" s="133"/>
      <c r="NVZ70" s="133"/>
      <c r="NWA70" s="133"/>
      <c r="NWB70" s="133"/>
      <c r="NWC70" s="133"/>
      <c r="NWD70" s="133"/>
      <c r="NWE70" s="133"/>
      <c r="NWF70" s="133"/>
      <c r="NWG70" s="133"/>
      <c r="NWH70" s="133"/>
      <c r="NWI70" s="133"/>
      <c r="NWJ70" s="133"/>
      <c r="NWK70" s="133"/>
      <c r="NWL70" s="133"/>
      <c r="NWM70" s="133"/>
      <c r="NWN70" s="133"/>
      <c r="NWO70" s="133"/>
      <c r="NWP70" s="133"/>
      <c r="NWQ70" s="133"/>
      <c r="NWR70" s="133"/>
      <c r="NWS70" s="133"/>
      <c r="NWT70" s="133"/>
      <c r="NWU70" s="133"/>
      <c r="NWV70" s="133"/>
      <c r="NWW70" s="133"/>
      <c r="NWX70" s="133"/>
      <c r="NWY70" s="133"/>
      <c r="NWZ70" s="133"/>
      <c r="NXA70" s="133"/>
      <c r="NXB70" s="133"/>
      <c r="NXC70" s="133"/>
      <c r="NXD70" s="133"/>
      <c r="NXE70" s="133"/>
      <c r="NXF70" s="133"/>
      <c r="NXG70" s="133"/>
      <c r="NXH70" s="133"/>
      <c r="NXI70" s="133"/>
      <c r="NXJ70" s="133"/>
      <c r="NXK70" s="133"/>
      <c r="NXL70" s="133"/>
      <c r="NXM70" s="133"/>
      <c r="NXN70" s="133"/>
      <c r="NXO70" s="133"/>
      <c r="NXP70" s="133"/>
      <c r="NXQ70" s="133"/>
      <c r="NXR70" s="133"/>
      <c r="NXS70" s="133"/>
      <c r="NXT70" s="133"/>
      <c r="NXU70" s="133"/>
      <c r="NXV70" s="133"/>
      <c r="NXW70" s="133"/>
      <c r="NXX70" s="133"/>
      <c r="NXY70" s="133"/>
      <c r="NXZ70" s="133"/>
      <c r="NYA70" s="133"/>
      <c r="NYB70" s="133"/>
      <c r="NYC70" s="133"/>
      <c r="NYD70" s="133"/>
      <c r="NYE70" s="133"/>
      <c r="NYF70" s="133"/>
      <c r="NYG70" s="133"/>
      <c r="NYH70" s="133"/>
      <c r="NYI70" s="133"/>
      <c r="NYJ70" s="133"/>
      <c r="NYK70" s="133"/>
      <c r="NYL70" s="133"/>
      <c r="NYM70" s="133"/>
      <c r="NYN70" s="133"/>
      <c r="NYO70" s="133"/>
      <c r="NYP70" s="133"/>
      <c r="NYQ70" s="133"/>
      <c r="NYR70" s="133"/>
      <c r="NYS70" s="133"/>
      <c r="NYT70" s="133"/>
      <c r="NYU70" s="133"/>
      <c r="NYV70" s="133"/>
      <c r="NYW70" s="133"/>
      <c r="NYX70" s="133"/>
      <c r="NYY70" s="133"/>
      <c r="NYZ70" s="133"/>
      <c r="NZA70" s="133"/>
      <c r="NZB70" s="133"/>
      <c r="NZC70" s="133"/>
      <c r="NZD70" s="133"/>
      <c r="NZE70" s="133"/>
      <c r="NZF70" s="133"/>
      <c r="NZG70" s="133"/>
      <c r="NZH70" s="133"/>
      <c r="NZI70" s="133"/>
      <c r="NZJ70" s="133"/>
      <c r="NZK70" s="133"/>
      <c r="NZL70" s="133"/>
      <c r="NZM70" s="133"/>
      <c r="NZN70" s="133"/>
      <c r="NZO70" s="133"/>
      <c r="NZP70" s="133"/>
      <c r="NZQ70" s="133"/>
      <c r="NZR70" s="133"/>
      <c r="NZS70" s="133"/>
      <c r="NZT70" s="133"/>
      <c r="NZU70" s="133"/>
      <c r="NZV70" s="133"/>
      <c r="NZW70" s="133"/>
      <c r="NZX70" s="133"/>
      <c r="NZY70" s="133"/>
      <c r="NZZ70" s="133"/>
      <c r="OAA70" s="133"/>
      <c r="OAB70" s="133"/>
      <c r="OAC70" s="133"/>
      <c r="OAD70" s="133"/>
      <c r="OAE70" s="133"/>
      <c r="OAF70" s="133"/>
      <c r="OAG70" s="133"/>
      <c r="OAH70" s="133"/>
      <c r="OAI70" s="133"/>
      <c r="OAJ70" s="133"/>
      <c r="OAK70" s="133"/>
      <c r="OAL70" s="133"/>
      <c r="OAM70" s="133"/>
      <c r="OAN70" s="133"/>
      <c r="OAO70" s="133"/>
      <c r="OAP70" s="133"/>
      <c r="OAQ70" s="133"/>
      <c r="OAR70" s="133"/>
      <c r="OAS70" s="133"/>
      <c r="OAT70" s="133"/>
      <c r="OAU70" s="133"/>
      <c r="OAV70" s="133"/>
      <c r="OAW70" s="133"/>
      <c r="OAX70" s="133"/>
      <c r="OAY70" s="133"/>
      <c r="OAZ70" s="133"/>
      <c r="OBA70" s="133"/>
      <c r="OBB70" s="133"/>
      <c r="OBC70" s="133"/>
      <c r="OBD70" s="133"/>
      <c r="OBE70" s="133"/>
      <c r="OBF70" s="133"/>
      <c r="OBG70" s="133"/>
      <c r="OBH70" s="133"/>
      <c r="OBI70" s="133"/>
      <c r="OBJ70" s="133"/>
      <c r="OBK70" s="133"/>
      <c r="OBL70" s="133"/>
      <c r="OBM70" s="133"/>
      <c r="OBN70" s="133"/>
      <c r="OBO70" s="133"/>
      <c r="OBP70" s="133"/>
      <c r="OBQ70" s="133"/>
      <c r="OBR70" s="133"/>
      <c r="OBS70" s="133"/>
      <c r="OBT70" s="133"/>
      <c r="OBU70" s="133"/>
      <c r="OBV70" s="133"/>
      <c r="OBW70" s="133"/>
      <c r="OBX70" s="133"/>
      <c r="OBY70" s="133"/>
      <c r="OBZ70" s="133"/>
      <c r="OCA70" s="133"/>
      <c r="OCB70" s="133"/>
      <c r="OCC70" s="133"/>
      <c r="OCD70" s="133"/>
      <c r="OCE70" s="133"/>
      <c r="OCF70" s="133"/>
      <c r="OCG70" s="133"/>
      <c r="OCH70" s="133"/>
      <c r="OCI70" s="133"/>
      <c r="OCJ70" s="133"/>
      <c r="OCK70" s="133"/>
      <c r="OCL70" s="133"/>
      <c r="OCM70" s="133"/>
      <c r="OCN70" s="133"/>
      <c r="OCO70" s="133"/>
      <c r="OCP70" s="133"/>
      <c r="OCQ70" s="133"/>
      <c r="OCR70" s="133"/>
      <c r="OCS70" s="133"/>
      <c r="OCT70" s="133"/>
      <c r="OCU70" s="133"/>
      <c r="OCV70" s="133"/>
      <c r="OCW70" s="133"/>
      <c r="OCX70" s="133"/>
      <c r="OCY70" s="133"/>
      <c r="OCZ70" s="133"/>
      <c r="ODA70" s="133"/>
      <c r="ODB70" s="133"/>
      <c r="ODC70" s="133"/>
      <c r="ODD70" s="133"/>
      <c r="ODE70" s="133"/>
      <c r="ODF70" s="133"/>
      <c r="ODG70" s="133"/>
      <c r="ODH70" s="133"/>
      <c r="ODI70" s="133"/>
      <c r="ODJ70" s="133"/>
      <c r="ODK70" s="133"/>
      <c r="ODL70" s="133"/>
      <c r="ODM70" s="133"/>
      <c r="ODN70" s="133"/>
      <c r="ODO70" s="133"/>
      <c r="ODP70" s="133"/>
      <c r="ODQ70" s="133"/>
      <c r="ODR70" s="133"/>
      <c r="ODS70" s="133"/>
      <c r="ODT70" s="133"/>
      <c r="ODU70" s="133"/>
      <c r="ODV70" s="133"/>
      <c r="ODW70" s="133"/>
      <c r="ODX70" s="133"/>
      <c r="ODY70" s="133"/>
      <c r="ODZ70" s="133"/>
      <c r="OEA70" s="133"/>
      <c r="OEB70" s="133"/>
      <c r="OEC70" s="133"/>
      <c r="OED70" s="133"/>
      <c r="OEE70" s="133"/>
      <c r="OEF70" s="133"/>
      <c r="OEG70" s="133"/>
      <c r="OEH70" s="133"/>
      <c r="OEI70" s="133"/>
      <c r="OEJ70" s="133"/>
      <c r="OEK70" s="133"/>
      <c r="OEL70" s="133"/>
      <c r="OEM70" s="133"/>
      <c r="OEN70" s="133"/>
      <c r="OEO70" s="133"/>
      <c r="OEP70" s="133"/>
      <c r="OEQ70" s="133"/>
      <c r="OER70" s="133"/>
      <c r="OES70" s="133"/>
      <c r="OET70" s="133"/>
      <c r="OEU70" s="133"/>
      <c r="OEV70" s="133"/>
      <c r="OEW70" s="133"/>
      <c r="OEX70" s="133"/>
      <c r="OEY70" s="133"/>
      <c r="OEZ70" s="133"/>
      <c r="OFA70" s="133"/>
      <c r="OFB70" s="133"/>
      <c r="OFC70" s="133"/>
      <c r="OFD70" s="133"/>
      <c r="OFE70" s="133"/>
      <c r="OFF70" s="133"/>
      <c r="OFG70" s="133"/>
      <c r="OFH70" s="133"/>
      <c r="OFI70" s="133"/>
      <c r="OFJ70" s="133"/>
      <c r="OFK70" s="133"/>
      <c r="OFL70" s="133"/>
      <c r="OFM70" s="133"/>
      <c r="OFN70" s="133"/>
      <c r="OFO70" s="133"/>
      <c r="OFP70" s="133"/>
      <c r="OFQ70" s="133"/>
      <c r="OFR70" s="133"/>
      <c r="OFS70" s="133"/>
      <c r="OFT70" s="133"/>
      <c r="OFU70" s="133"/>
      <c r="OFV70" s="133"/>
      <c r="OFW70" s="133"/>
      <c r="OFX70" s="133"/>
      <c r="OFY70" s="133"/>
      <c r="OFZ70" s="133"/>
      <c r="OGA70" s="133"/>
      <c r="OGB70" s="133"/>
      <c r="OGC70" s="133"/>
      <c r="OGD70" s="133"/>
      <c r="OGE70" s="133"/>
      <c r="OGF70" s="133"/>
      <c r="OGG70" s="133"/>
      <c r="OGH70" s="133"/>
      <c r="OGI70" s="133"/>
      <c r="OGJ70" s="133"/>
      <c r="OGK70" s="133"/>
      <c r="OGL70" s="133"/>
      <c r="OGM70" s="133"/>
      <c r="OGN70" s="133"/>
      <c r="OGO70" s="133"/>
      <c r="OGP70" s="133"/>
      <c r="OGQ70" s="133"/>
      <c r="OGR70" s="133"/>
      <c r="OGS70" s="133"/>
      <c r="OGT70" s="133"/>
      <c r="OGU70" s="133"/>
      <c r="OGV70" s="133"/>
      <c r="OGW70" s="133"/>
      <c r="OGX70" s="133"/>
      <c r="OGY70" s="133"/>
      <c r="OGZ70" s="133"/>
      <c r="OHA70" s="133"/>
      <c r="OHB70" s="133"/>
      <c r="OHC70" s="133"/>
      <c r="OHD70" s="133"/>
      <c r="OHE70" s="133"/>
      <c r="OHF70" s="133"/>
      <c r="OHG70" s="133"/>
      <c r="OHH70" s="133"/>
      <c r="OHI70" s="133"/>
      <c r="OHJ70" s="133"/>
      <c r="OHK70" s="133"/>
      <c r="OHL70" s="133"/>
      <c r="OHM70" s="133"/>
      <c r="OHN70" s="133"/>
      <c r="OHO70" s="133"/>
      <c r="OHP70" s="133"/>
      <c r="OHQ70" s="133"/>
      <c r="OHR70" s="133"/>
      <c r="OHS70" s="133"/>
      <c r="OHT70" s="133"/>
      <c r="OHU70" s="133"/>
      <c r="OHV70" s="133"/>
      <c r="OHW70" s="133"/>
      <c r="OHX70" s="133"/>
      <c r="OHY70" s="133"/>
      <c r="OHZ70" s="133"/>
      <c r="OIA70" s="133"/>
      <c r="OIB70" s="133"/>
      <c r="OIC70" s="133"/>
      <c r="OID70" s="133"/>
      <c r="OIE70" s="133"/>
      <c r="OIF70" s="133"/>
      <c r="OIG70" s="133"/>
      <c r="OIH70" s="133"/>
      <c r="OII70" s="133"/>
      <c r="OIJ70" s="133"/>
      <c r="OIK70" s="133"/>
      <c r="OIL70" s="133"/>
      <c r="OIM70" s="133"/>
      <c r="OIN70" s="133"/>
      <c r="OIO70" s="133"/>
      <c r="OIP70" s="133"/>
      <c r="OIQ70" s="133"/>
      <c r="OIR70" s="133"/>
      <c r="OIS70" s="133"/>
      <c r="OIT70" s="133"/>
      <c r="OIU70" s="133"/>
      <c r="OIV70" s="133"/>
      <c r="OIW70" s="133"/>
      <c r="OIX70" s="133"/>
      <c r="OIY70" s="133"/>
      <c r="OIZ70" s="133"/>
      <c r="OJA70" s="133"/>
      <c r="OJB70" s="133"/>
      <c r="OJC70" s="133"/>
      <c r="OJD70" s="133"/>
      <c r="OJE70" s="133"/>
      <c r="OJF70" s="133"/>
      <c r="OJG70" s="133"/>
      <c r="OJH70" s="133"/>
      <c r="OJI70" s="133"/>
      <c r="OJJ70" s="133"/>
      <c r="OJK70" s="133"/>
      <c r="OJL70" s="133"/>
      <c r="OJM70" s="133"/>
      <c r="OJN70" s="133"/>
      <c r="OJO70" s="133"/>
      <c r="OJP70" s="133"/>
      <c r="OJQ70" s="133"/>
      <c r="OJR70" s="133"/>
      <c r="OJS70" s="133"/>
      <c r="OJT70" s="133"/>
      <c r="OJU70" s="133"/>
      <c r="OJV70" s="133"/>
      <c r="OJW70" s="133"/>
      <c r="OJX70" s="133"/>
      <c r="OJY70" s="133"/>
      <c r="OJZ70" s="133"/>
      <c r="OKA70" s="133"/>
      <c r="OKB70" s="133"/>
      <c r="OKC70" s="133"/>
      <c r="OKD70" s="133"/>
      <c r="OKE70" s="133"/>
      <c r="OKF70" s="133"/>
      <c r="OKG70" s="133"/>
      <c r="OKH70" s="133"/>
      <c r="OKI70" s="133"/>
      <c r="OKJ70" s="133"/>
      <c r="OKK70" s="133"/>
      <c r="OKL70" s="133"/>
      <c r="OKM70" s="133"/>
      <c r="OKN70" s="133"/>
      <c r="OKO70" s="133"/>
      <c r="OKP70" s="133"/>
      <c r="OKQ70" s="133"/>
      <c r="OKR70" s="133"/>
      <c r="OKS70" s="133"/>
      <c r="OKT70" s="133"/>
      <c r="OKU70" s="133"/>
      <c r="OKV70" s="133"/>
      <c r="OKW70" s="133"/>
      <c r="OKX70" s="133"/>
      <c r="OKY70" s="133"/>
      <c r="OKZ70" s="133"/>
      <c r="OLA70" s="133"/>
      <c r="OLB70" s="133"/>
      <c r="OLC70" s="133"/>
      <c r="OLD70" s="133"/>
      <c r="OLE70" s="133"/>
      <c r="OLF70" s="133"/>
      <c r="OLG70" s="133"/>
      <c r="OLH70" s="133"/>
      <c r="OLI70" s="133"/>
      <c r="OLJ70" s="133"/>
      <c r="OLK70" s="133"/>
      <c r="OLL70" s="133"/>
      <c r="OLM70" s="133"/>
      <c r="OLN70" s="133"/>
      <c r="OLO70" s="133"/>
      <c r="OLP70" s="133"/>
      <c r="OLQ70" s="133"/>
      <c r="OLR70" s="133"/>
      <c r="OLS70" s="133"/>
      <c r="OLT70" s="133"/>
      <c r="OLU70" s="133"/>
      <c r="OLV70" s="133"/>
      <c r="OLW70" s="133"/>
      <c r="OLX70" s="133"/>
      <c r="OLY70" s="133"/>
      <c r="OLZ70" s="133"/>
      <c r="OMA70" s="133"/>
      <c r="OMB70" s="133"/>
      <c r="OMC70" s="133"/>
      <c r="OMD70" s="133"/>
      <c r="OME70" s="133"/>
      <c r="OMF70" s="133"/>
      <c r="OMG70" s="133"/>
      <c r="OMH70" s="133"/>
      <c r="OMI70" s="133"/>
      <c r="OMJ70" s="133"/>
      <c r="OMK70" s="133"/>
      <c r="OML70" s="133"/>
      <c r="OMM70" s="133"/>
      <c r="OMN70" s="133"/>
      <c r="OMO70" s="133"/>
      <c r="OMP70" s="133"/>
      <c r="OMQ70" s="133"/>
      <c r="OMR70" s="133"/>
      <c r="OMS70" s="133"/>
      <c r="OMT70" s="133"/>
      <c r="OMU70" s="133"/>
      <c r="OMV70" s="133"/>
      <c r="OMW70" s="133"/>
      <c r="OMX70" s="133"/>
      <c r="OMY70" s="133"/>
      <c r="OMZ70" s="133"/>
      <c r="ONA70" s="133"/>
      <c r="ONB70" s="133"/>
      <c r="ONC70" s="133"/>
      <c r="OND70" s="133"/>
      <c r="ONE70" s="133"/>
      <c r="ONF70" s="133"/>
      <c r="ONG70" s="133"/>
      <c r="ONH70" s="133"/>
      <c r="ONI70" s="133"/>
      <c r="ONJ70" s="133"/>
      <c r="ONK70" s="133"/>
      <c r="ONL70" s="133"/>
      <c r="ONM70" s="133"/>
      <c r="ONN70" s="133"/>
      <c r="ONO70" s="133"/>
      <c r="ONP70" s="133"/>
      <c r="ONQ70" s="133"/>
      <c r="ONR70" s="133"/>
      <c r="ONS70" s="133"/>
      <c r="ONT70" s="133"/>
      <c r="ONU70" s="133"/>
      <c r="ONV70" s="133"/>
      <c r="ONW70" s="133"/>
      <c r="ONX70" s="133"/>
      <c r="ONY70" s="133"/>
      <c r="ONZ70" s="133"/>
      <c r="OOA70" s="133"/>
      <c r="OOB70" s="133"/>
      <c r="OOC70" s="133"/>
      <c r="OOD70" s="133"/>
      <c r="OOE70" s="133"/>
      <c r="OOF70" s="133"/>
      <c r="OOG70" s="133"/>
      <c r="OOH70" s="133"/>
      <c r="OOI70" s="133"/>
      <c r="OOJ70" s="133"/>
      <c r="OOK70" s="133"/>
      <c r="OOL70" s="133"/>
      <c r="OOM70" s="133"/>
      <c r="OON70" s="133"/>
      <c r="OOO70" s="133"/>
      <c r="OOP70" s="133"/>
      <c r="OOQ70" s="133"/>
      <c r="OOR70" s="133"/>
      <c r="OOS70" s="133"/>
      <c r="OOT70" s="133"/>
      <c r="OOU70" s="133"/>
      <c r="OOV70" s="133"/>
      <c r="OOW70" s="133"/>
      <c r="OOX70" s="133"/>
      <c r="OOY70" s="133"/>
      <c r="OOZ70" s="133"/>
      <c r="OPA70" s="133"/>
      <c r="OPB70" s="133"/>
      <c r="OPC70" s="133"/>
      <c r="OPD70" s="133"/>
      <c r="OPE70" s="133"/>
      <c r="OPF70" s="133"/>
      <c r="OPG70" s="133"/>
      <c r="OPH70" s="133"/>
      <c r="OPI70" s="133"/>
      <c r="OPJ70" s="133"/>
      <c r="OPK70" s="133"/>
      <c r="OPL70" s="133"/>
      <c r="OPM70" s="133"/>
      <c r="OPN70" s="133"/>
      <c r="OPO70" s="133"/>
      <c r="OPP70" s="133"/>
      <c r="OPQ70" s="133"/>
      <c r="OPR70" s="133"/>
      <c r="OPS70" s="133"/>
      <c r="OPT70" s="133"/>
      <c r="OPU70" s="133"/>
      <c r="OPV70" s="133"/>
      <c r="OPW70" s="133"/>
      <c r="OPX70" s="133"/>
      <c r="OPY70" s="133"/>
      <c r="OPZ70" s="133"/>
      <c r="OQA70" s="133"/>
      <c r="OQB70" s="133"/>
      <c r="OQC70" s="133"/>
      <c r="OQD70" s="133"/>
      <c r="OQE70" s="133"/>
      <c r="OQF70" s="133"/>
      <c r="OQG70" s="133"/>
      <c r="OQH70" s="133"/>
      <c r="OQI70" s="133"/>
      <c r="OQJ70" s="133"/>
      <c r="OQK70" s="133"/>
      <c r="OQL70" s="133"/>
      <c r="OQM70" s="133"/>
      <c r="OQN70" s="133"/>
      <c r="OQO70" s="133"/>
      <c r="OQP70" s="133"/>
      <c r="OQQ70" s="133"/>
      <c r="OQR70" s="133"/>
      <c r="OQS70" s="133"/>
      <c r="OQT70" s="133"/>
      <c r="OQU70" s="133"/>
      <c r="OQV70" s="133"/>
      <c r="OQW70" s="133"/>
      <c r="OQX70" s="133"/>
      <c r="OQY70" s="133"/>
      <c r="OQZ70" s="133"/>
      <c r="ORA70" s="133"/>
      <c r="ORB70" s="133"/>
      <c r="ORC70" s="133"/>
      <c r="ORD70" s="133"/>
      <c r="ORE70" s="133"/>
      <c r="ORF70" s="133"/>
      <c r="ORG70" s="133"/>
      <c r="ORH70" s="133"/>
      <c r="ORI70" s="133"/>
      <c r="ORJ70" s="133"/>
      <c r="ORK70" s="133"/>
      <c r="ORL70" s="133"/>
      <c r="ORM70" s="133"/>
      <c r="ORN70" s="133"/>
      <c r="ORO70" s="133"/>
      <c r="ORP70" s="133"/>
      <c r="ORQ70" s="133"/>
      <c r="ORR70" s="133"/>
      <c r="ORS70" s="133"/>
      <c r="ORT70" s="133"/>
      <c r="ORU70" s="133"/>
      <c r="ORV70" s="133"/>
      <c r="ORW70" s="133"/>
      <c r="ORX70" s="133"/>
      <c r="ORY70" s="133"/>
      <c r="ORZ70" s="133"/>
      <c r="OSA70" s="133"/>
      <c r="OSB70" s="133"/>
      <c r="OSC70" s="133"/>
      <c r="OSD70" s="133"/>
      <c r="OSE70" s="133"/>
      <c r="OSF70" s="133"/>
      <c r="OSG70" s="133"/>
      <c r="OSH70" s="133"/>
      <c r="OSI70" s="133"/>
      <c r="OSJ70" s="133"/>
      <c r="OSK70" s="133"/>
      <c r="OSL70" s="133"/>
      <c r="OSM70" s="133"/>
      <c r="OSN70" s="133"/>
      <c r="OSO70" s="133"/>
      <c r="OSP70" s="133"/>
      <c r="OSQ70" s="133"/>
      <c r="OSR70" s="133"/>
      <c r="OSS70" s="133"/>
      <c r="OST70" s="133"/>
      <c r="OSU70" s="133"/>
      <c r="OSV70" s="133"/>
      <c r="OSW70" s="133"/>
      <c r="OSX70" s="133"/>
      <c r="OSY70" s="133"/>
      <c r="OSZ70" s="133"/>
      <c r="OTA70" s="133"/>
      <c r="OTB70" s="133"/>
      <c r="OTC70" s="133"/>
      <c r="OTD70" s="133"/>
      <c r="OTE70" s="133"/>
      <c r="OTF70" s="133"/>
      <c r="OTG70" s="133"/>
      <c r="OTH70" s="133"/>
      <c r="OTI70" s="133"/>
      <c r="OTJ70" s="133"/>
      <c r="OTK70" s="133"/>
      <c r="OTL70" s="133"/>
      <c r="OTM70" s="133"/>
      <c r="OTN70" s="133"/>
      <c r="OTO70" s="133"/>
      <c r="OTP70" s="133"/>
      <c r="OTQ70" s="133"/>
      <c r="OTR70" s="133"/>
      <c r="OTS70" s="133"/>
      <c r="OTT70" s="133"/>
      <c r="OTU70" s="133"/>
      <c r="OTV70" s="133"/>
      <c r="OTW70" s="133"/>
      <c r="OTX70" s="133"/>
      <c r="OTY70" s="133"/>
      <c r="OTZ70" s="133"/>
      <c r="OUA70" s="133"/>
      <c r="OUB70" s="133"/>
      <c r="OUC70" s="133"/>
      <c r="OUD70" s="133"/>
      <c r="OUE70" s="133"/>
      <c r="OUF70" s="133"/>
      <c r="OUG70" s="133"/>
      <c r="OUH70" s="133"/>
      <c r="OUI70" s="133"/>
      <c r="OUJ70" s="133"/>
      <c r="OUK70" s="133"/>
      <c r="OUL70" s="133"/>
      <c r="OUM70" s="133"/>
      <c r="OUN70" s="133"/>
      <c r="OUO70" s="133"/>
      <c r="OUP70" s="133"/>
      <c r="OUQ70" s="133"/>
      <c r="OUR70" s="133"/>
      <c r="OUS70" s="133"/>
      <c r="OUT70" s="133"/>
      <c r="OUU70" s="133"/>
      <c r="OUV70" s="133"/>
      <c r="OUW70" s="133"/>
      <c r="OUX70" s="133"/>
      <c r="OUY70" s="133"/>
      <c r="OUZ70" s="133"/>
      <c r="OVA70" s="133"/>
      <c r="OVB70" s="133"/>
      <c r="OVC70" s="133"/>
      <c r="OVD70" s="133"/>
      <c r="OVE70" s="133"/>
      <c r="OVF70" s="133"/>
      <c r="OVG70" s="133"/>
      <c r="OVH70" s="133"/>
      <c r="OVI70" s="133"/>
      <c r="OVJ70" s="133"/>
      <c r="OVK70" s="133"/>
      <c r="OVL70" s="133"/>
      <c r="OVM70" s="133"/>
      <c r="OVN70" s="133"/>
      <c r="OVO70" s="133"/>
      <c r="OVP70" s="133"/>
      <c r="OVQ70" s="133"/>
      <c r="OVR70" s="133"/>
      <c r="OVS70" s="133"/>
      <c r="OVT70" s="133"/>
      <c r="OVU70" s="133"/>
      <c r="OVV70" s="133"/>
      <c r="OVW70" s="133"/>
      <c r="OVX70" s="133"/>
      <c r="OVY70" s="133"/>
      <c r="OVZ70" s="133"/>
      <c r="OWA70" s="133"/>
      <c r="OWB70" s="133"/>
      <c r="OWC70" s="133"/>
      <c r="OWD70" s="133"/>
      <c r="OWE70" s="133"/>
      <c r="OWF70" s="133"/>
      <c r="OWG70" s="133"/>
      <c r="OWH70" s="133"/>
      <c r="OWI70" s="133"/>
      <c r="OWJ70" s="133"/>
      <c r="OWK70" s="133"/>
      <c r="OWL70" s="133"/>
      <c r="OWM70" s="133"/>
      <c r="OWN70" s="133"/>
      <c r="OWO70" s="133"/>
      <c r="OWP70" s="133"/>
      <c r="OWQ70" s="133"/>
      <c r="OWR70" s="133"/>
      <c r="OWS70" s="133"/>
      <c r="OWT70" s="133"/>
      <c r="OWU70" s="133"/>
      <c r="OWV70" s="133"/>
      <c r="OWW70" s="133"/>
      <c r="OWX70" s="133"/>
      <c r="OWY70" s="133"/>
      <c r="OWZ70" s="133"/>
      <c r="OXA70" s="133"/>
      <c r="OXB70" s="133"/>
      <c r="OXC70" s="133"/>
      <c r="OXD70" s="133"/>
      <c r="OXE70" s="133"/>
      <c r="OXF70" s="133"/>
      <c r="OXG70" s="133"/>
      <c r="OXH70" s="133"/>
      <c r="OXI70" s="133"/>
      <c r="OXJ70" s="133"/>
      <c r="OXK70" s="133"/>
      <c r="OXL70" s="133"/>
      <c r="OXM70" s="133"/>
      <c r="OXN70" s="133"/>
      <c r="OXO70" s="133"/>
      <c r="OXP70" s="133"/>
      <c r="OXQ70" s="133"/>
      <c r="OXR70" s="133"/>
      <c r="OXS70" s="133"/>
      <c r="OXT70" s="133"/>
      <c r="OXU70" s="133"/>
      <c r="OXV70" s="133"/>
      <c r="OXW70" s="133"/>
      <c r="OXX70" s="133"/>
      <c r="OXY70" s="133"/>
      <c r="OXZ70" s="133"/>
      <c r="OYA70" s="133"/>
      <c r="OYB70" s="133"/>
      <c r="OYC70" s="133"/>
      <c r="OYD70" s="133"/>
      <c r="OYE70" s="133"/>
      <c r="OYF70" s="133"/>
      <c r="OYG70" s="133"/>
      <c r="OYH70" s="133"/>
      <c r="OYI70" s="133"/>
      <c r="OYJ70" s="133"/>
      <c r="OYK70" s="133"/>
      <c r="OYL70" s="133"/>
      <c r="OYM70" s="133"/>
      <c r="OYN70" s="133"/>
      <c r="OYO70" s="133"/>
      <c r="OYP70" s="133"/>
      <c r="OYQ70" s="133"/>
      <c r="OYR70" s="133"/>
      <c r="OYS70" s="133"/>
      <c r="OYT70" s="133"/>
      <c r="OYU70" s="133"/>
      <c r="OYV70" s="133"/>
      <c r="OYW70" s="133"/>
      <c r="OYX70" s="133"/>
      <c r="OYY70" s="133"/>
      <c r="OYZ70" s="133"/>
      <c r="OZA70" s="133"/>
      <c r="OZB70" s="133"/>
      <c r="OZC70" s="133"/>
      <c r="OZD70" s="133"/>
      <c r="OZE70" s="133"/>
      <c r="OZF70" s="133"/>
      <c r="OZG70" s="133"/>
      <c r="OZH70" s="133"/>
      <c r="OZI70" s="133"/>
      <c r="OZJ70" s="133"/>
      <c r="OZK70" s="133"/>
      <c r="OZL70" s="133"/>
      <c r="OZM70" s="133"/>
      <c r="OZN70" s="133"/>
      <c r="OZO70" s="133"/>
      <c r="OZP70" s="133"/>
      <c r="OZQ70" s="133"/>
      <c r="OZR70" s="133"/>
      <c r="OZS70" s="133"/>
      <c r="OZT70" s="133"/>
      <c r="OZU70" s="133"/>
      <c r="OZV70" s="133"/>
      <c r="OZW70" s="133"/>
      <c r="OZX70" s="133"/>
      <c r="OZY70" s="133"/>
      <c r="OZZ70" s="133"/>
      <c r="PAA70" s="133"/>
      <c r="PAB70" s="133"/>
      <c r="PAC70" s="133"/>
      <c r="PAD70" s="133"/>
      <c r="PAE70" s="133"/>
      <c r="PAF70" s="133"/>
      <c r="PAG70" s="133"/>
      <c r="PAH70" s="133"/>
      <c r="PAI70" s="133"/>
      <c r="PAJ70" s="133"/>
      <c r="PAK70" s="133"/>
      <c r="PAL70" s="133"/>
      <c r="PAM70" s="133"/>
      <c r="PAN70" s="133"/>
      <c r="PAO70" s="133"/>
      <c r="PAP70" s="133"/>
      <c r="PAQ70" s="133"/>
      <c r="PAR70" s="133"/>
      <c r="PAS70" s="133"/>
      <c r="PAT70" s="133"/>
      <c r="PAU70" s="133"/>
      <c r="PAV70" s="133"/>
      <c r="PAW70" s="133"/>
      <c r="PAX70" s="133"/>
      <c r="PAY70" s="133"/>
      <c r="PAZ70" s="133"/>
      <c r="PBA70" s="133"/>
      <c r="PBB70" s="133"/>
      <c r="PBC70" s="133"/>
      <c r="PBD70" s="133"/>
      <c r="PBE70" s="133"/>
      <c r="PBF70" s="133"/>
      <c r="PBG70" s="133"/>
      <c r="PBH70" s="133"/>
      <c r="PBI70" s="133"/>
      <c r="PBJ70" s="133"/>
      <c r="PBK70" s="133"/>
      <c r="PBL70" s="133"/>
      <c r="PBM70" s="133"/>
      <c r="PBN70" s="133"/>
      <c r="PBO70" s="133"/>
      <c r="PBP70" s="133"/>
      <c r="PBQ70" s="133"/>
      <c r="PBR70" s="133"/>
      <c r="PBS70" s="133"/>
      <c r="PBT70" s="133"/>
      <c r="PBU70" s="133"/>
      <c r="PBV70" s="133"/>
      <c r="PBW70" s="133"/>
      <c r="PBX70" s="133"/>
      <c r="PBY70" s="133"/>
      <c r="PBZ70" s="133"/>
      <c r="PCA70" s="133"/>
      <c r="PCB70" s="133"/>
      <c r="PCC70" s="133"/>
      <c r="PCD70" s="133"/>
      <c r="PCE70" s="133"/>
      <c r="PCF70" s="133"/>
      <c r="PCG70" s="133"/>
      <c r="PCH70" s="133"/>
      <c r="PCI70" s="133"/>
      <c r="PCJ70" s="133"/>
      <c r="PCK70" s="133"/>
      <c r="PCL70" s="133"/>
      <c r="PCM70" s="133"/>
      <c r="PCN70" s="133"/>
      <c r="PCO70" s="133"/>
      <c r="PCP70" s="133"/>
      <c r="PCQ70" s="133"/>
      <c r="PCR70" s="133"/>
      <c r="PCS70" s="133"/>
      <c r="PCT70" s="133"/>
      <c r="PCU70" s="133"/>
      <c r="PCV70" s="133"/>
      <c r="PCW70" s="133"/>
      <c r="PCX70" s="133"/>
      <c r="PCY70" s="133"/>
      <c r="PCZ70" s="133"/>
      <c r="PDA70" s="133"/>
      <c r="PDB70" s="133"/>
      <c r="PDC70" s="133"/>
      <c r="PDD70" s="133"/>
      <c r="PDE70" s="133"/>
      <c r="PDF70" s="133"/>
      <c r="PDG70" s="133"/>
      <c r="PDH70" s="133"/>
      <c r="PDI70" s="133"/>
      <c r="PDJ70" s="133"/>
      <c r="PDK70" s="133"/>
      <c r="PDL70" s="133"/>
      <c r="PDM70" s="133"/>
      <c r="PDN70" s="133"/>
      <c r="PDO70" s="133"/>
      <c r="PDP70" s="133"/>
      <c r="PDQ70" s="133"/>
      <c r="PDR70" s="133"/>
      <c r="PDS70" s="133"/>
      <c r="PDT70" s="133"/>
      <c r="PDU70" s="133"/>
      <c r="PDV70" s="133"/>
      <c r="PDW70" s="133"/>
      <c r="PDX70" s="133"/>
      <c r="PDY70" s="133"/>
      <c r="PDZ70" s="133"/>
      <c r="PEA70" s="133"/>
      <c r="PEB70" s="133"/>
      <c r="PEC70" s="133"/>
      <c r="PED70" s="133"/>
      <c r="PEE70" s="133"/>
      <c r="PEF70" s="133"/>
      <c r="PEG70" s="133"/>
      <c r="PEH70" s="133"/>
      <c r="PEI70" s="133"/>
      <c r="PEJ70" s="133"/>
      <c r="PEK70" s="133"/>
      <c r="PEL70" s="133"/>
      <c r="PEM70" s="133"/>
      <c r="PEN70" s="133"/>
      <c r="PEO70" s="133"/>
      <c r="PEP70" s="133"/>
      <c r="PEQ70" s="133"/>
      <c r="PER70" s="133"/>
      <c r="PES70" s="133"/>
      <c r="PET70" s="133"/>
      <c r="PEU70" s="133"/>
      <c r="PEV70" s="133"/>
      <c r="PEW70" s="133"/>
      <c r="PEX70" s="133"/>
      <c r="PEY70" s="133"/>
      <c r="PEZ70" s="133"/>
      <c r="PFA70" s="133"/>
      <c r="PFB70" s="133"/>
      <c r="PFC70" s="133"/>
      <c r="PFD70" s="133"/>
      <c r="PFE70" s="133"/>
      <c r="PFF70" s="133"/>
      <c r="PFG70" s="133"/>
      <c r="PFH70" s="133"/>
      <c r="PFI70" s="133"/>
      <c r="PFJ70" s="133"/>
      <c r="PFK70" s="133"/>
      <c r="PFL70" s="133"/>
      <c r="PFM70" s="133"/>
      <c r="PFN70" s="133"/>
      <c r="PFO70" s="133"/>
      <c r="PFP70" s="133"/>
      <c r="PFQ70" s="133"/>
      <c r="PFR70" s="133"/>
      <c r="PFS70" s="133"/>
      <c r="PFT70" s="133"/>
      <c r="PFU70" s="133"/>
      <c r="PFV70" s="133"/>
      <c r="PFW70" s="133"/>
      <c r="PFX70" s="133"/>
      <c r="PFY70" s="133"/>
      <c r="PFZ70" s="133"/>
      <c r="PGA70" s="133"/>
      <c r="PGB70" s="133"/>
      <c r="PGC70" s="133"/>
      <c r="PGD70" s="133"/>
      <c r="PGE70" s="133"/>
      <c r="PGF70" s="133"/>
      <c r="PGG70" s="133"/>
      <c r="PGH70" s="133"/>
      <c r="PGI70" s="133"/>
      <c r="PGJ70" s="133"/>
      <c r="PGK70" s="133"/>
      <c r="PGL70" s="133"/>
      <c r="PGM70" s="133"/>
      <c r="PGN70" s="133"/>
      <c r="PGO70" s="133"/>
      <c r="PGP70" s="133"/>
      <c r="PGQ70" s="133"/>
      <c r="PGR70" s="133"/>
      <c r="PGS70" s="133"/>
      <c r="PGT70" s="133"/>
      <c r="PGU70" s="133"/>
      <c r="PGV70" s="133"/>
      <c r="PGW70" s="133"/>
      <c r="PGX70" s="133"/>
      <c r="PGY70" s="133"/>
      <c r="PGZ70" s="133"/>
      <c r="PHA70" s="133"/>
      <c r="PHB70" s="133"/>
      <c r="PHC70" s="133"/>
      <c r="PHD70" s="133"/>
      <c r="PHE70" s="133"/>
      <c r="PHF70" s="133"/>
      <c r="PHG70" s="133"/>
      <c r="PHH70" s="133"/>
      <c r="PHI70" s="133"/>
      <c r="PHJ70" s="133"/>
      <c r="PHK70" s="133"/>
      <c r="PHL70" s="133"/>
      <c r="PHM70" s="133"/>
      <c r="PHN70" s="133"/>
      <c r="PHO70" s="133"/>
      <c r="PHP70" s="133"/>
      <c r="PHQ70" s="133"/>
      <c r="PHR70" s="133"/>
      <c r="PHS70" s="133"/>
      <c r="PHT70" s="133"/>
      <c r="PHU70" s="133"/>
      <c r="PHV70" s="133"/>
      <c r="PHW70" s="133"/>
      <c r="PHX70" s="133"/>
      <c r="PHY70" s="133"/>
      <c r="PHZ70" s="133"/>
      <c r="PIA70" s="133"/>
      <c r="PIB70" s="133"/>
      <c r="PIC70" s="133"/>
      <c r="PID70" s="133"/>
      <c r="PIE70" s="133"/>
      <c r="PIF70" s="133"/>
      <c r="PIG70" s="133"/>
      <c r="PIH70" s="133"/>
      <c r="PII70" s="133"/>
      <c r="PIJ70" s="133"/>
      <c r="PIK70" s="133"/>
      <c r="PIL70" s="133"/>
      <c r="PIM70" s="133"/>
      <c r="PIN70" s="133"/>
      <c r="PIO70" s="133"/>
      <c r="PIP70" s="133"/>
      <c r="PIQ70" s="133"/>
      <c r="PIR70" s="133"/>
      <c r="PIS70" s="133"/>
      <c r="PIT70" s="133"/>
      <c r="PIU70" s="133"/>
      <c r="PIV70" s="133"/>
      <c r="PIW70" s="133"/>
      <c r="PIX70" s="133"/>
      <c r="PIY70" s="133"/>
      <c r="PIZ70" s="133"/>
      <c r="PJA70" s="133"/>
      <c r="PJB70" s="133"/>
      <c r="PJC70" s="133"/>
      <c r="PJD70" s="133"/>
      <c r="PJE70" s="133"/>
      <c r="PJF70" s="133"/>
      <c r="PJG70" s="133"/>
      <c r="PJH70" s="133"/>
      <c r="PJI70" s="133"/>
      <c r="PJJ70" s="133"/>
      <c r="PJK70" s="133"/>
      <c r="PJL70" s="133"/>
      <c r="PJM70" s="133"/>
      <c r="PJN70" s="133"/>
      <c r="PJO70" s="133"/>
      <c r="PJP70" s="133"/>
      <c r="PJQ70" s="133"/>
      <c r="PJR70" s="133"/>
      <c r="PJS70" s="133"/>
      <c r="PJT70" s="133"/>
      <c r="PJU70" s="133"/>
      <c r="PJV70" s="133"/>
      <c r="PJW70" s="133"/>
      <c r="PJX70" s="133"/>
      <c r="PJY70" s="133"/>
      <c r="PJZ70" s="133"/>
      <c r="PKA70" s="133"/>
      <c r="PKB70" s="133"/>
      <c r="PKC70" s="133"/>
      <c r="PKD70" s="133"/>
      <c r="PKE70" s="133"/>
      <c r="PKF70" s="133"/>
      <c r="PKG70" s="133"/>
      <c r="PKH70" s="133"/>
      <c r="PKI70" s="133"/>
      <c r="PKJ70" s="133"/>
      <c r="PKK70" s="133"/>
      <c r="PKL70" s="133"/>
      <c r="PKM70" s="133"/>
      <c r="PKN70" s="133"/>
      <c r="PKO70" s="133"/>
      <c r="PKP70" s="133"/>
      <c r="PKQ70" s="133"/>
      <c r="PKR70" s="133"/>
      <c r="PKS70" s="133"/>
      <c r="PKT70" s="133"/>
      <c r="PKU70" s="133"/>
      <c r="PKV70" s="133"/>
      <c r="PKW70" s="133"/>
      <c r="PKX70" s="133"/>
      <c r="PKY70" s="133"/>
      <c r="PKZ70" s="133"/>
      <c r="PLA70" s="133"/>
      <c r="PLB70" s="133"/>
      <c r="PLC70" s="133"/>
      <c r="PLD70" s="133"/>
      <c r="PLE70" s="133"/>
      <c r="PLF70" s="133"/>
      <c r="PLG70" s="133"/>
      <c r="PLH70" s="133"/>
      <c r="PLI70" s="133"/>
      <c r="PLJ70" s="133"/>
      <c r="PLK70" s="133"/>
      <c r="PLL70" s="133"/>
      <c r="PLM70" s="133"/>
      <c r="PLN70" s="133"/>
      <c r="PLO70" s="133"/>
      <c r="PLP70" s="133"/>
      <c r="PLQ70" s="133"/>
      <c r="PLR70" s="133"/>
      <c r="PLS70" s="133"/>
      <c r="PLT70" s="133"/>
      <c r="PLU70" s="133"/>
      <c r="PLV70" s="133"/>
      <c r="PLW70" s="133"/>
      <c r="PLX70" s="133"/>
      <c r="PLY70" s="133"/>
      <c r="PLZ70" s="133"/>
      <c r="PMA70" s="133"/>
      <c r="PMB70" s="133"/>
      <c r="PMC70" s="133"/>
      <c r="PMD70" s="133"/>
      <c r="PME70" s="133"/>
      <c r="PMF70" s="133"/>
      <c r="PMG70" s="133"/>
      <c r="PMH70" s="133"/>
      <c r="PMI70" s="133"/>
      <c r="PMJ70" s="133"/>
      <c r="PMK70" s="133"/>
      <c r="PML70" s="133"/>
      <c r="PMM70" s="133"/>
      <c r="PMN70" s="133"/>
      <c r="PMO70" s="133"/>
      <c r="PMP70" s="133"/>
      <c r="PMQ70" s="133"/>
      <c r="PMR70" s="133"/>
      <c r="PMS70" s="133"/>
      <c r="PMT70" s="133"/>
      <c r="PMU70" s="133"/>
      <c r="PMV70" s="133"/>
      <c r="PMW70" s="133"/>
      <c r="PMX70" s="133"/>
      <c r="PMY70" s="133"/>
      <c r="PMZ70" s="133"/>
      <c r="PNA70" s="133"/>
      <c r="PNB70" s="133"/>
      <c r="PNC70" s="133"/>
      <c r="PND70" s="133"/>
      <c r="PNE70" s="133"/>
      <c r="PNF70" s="133"/>
      <c r="PNG70" s="133"/>
      <c r="PNH70" s="133"/>
      <c r="PNI70" s="133"/>
      <c r="PNJ70" s="133"/>
      <c r="PNK70" s="133"/>
      <c r="PNL70" s="133"/>
      <c r="PNM70" s="133"/>
      <c r="PNN70" s="133"/>
      <c r="PNO70" s="133"/>
      <c r="PNP70" s="133"/>
      <c r="PNQ70" s="133"/>
      <c r="PNR70" s="133"/>
      <c r="PNS70" s="133"/>
      <c r="PNT70" s="133"/>
      <c r="PNU70" s="133"/>
      <c r="PNV70" s="133"/>
      <c r="PNW70" s="133"/>
      <c r="PNX70" s="133"/>
      <c r="PNY70" s="133"/>
      <c r="PNZ70" s="133"/>
      <c r="POA70" s="133"/>
      <c r="POB70" s="133"/>
      <c r="POC70" s="133"/>
      <c r="POD70" s="133"/>
      <c r="POE70" s="133"/>
      <c r="POF70" s="133"/>
      <c r="POG70" s="133"/>
      <c r="POH70" s="133"/>
      <c r="POI70" s="133"/>
      <c r="POJ70" s="133"/>
      <c r="POK70" s="133"/>
      <c r="POL70" s="133"/>
      <c r="POM70" s="133"/>
      <c r="PON70" s="133"/>
      <c r="POO70" s="133"/>
      <c r="POP70" s="133"/>
      <c r="POQ70" s="133"/>
      <c r="POR70" s="133"/>
      <c r="POS70" s="133"/>
      <c r="POT70" s="133"/>
      <c r="POU70" s="133"/>
      <c r="POV70" s="133"/>
      <c r="POW70" s="133"/>
      <c r="POX70" s="133"/>
      <c r="POY70" s="133"/>
      <c r="POZ70" s="133"/>
      <c r="PPA70" s="133"/>
      <c r="PPB70" s="133"/>
      <c r="PPC70" s="133"/>
      <c r="PPD70" s="133"/>
      <c r="PPE70" s="133"/>
      <c r="PPF70" s="133"/>
      <c r="PPG70" s="133"/>
      <c r="PPH70" s="133"/>
      <c r="PPI70" s="133"/>
      <c r="PPJ70" s="133"/>
      <c r="PPK70" s="133"/>
      <c r="PPL70" s="133"/>
      <c r="PPM70" s="133"/>
      <c r="PPN70" s="133"/>
      <c r="PPO70" s="133"/>
      <c r="PPP70" s="133"/>
      <c r="PPQ70" s="133"/>
      <c r="PPR70" s="133"/>
      <c r="PPS70" s="133"/>
      <c r="PPT70" s="133"/>
      <c r="PPU70" s="133"/>
      <c r="PPV70" s="133"/>
      <c r="PPW70" s="133"/>
      <c r="PPX70" s="133"/>
      <c r="PPY70" s="133"/>
      <c r="PPZ70" s="133"/>
      <c r="PQA70" s="133"/>
      <c r="PQB70" s="133"/>
      <c r="PQC70" s="133"/>
      <c r="PQD70" s="133"/>
      <c r="PQE70" s="133"/>
      <c r="PQF70" s="133"/>
      <c r="PQG70" s="133"/>
      <c r="PQH70" s="133"/>
      <c r="PQI70" s="133"/>
      <c r="PQJ70" s="133"/>
      <c r="PQK70" s="133"/>
      <c r="PQL70" s="133"/>
      <c r="PQM70" s="133"/>
      <c r="PQN70" s="133"/>
      <c r="PQO70" s="133"/>
      <c r="PQP70" s="133"/>
      <c r="PQQ70" s="133"/>
      <c r="PQR70" s="133"/>
      <c r="PQS70" s="133"/>
      <c r="PQT70" s="133"/>
      <c r="PQU70" s="133"/>
      <c r="PQV70" s="133"/>
      <c r="PQW70" s="133"/>
      <c r="PQX70" s="133"/>
      <c r="PQY70" s="133"/>
      <c r="PQZ70" s="133"/>
      <c r="PRA70" s="133"/>
      <c r="PRB70" s="133"/>
      <c r="PRC70" s="133"/>
      <c r="PRD70" s="133"/>
      <c r="PRE70" s="133"/>
      <c r="PRF70" s="133"/>
      <c r="PRG70" s="133"/>
      <c r="PRH70" s="133"/>
      <c r="PRI70" s="133"/>
      <c r="PRJ70" s="133"/>
      <c r="PRK70" s="133"/>
      <c r="PRL70" s="133"/>
      <c r="PRM70" s="133"/>
      <c r="PRN70" s="133"/>
      <c r="PRO70" s="133"/>
      <c r="PRP70" s="133"/>
      <c r="PRQ70" s="133"/>
      <c r="PRR70" s="133"/>
      <c r="PRS70" s="133"/>
      <c r="PRT70" s="133"/>
      <c r="PRU70" s="133"/>
      <c r="PRV70" s="133"/>
      <c r="PRW70" s="133"/>
      <c r="PRX70" s="133"/>
      <c r="PRY70" s="133"/>
      <c r="PRZ70" s="133"/>
      <c r="PSA70" s="133"/>
      <c r="PSB70" s="133"/>
      <c r="PSC70" s="133"/>
      <c r="PSD70" s="133"/>
      <c r="PSE70" s="133"/>
      <c r="PSF70" s="133"/>
      <c r="PSG70" s="133"/>
      <c r="PSH70" s="133"/>
      <c r="PSI70" s="133"/>
      <c r="PSJ70" s="133"/>
      <c r="PSK70" s="133"/>
      <c r="PSL70" s="133"/>
      <c r="PSM70" s="133"/>
      <c r="PSN70" s="133"/>
      <c r="PSO70" s="133"/>
      <c r="PSP70" s="133"/>
      <c r="PSQ70" s="133"/>
      <c r="PSR70" s="133"/>
      <c r="PSS70" s="133"/>
      <c r="PST70" s="133"/>
      <c r="PSU70" s="133"/>
      <c r="PSV70" s="133"/>
      <c r="PSW70" s="133"/>
      <c r="PSX70" s="133"/>
      <c r="PSY70" s="133"/>
      <c r="PSZ70" s="133"/>
      <c r="PTA70" s="133"/>
      <c r="PTB70" s="133"/>
      <c r="PTC70" s="133"/>
      <c r="PTD70" s="133"/>
      <c r="PTE70" s="133"/>
      <c r="PTF70" s="133"/>
      <c r="PTG70" s="133"/>
      <c r="PTH70" s="133"/>
      <c r="PTI70" s="133"/>
      <c r="PTJ70" s="133"/>
      <c r="PTK70" s="133"/>
      <c r="PTL70" s="133"/>
      <c r="PTM70" s="133"/>
      <c r="PTN70" s="133"/>
      <c r="PTO70" s="133"/>
      <c r="PTP70" s="133"/>
      <c r="PTQ70" s="133"/>
      <c r="PTR70" s="133"/>
      <c r="PTS70" s="133"/>
      <c r="PTT70" s="133"/>
      <c r="PTU70" s="133"/>
      <c r="PTV70" s="133"/>
      <c r="PTW70" s="133"/>
      <c r="PTX70" s="133"/>
      <c r="PTY70" s="133"/>
      <c r="PTZ70" s="133"/>
      <c r="PUA70" s="133"/>
      <c r="PUB70" s="133"/>
      <c r="PUC70" s="133"/>
      <c r="PUD70" s="133"/>
      <c r="PUE70" s="133"/>
      <c r="PUF70" s="133"/>
      <c r="PUG70" s="133"/>
      <c r="PUH70" s="133"/>
      <c r="PUI70" s="133"/>
      <c r="PUJ70" s="133"/>
      <c r="PUK70" s="133"/>
      <c r="PUL70" s="133"/>
      <c r="PUM70" s="133"/>
      <c r="PUN70" s="133"/>
      <c r="PUO70" s="133"/>
      <c r="PUP70" s="133"/>
      <c r="PUQ70" s="133"/>
      <c r="PUR70" s="133"/>
      <c r="PUS70" s="133"/>
      <c r="PUT70" s="133"/>
      <c r="PUU70" s="133"/>
      <c r="PUV70" s="133"/>
      <c r="PUW70" s="133"/>
      <c r="PUX70" s="133"/>
      <c r="PUY70" s="133"/>
      <c r="PUZ70" s="133"/>
      <c r="PVA70" s="133"/>
      <c r="PVB70" s="133"/>
      <c r="PVC70" s="133"/>
      <c r="PVD70" s="133"/>
      <c r="PVE70" s="133"/>
      <c r="PVF70" s="133"/>
      <c r="PVG70" s="133"/>
      <c r="PVH70" s="133"/>
      <c r="PVI70" s="133"/>
      <c r="PVJ70" s="133"/>
      <c r="PVK70" s="133"/>
      <c r="PVL70" s="133"/>
      <c r="PVM70" s="133"/>
      <c r="PVN70" s="133"/>
      <c r="PVO70" s="133"/>
      <c r="PVP70" s="133"/>
      <c r="PVQ70" s="133"/>
      <c r="PVR70" s="133"/>
      <c r="PVS70" s="133"/>
      <c r="PVT70" s="133"/>
      <c r="PVU70" s="133"/>
      <c r="PVV70" s="133"/>
      <c r="PVW70" s="133"/>
      <c r="PVX70" s="133"/>
      <c r="PVY70" s="133"/>
      <c r="PVZ70" s="133"/>
      <c r="PWA70" s="133"/>
      <c r="PWB70" s="133"/>
      <c r="PWC70" s="133"/>
      <c r="PWD70" s="133"/>
      <c r="PWE70" s="133"/>
      <c r="PWF70" s="133"/>
      <c r="PWG70" s="133"/>
      <c r="PWH70" s="133"/>
      <c r="PWI70" s="133"/>
      <c r="PWJ70" s="133"/>
      <c r="PWK70" s="133"/>
      <c r="PWL70" s="133"/>
      <c r="PWM70" s="133"/>
      <c r="PWN70" s="133"/>
      <c r="PWO70" s="133"/>
      <c r="PWP70" s="133"/>
      <c r="PWQ70" s="133"/>
      <c r="PWR70" s="133"/>
      <c r="PWS70" s="133"/>
      <c r="PWT70" s="133"/>
      <c r="PWU70" s="133"/>
      <c r="PWV70" s="133"/>
      <c r="PWW70" s="133"/>
      <c r="PWX70" s="133"/>
      <c r="PWY70" s="133"/>
      <c r="PWZ70" s="133"/>
      <c r="PXA70" s="133"/>
      <c r="PXB70" s="133"/>
      <c r="PXC70" s="133"/>
      <c r="PXD70" s="133"/>
      <c r="PXE70" s="133"/>
      <c r="PXF70" s="133"/>
      <c r="PXG70" s="133"/>
      <c r="PXH70" s="133"/>
      <c r="PXI70" s="133"/>
      <c r="PXJ70" s="133"/>
      <c r="PXK70" s="133"/>
      <c r="PXL70" s="133"/>
      <c r="PXM70" s="133"/>
      <c r="PXN70" s="133"/>
      <c r="PXO70" s="133"/>
      <c r="PXP70" s="133"/>
      <c r="PXQ70" s="133"/>
      <c r="PXR70" s="133"/>
      <c r="PXS70" s="133"/>
      <c r="PXT70" s="133"/>
      <c r="PXU70" s="133"/>
      <c r="PXV70" s="133"/>
      <c r="PXW70" s="133"/>
      <c r="PXX70" s="133"/>
      <c r="PXY70" s="133"/>
      <c r="PXZ70" s="133"/>
      <c r="PYA70" s="133"/>
      <c r="PYB70" s="133"/>
      <c r="PYC70" s="133"/>
      <c r="PYD70" s="133"/>
      <c r="PYE70" s="133"/>
      <c r="PYF70" s="133"/>
      <c r="PYG70" s="133"/>
      <c r="PYH70" s="133"/>
      <c r="PYI70" s="133"/>
      <c r="PYJ70" s="133"/>
      <c r="PYK70" s="133"/>
      <c r="PYL70" s="133"/>
      <c r="PYM70" s="133"/>
      <c r="PYN70" s="133"/>
      <c r="PYO70" s="133"/>
      <c r="PYP70" s="133"/>
      <c r="PYQ70" s="133"/>
      <c r="PYR70" s="133"/>
      <c r="PYS70" s="133"/>
      <c r="PYT70" s="133"/>
      <c r="PYU70" s="133"/>
      <c r="PYV70" s="133"/>
      <c r="PYW70" s="133"/>
      <c r="PYX70" s="133"/>
      <c r="PYY70" s="133"/>
      <c r="PYZ70" s="133"/>
      <c r="PZA70" s="133"/>
      <c r="PZB70" s="133"/>
      <c r="PZC70" s="133"/>
      <c r="PZD70" s="133"/>
      <c r="PZE70" s="133"/>
      <c r="PZF70" s="133"/>
      <c r="PZG70" s="133"/>
      <c r="PZH70" s="133"/>
      <c r="PZI70" s="133"/>
      <c r="PZJ70" s="133"/>
      <c r="PZK70" s="133"/>
      <c r="PZL70" s="133"/>
      <c r="PZM70" s="133"/>
      <c r="PZN70" s="133"/>
      <c r="PZO70" s="133"/>
      <c r="PZP70" s="133"/>
      <c r="PZQ70" s="133"/>
      <c r="PZR70" s="133"/>
      <c r="PZS70" s="133"/>
      <c r="PZT70" s="133"/>
      <c r="PZU70" s="133"/>
      <c r="PZV70" s="133"/>
      <c r="PZW70" s="133"/>
      <c r="PZX70" s="133"/>
      <c r="PZY70" s="133"/>
      <c r="PZZ70" s="133"/>
      <c r="QAA70" s="133"/>
      <c r="QAB70" s="133"/>
      <c r="QAC70" s="133"/>
      <c r="QAD70" s="133"/>
      <c r="QAE70" s="133"/>
      <c r="QAF70" s="133"/>
      <c r="QAG70" s="133"/>
      <c r="QAH70" s="133"/>
      <c r="QAI70" s="133"/>
      <c r="QAJ70" s="133"/>
      <c r="QAK70" s="133"/>
      <c r="QAL70" s="133"/>
      <c r="QAM70" s="133"/>
      <c r="QAN70" s="133"/>
      <c r="QAO70" s="133"/>
      <c r="QAP70" s="133"/>
      <c r="QAQ70" s="133"/>
      <c r="QAR70" s="133"/>
      <c r="QAS70" s="133"/>
      <c r="QAT70" s="133"/>
      <c r="QAU70" s="133"/>
      <c r="QAV70" s="133"/>
      <c r="QAW70" s="133"/>
      <c r="QAX70" s="133"/>
      <c r="QAY70" s="133"/>
      <c r="QAZ70" s="133"/>
      <c r="QBA70" s="133"/>
      <c r="QBB70" s="133"/>
      <c r="QBC70" s="133"/>
      <c r="QBD70" s="133"/>
      <c r="QBE70" s="133"/>
      <c r="QBF70" s="133"/>
      <c r="QBG70" s="133"/>
      <c r="QBH70" s="133"/>
      <c r="QBI70" s="133"/>
      <c r="QBJ70" s="133"/>
      <c r="QBK70" s="133"/>
      <c r="QBL70" s="133"/>
      <c r="QBM70" s="133"/>
      <c r="QBN70" s="133"/>
      <c r="QBO70" s="133"/>
      <c r="QBP70" s="133"/>
      <c r="QBQ70" s="133"/>
      <c r="QBR70" s="133"/>
      <c r="QBS70" s="133"/>
      <c r="QBT70" s="133"/>
      <c r="QBU70" s="133"/>
      <c r="QBV70" s="133"/>
      <c r="QBW70" s="133"/>
      <c r="QBX70" s="133"/>
      <c r="QBY70" s="133"/>
      <c r="QBZ70" s="133"/>
      <c r="QCA70" s="133"/>
      <c r="QCB70" s="133"/>
      <c r="QCC70" s="133"/>
      <c r="QCD70" s="133"/>
      <c r="QCE70" s="133"/>
      <c r="QCF70" s="133"/>
      <c r="QCG70" s="133"/>
      <c r="QCH70" s="133"/>
      <c r="QCI70" s="133"/>
      <c r="QCJ70" s="133"/>
      <c r="QCK70" s="133"/>
      <c r="QCL70" s="133"/>
      <c r="QCM70" s="133"/>
      <c r="QCN70" s="133"/>
      <c r="QCO70" s="133"/>
      <c r="QCP70" s="133"/>
      <c r="QCQ70" s="133"/>
      <c r="QCR70" s="133"/>
      <c r="QCS70" s="133"/>
      <c r="QCT70" s="133"/>
      <c r="QCU70" s="133"/>
      <c r="QCV70" s="133"/>
      <c r="QCW70" s="133"/>
      <c r="QCX70" s="133"/>
      <c r="QCY70" s="133"/>
      <c r="QCZ70" s="133"/>
      <c r="QDA70" s="133"/>
      <c r="QDB70" s="133"/>
      <c r="QDC70" s="133"/>
      <c r="QDD70" s="133"/>
      <c r="QDE70" s="133"/>
      <c r="QDF70" s="133"/>
      <c r="QDG70" s="133"/>
      <c r="QDH70" s="133"/>
      <c r="QDI70" s="133"/>
      <c r="QDJ70" s="133"/>
      <c r="QDK70" s="133"/>
      <c r="QDL70" s="133"/>
      <c r="QDM70" s="133"/>
      <c r="QDN70" s="133"/>
      <c r="QDO70" s="133"/>
      <c r="QDP70" s="133"/>
      <c r="QDQ70" s="133"/>
      <c r="QDR70" s="133"/>
      <c r="QDS70" s="133"/>
      <c r="QDT70" s="133"/>
      <c r="QDU70" s="133"/>
      <c r="QDV70" s="133"/>
      <c r="QDW70" s="133"/>
      <c r="QDX70" s="133"/>
      <c r="QDY70" s="133"/>
      <c r="QDZ70" s="133"/>
      <c r="QEA70" s="133"/>
      <c r="QEB70" s="133"/>
      <c r="QEC70" s="133"/>
      <c r="QED70" s="133"/>
      <c r="QEE70" s="133"/>
      <c r="QEF70" s="133"/>
      <c r="QEG70" s="133"/>
      <c r="QEH70" s="133"/>
      <c r="QEI70" s="133"/>
      <c r="QEJ70" s="133"/>
      <c r="QEK70" s="133"/>
      <c r="QEL70" s="133"/>
      <c r="QEM70" s="133"/>
      <c r="QEN70" s="133"/>
      <c r="QEO70" s="133"/>
      <c r="QEP70" s="133"/>
      <c r="QEQ70" s="133"/>
      <c r="QER70" s="133"/>
      <c r="QES70" s="133"/>
      <c r="QET70" s="133"/>
      <c r="QEU70" s="133"/>
      <c r="QEV70" s="133"/>
      <c r="QEW70" s="133"/>
      <c r="QEX70" s="133"/>
      <c r="QEY70" s="133"/>
      <c r="QEZ70" s="133"/>
      <c r="QFA70" s="133"/>
      <c r="QFB70" s="133"/>
      <c r="QFC70" s="133"/>
      <c r="QFD70" s="133"/>
      <c r="QFE70" s="133"/>
      <c r="QFF70" s="133"/>
      <c r="QFG70" s="133"/>
      <c r="QFH70" s="133"/>
      <c r="QFI70" s="133"/>
      <c r="QFJ70" s="133"/>
      <c r="QFK70" s="133"/>
      <c r="QFL70" s="133"/>
      <c r="QFM70" s="133"/>
      <c r="QFN70" s="133"/>
      <c r="QFO70" s="133"/>
      <c r="QFP70" s="133"/>
      <c r="QFQ70" s="133"/>
      <c r="QFR70" s="133"/>
      <c r="QFS70" s="133"/>
      <c r="QFT70" s="133"/>
      <c r="QFU70" s="133"/>
      <c r="QFV70" s="133"/>
      <c r="QFW70" s="133"/>
      <c r="QFX70" s="133"/>
      <c r="QFY70" s="133"/>
      <c r="QFZ70" s="133"/>
      <c r="QGA70" s="133"/>
      <c r="QGB70" s="133"/>
      <c r="QGC70" s="133"/>
      <c r="QGD70" s="133"/>
      <c r="QGE70" s="133"/>
      <c r="QGF70" s="133"/>
      <c r="QGG70" s="133"/>
      <c r="QGH70" s="133"/>
      <c r="QGI70" s="133"/>
      <c r="QGJ70" s="133"/>
      <c r="QGK70" s="133"/>
      <c r="QGL70" s="133"/>
      <c r="QGM70" s="133"/>
      <c r="QGN70" s="133"/>
      <c r="QGO70" s="133"/>
      <c r="QGP70" s="133"/>
      <c r="QGQ70" s="133"/>
      <c r="QGR70" s="133"/>
      <c r="QGS70" s="133"/>
      <c r="QGT70" s="133"/>
      <c r="QGU70" s="133"/>
      <c r="QGV70" s="133"/>
      <c r="QGW70" s="133"/>
      <c r="QGX70" s="133"/>
      <c r="QGY70" s="133"/>
      <c r="QGZ70" s="133"/>
      <c r="QHA70" s="133"/>
      <c r="QHB70" s="133"/>
      <c r="QHC70" s="133"/>
      <c r="QHD70" s="133"/>
      <c r="QHE70" s="133"/>
      <c r="QHF70" s="133"/>
      <c r="QHG70" s="133"/>
      <c r="QHH70" s="133"/>
      <c r="QHI70" s="133"/>
      <c r="QHJ70" s="133"/>
      <c r="QHK70" s="133"/>
      <c r="QHL70" s="133"/>
      <c r="QHM70" s="133"/>
      <c r="QHN70" s="133"/>
      <c r="QHO70" s="133"/>
      <c r="QHP70" s="133"/>
      <c r="QHQ70" s="133"/>
      <c r="QHR70" s="133"/>
      <c r="QHS70" s="133"/>
      <c r="QHT70" s="133"/>
      <c r="QHU70" s="133"/>
      <c r="QHV70" s="133"/>
      <c r="QHW70" s="133"/>
      <c r="QHX70" s="133"/>
      <c r="QHY70" s="133"/>
      <c r="QHZ70" s="133"/>
      <c r="QIA70" s="133"/>
      <c r="QIB70" s="133"/>
      <c r="QIC70" s="133"/>
      <c r="QID70" s="133"/>
      <c r="QIE70" s="133"/>
      <c r="QIF70" s="133"/>
      <c r="QIG70" s="133"/>
      <c r="QIH70" s="133"/>
      <c r="QII70" s="133"/>
      <c r="QIJ70" s="133"/>
      <c r="QIK70" s="133"/>
      <c r="QIL70" s="133"/>
      <c r="QIM70" s="133"/>
      <c r="QIN70" s="133"/>
      <c r="QIO70" s="133"/>
      <c r="QIP70" s="133"/>
      <c r="QIQ70" s="133"/>
      <c r="QIR70" s="133"/>
      <c r="QIS70" s="133"/>
      <c r="QIT70" s="133"/>
      <c r="QIU70" s="133"/>
      <c r="QIV70" s="133"/>
      <c r="QIW70" s="133"/>
      <c r="QIX70" s="133"/>
      <c r="QIY70" s="133"/>
      <c r="QIZ70" s="133"/>
      <c r="QJA70" s="133"/>
      <c r="QJB70" s="133"/>
      <c r="QJC70" s="133"/>
      <c r="QJD70" s="133"/>
      <c r="QJE70" s="133"/>
      <c r="QJF70" s="133"/>
      <c r="QJG70" s="133"/>
      <c r="QJH70" s="133"/>
      <c r="QJI70" s="133"/>
      <c r="QJJ70" s="133"/>
      <c r="QJK70" s="133"/>
      <c r="QJL70" s="133"/>
      <c r="QJM70" s="133"/>
      <c r="QJN70" s="133"/>
      <c r="QJO70" s="133"/>
      <c r="QJP70" s="133"/>
      <c r="QJQ70" s="133"/>
      <c r="QJR70" s="133"/>
      <c r="QJS70" s="133"/>
      <c r="QJT70" s="133"/>
      <c r="QJU70" s="133"/>
      <c r="QJV70" s="133"/>
      <c r="QJW70" s="133"/>
      <c r="QJX70" s="133"/>
      <c r="QJY70" s="133"/>
      <c r="QJZ70" s="133"/>
      <c r="QKA70" s="133"/>
      <c r="QKB70" s="133"/>
      <c r="QKC70" s="133"/>
      <c r="QKD70" s="133"/>
      <c r="QKE70" s="133"/>
      <c r="QKF70" s="133"/>
      <c r="QKG70" s="133"/>
      <c r="QKH70" s="133"/>
      <c r="QKI70" s="133"/>
      <c r="QKJ70" s="133"/>
      <c r="QKK70" s="133"/>
      <c r="QKL70" s="133"/>
      <c r="QKM70" s="133"/>
      <c r="QKN70" s="133"/>
      <c r="QKO70" s="133"/>
      <c r="QKP70" s="133"/>
      <c r="QKQ70" s="133"/>
      <c r="QKR70" s="133"/>
      <c r="QKS70" s="133"/>
      <c r="QKT70" s="133"/>
      <c r="QKU70" s="133"/>
      <c r="QKV70" s="133"/>
      <c r="QKW70" s="133"/>
      <c r="QKX70" s="133"/>
      <c r="QKY70" s="133"/>
      <c r="QKZ70" s="133"/>
      <c r="QLA70" s="133"/>
      <c r="QLB70" s="133"/>
      <c r="QLC70" s="133"/>
      <c r="QLD70" s="133"/>
      <c r="QLE70" s="133"/>
      <c r="QLF70" s="133"/>
      <c r="QLG70" s="133"/>
      <c r="QLH70" s="133"/>
      <c r="QLI70" s="133"/>
      <c r="QLJ70" s="133"/>
      <c r="QLK70" s="133"/>
      <c r="QLL70" s="133"/>
      <c r="QLM70" s="133"/>
      <c r="QLN70" s="133"/>
      <c r="QLO70" s="133"/>
      <c r="QLP70" s="133"/>
      <c r="QLQ70" s="133"/>
      <c r="QLR70" s="133"/>
      <c r="QLS70" s="133"/>
      <c r="QLT70" s="133"/>
      <c r="QLU70" s="133"/>
      <c r="QLV70" s="133"/>
      <c r="QLW70" s="133"/>
      <c r="QLX70" s="133"/>
      <c r="QLY70" s="133"/>
      <c r="QLZ70" s="133"/>
      <c r="QMA70" s="133"/>
      <c r="QMB70" s="133"/>
      <c r="QMC70" s="133"/>
      <c r="QMD70" s="133"/>
      <c r="QME70" s="133"/>
      <c r="QMF70" s="133"/>
      <c r="QMG70" s="133"/>
      <c r="QMH70" s="133"/>
      <c r="QMI70" s="133"/>
      <c r="QMJ70" s="133"/>
      <c r="QMK70" s="133"/>
      <c r="QML70" s="133"/>
      <c r="QMM70" s="133"/>
      <c r="QMN70" s="133"/>
      <c r="QMO70" s="133"/>
      <c r="QMP70" s="133"/>
      <c r="QMQ70" s="133"/>
      <c r="QMR70" s="133"/>
      <c r="QMS70" s="133"/>
      <c r="QMT70" s="133"/>
      <c r="QMU70" s="133"/>
      <c r="QMV70" s="133"/>
      <c r="QMW70" s="133"/>
      <c r="QMX70" s="133"/>
      <c r="QMY70" s="133"/>
      <c r="QMZ70" s="133"/>
      <c r="QNA70" s="133"/>
      <c r="QNB70" s="133"/>
      <c r="QNC70" s="133"/>
      <c r="QND70" s="133"/>
      <c r="QNE70" s="133"/>
      <c r="QNF70" s="133"/>
      <c r="QNG70" s="133"/>
      <c r="QNH70" s="133"/>
      <c r="QNI70" s="133"/>
      <c r="QNJ70" s="133"/>
      <c r="QNK70" s="133"/>
      <c r="QNL70" s="133"/>
      <c r="QNM70" s="133"/>
      <c r="QNN70" s="133"/>
      <c r="QNO70" s="133"/>
      <c r="QNP70" s="133"/>
      <c r="QNQ70" s="133"/>
      <c r="QNR70" s="133"/>
      <c r="QNS70" s="133"/>
      <c r="QNT70" s="133"/>
      <c r="QNU70" s="133"/>
      <c r="QNV70" s="133"/>
      <c r="QNW70" s="133"/>
      <c r="QNX70" s="133"/>
      <c r="QNY70" s="133"/>
      <c r="QNZ70" s="133"/>
      <c r="QOA70" s="133"/>
      <c r="QOB70" s="133"/>
      <c r="QOC70" s="133"/>
      <c r="QOD70" s="133"/>
      <c r="QOE70" s="133"/>
      <c r="QOF70" s="133"/>
      <c r="QOG70" s="133"/>
      <c r="QOH70" s="133"/>
      <c r="QOI70" s="133"/>
      <c r="QOJ70" s="133"/>
      <c r="QOK70" s="133"/>
      <c r="QOL70" s="133"/>
      <c r="QOM70" s="133"/>
      <c r="QON70" s="133"/>
      <c r="QOO70" s="133"/>
      <c r="QOP70" s="133"/>
      <c r="QOQ70" s="133"/>
      <c r="QOR70" s="133"/>
      <c r="QOS70" s="133"/>
      <c r="QOT70" s="133"/>
      <c r="QOU70" s="133"/>
      <c r="QOV70" s="133"/>
      <c r="QOW70" s="133"/>
      <c r="QOX70" s="133"/>
      <c r="QOY70" s="133"/>
      <c r="QOZ70" s="133"/>
      <c r="QPA70" s="133"/>
      <c r="QPB70" s="133"/>
      <c r="QPC70" s="133"/>
      <c r="QPD70" s="133"/>
      <c r="QPE70" s="133"/>
      <c r="QPF70" s="133"/>
      <c r="QPG70" s="133"/>
      <c r="QPH70" s="133"/>
      <c r="QPI70" s="133"/>
      <c r="QPJ70" s="133"/>
      <c r="QPK70" s="133"/>
      <c r="QPL70" s="133"/>
      <c r="QPM70" s="133"/>
      <c r="QPN70" s="133"/>
      <c r="QPO70" s="133"/>
      <c r="QPP70" s="133"/>
      <c r="QPQ70" s="133"/>
      <c r="QPR70" s="133"/>
      <c r="QPS70" s="133"/>
      <c r="QPT70" s="133"/>
      <c r="QPU70" s="133"/>
      <c r="QPV70" s="133"/>
      <c r="QPW70" s="133"/>
      <c r="QPX70" s="133"/>
      <c r="QPY70" s="133"/>
      <c r="QPZ70" s="133"/>
      <c r="QQA70" s="133"/>
      <c r="QQB70" s="133"/>
      <c r="QQC70" s="133"/>
      <c r="QQD70" s="133"/>
      <c r="QQE70" s="133"/>
      <c r="QQF70" s="133"/>
      <c r="QQG70" s="133"/>
      <c r="QQH70" s="133"/>
      <c r="QQI70" s="133"/>
      <c r="QQJ70" s="133"/>
      <c r="QQK70" s="133"/>
      <c r="QQL70" s="133"/>
      <c r="QQM70" s="133"/>
      <c r="QQN70" s="133"/>
      <c r="QQO70" s="133"/>
      <c r="QQP70" s="133"/>
      <c r="QQQ70" s="133"/>
      <c r="QQR70" s="133"/>
      <c r="QQS70" s="133"/>
      <c r="QQT70" s="133"/>
      <c r="QQU70" s="133"/>
      <c r="QQV70" s="133"/>
      <c r="QQW70" s="133"/>
      <c r="QQX70" s="133"/>
      <c r="QQY70" s="133"/>
      <c r="QQZ70" s="133"/>
      <c r="QRA70" s="133"/>
      <c r="QRB70" s="133"/>
      <c r="QRC70" s="133"/>
      <c r="QRD70" s="133"/>
      <c r="QRE70" s="133"/>
      <c r="QRF70" s="133"/>
      <c r="QRG70" s="133"/>
      <c r="QRH70" s="133"/>
      <c r="QRI70" s="133"/>
      <c r="QRJ70" s="133"/>
      <c r="QRK70" s="133"/>
      <c r="QRL70" s="133"/>
      <c r="QRM70" s="133"/>
      <c r="QRN70" s="133"/>
      <c r="QRO70" s="133"/>
      <c r="QRP70" s="133"/>
      <c r="QRQ70" s="133"/>
      <c r="QRR70" s="133"/>
      <c r="QRS70" s="133"/>
      <c r="QRT70" s="133"/>
      <c r="QRU70" s="133"/>
      <c r="QRV70" s="133"/>
      <c r="QRW70" s="133"/>
      <c r="QRX70" s="133"/>
      <c r="QRY70" s="133"/>
      <c r="QRZ70" s="133"/>
      <c r="QSA70" s="133"/>
      <c r="QSB70" s="133"/>
      <c r="QSC70" s="133"/>
      <c r="QSD70" s="133"/>
      <c r="QSE70" s="133"/>
      <c r="QSF70" s="133"/>
      <c r="QSG70" s="133"/>
      <c r="QSH70" s="133"/>
      <c r="QSI70" s="133"/>
      <c r="QSJ70" s="133"/>
      <c r="QSK70" s="133"/>
      <c r="QSL70" s="133"/>
      <c r="QSM70" s="133"/>
      <c r="QSN70" s="133"/>
      <c r="QSO70" s="133"/>
      <c r="QSP70" s="133"/>
      <c r="QSQ70" s="133"/>
      <c r="QSR70" s="133"/>
      <c r="QSS70" s="133"/>
      <c r="QST70" s="133"/>
      <c r="QSU70" s="133"/>
      <c r="QSV70" s="133"/>
      <c r="QSW70" s="133"/>
      <c r="QSX70" s="133"/>
      <c r="QSY70" s="133"/>
      <c r="QSZ70" s="133"/>
      <c r="QTA70" s="133"/>
      <c r="QTB70" s="133"/>
      <c r="QTC70" s="133"/>
      <c r="QTD70" s="133"/>
      <c r="QTE70" s="133"/>
      <c r="QTF70" s="133"/>
      <c r="QTG70" s="133"/>
      <c r="QTH70" s="133"/>
      <c r="QTI70" s="133"/>
      <c r="QTJ70" s="133"/>
      <c r="QTK70" s="133"/>
      <c r="QTL70" s="133"/>
      <c r="QTM70" s="133"/>
      <c r="QTN70" s="133"/>
      <c r="QTO70" s="133"/>
      <c r="QTP70" s="133"/>
      <c r="QTQ70" s="133"/>
      <c r="QTR70" s="133"/>
      <c r="QTS70" s="133"/>
      <c r="QTT70" s="133"/>
      <c r="QTU70" s="133"/>
      <c r="QTV70" s="133"/>
      <c r="QTW70" s="133"/>
      <c r="QTX70" s="133"/>
      <c r="QTY70" s="133"/>
      <c r="QTZ70" s="133"/>
      <c r="QUA70" s="133"/>
      <c r="QUB70" s="133"/>
      <c r="QUC70" s="133"/>
      <c r="QUD70" s="133"/>
      <c r="QUE70" s="133"/>
      <c r="QUF70" s="133"/>
      <c r="QUG70" s="133"/>
      <c r="QUH70" s="133"/>
      <c r="QUI70" s="133"/>
      <c r="QUJ70" s="133"/>
      <c r="QUK70" s="133"/>
      <c r="QUL70" s="133"/>
      <c r="QUM70" s="133"/>
      <c r="QUN70" s="133"/>
      <c r="QUO70" s="133"/>
      <c r="QUP70" s="133"/>
      <c r="QUQ70" s="133"/>
      <c r="QUR70" s="133"/>
      <c r="QUS70" s="133"/>
      <c r="QUT70" s="133"/>
      <c r="QUU70" s="133"/>
      <c r="QUV70" s="133"/>
      <c r="QUW70" s="133"/>
      <c r="QUX70" s="133"/>
      <c r="QUY70" s="133"/>
      <c r="QUZ70" s="133"/>
      <c r="QVA70" s="133"/>
      <c r="QVB70" s="133"/>
      <c r="QVC70" s="133"/>
      <c r="QVD70" s="133"/>
      <c r="QVE70" s="133"/>
      <c r="QVF70" s="133"/>
      <c r="QVG70" s="133"/>
      <c r="QVH70" s="133"/>
      <c r="QVI70" s="133"/>
      <c r="QVJ70" s="133"/>
      <c r="QVK70" s="133"/>
      <c r="QVL70" s="133"/>
      <c r="QVM70" s="133"/>
      <c r="QVN70" s="133"/>
      <c r="QVO70" s="133"/>
      <c r="QVP70" s="133"/>
      <c r="QVQ70" s="133"/>
      <c r="QVR70" s="133"/>
      <c r="QVS70" s="133"/>
      <c r="QVT70" s="133"/>
      <c r="QVU70" s="133"/>
      <c r="QVV70" s="133"/>
      <c r="QVW70" s="133"/>
      <c r="QVX70" s="133"/>
      <c r="QVY70" s="133"/>
      <c r="QVZ70" s="133"/>
      <c r="QWA70" s="133"/>
      <c r="QWB70" s="133"/>
      <c r="QWC70" s="133"/>
      <c r="QWD70" s="133"/>
      <c r="QWE70" s="133"/>
      <c r="QWF70" s="133"/>
      <c r="QWG70" s="133"/>
      <c r="QWH70" s="133"/>
      <c r="QWI70" s="133"/>
      <c r="QWJ70" s="133"/>
      <c r="QWK70" s="133"/>
      <c r="QWL70" s="133"/>
      <c r="QWM70" s="133"/>
      <c r="QWN70" s="133"/>
      <c r="QWO70" s="133"/>
      <c r="QWP70" s="133"/>
      <c r="QWQ70" s="133"/>
      <c r="QWR70" s="133"/>
      <c r="QWS70" s="133"/>
      <c r="QWT70" s="133"/>
      <c r="QWU70" s="133"/>
      <c r="QWV70" s="133"/>
      <c r="QWW70" s="133"/>
      <c r="QWX70" s="133"/>
      <c r="QWY70" s="133"/>
      <c r="QWZ70" s="133"/>
      <c r="QXA70" s="133"/>
      <c r="QXB70" s="133"/>
      <c r="QXC70" s="133"/>
      <c r="QXD70" s="133"/>
      <c r="QXE70" s="133"/>
      <c r="QXF70" s="133"/>
      <c r="QXG70" s="133"/>
      <c r="QXH70" s="133"/>
      <c r="QXI70" s="133"/>
      <c r="QXJ70" s="133"/>
      <c r="QXK70" s="133"/>
      <c r="QXL70" s="133"/>
      <c r="QXM70" s="133"/>
      <c r="QXN70" s="133"/>
      <c r="QXO70" s="133"/>
      <c r="QXP70" s="133"/>
      <c r="QXQ70" s="133"/>
      <c r="QXR70" s="133"/>
      <c r="QXS70" s="133"/>
      <c r="QXT70" s="133"/>
      <c r="QXU70" s="133"/>
      <c r="QXV70" s="133"/>
      <c r="QXW70" s="133"/>
      <c r="QXX70" s="133"/>
      <c r="QXY70" s="133"/>
      <c r="QXZ70" s="133"/>
      <c r="QYA70" s="133"/>
      <c r="QYB70" s="133"/>
      <c r="QYC70" s="133"/>
      <c r="QYD70" s="133"/>
      <c r="QYE70" s="133"/>
      <c r="QYF70" s="133"/>
      <c r="QYG70" s="133"/>
      <c r="QYH70" s="133"/>
      <c r="QYI70" s="133"/>
      <c r="QYJ70" s="133"/>
      <c r="QYK70" s="133"/>
      <c r="QYL70" s="133"/>
      <c r="QYM70" s="133"/>
      <c r="QYN70" s="133"/>
      <c r="QYO70" s="133"/>
      <c r="QYP70" s="133"/>
      <c r="QYQ70" s="133"/>
      <c r="QYR70" s="133"/>
      <c r="QYS70" s="133"/>
      <c r="QYT70" s="133"/>
      <c r="QYU70" s="133"/>
      <c r="QYV70" s="133"/>
      <c r="QYW70" s="133"/>
      <c r="QYX70" s="133"/>
      <c r="QYY70" s="133"/>
      <c r="QYZ70" s="133"/>
      <c r="QZA70" s="133"/>
      <c r="QZB70" s="133"/>
      <c r="QZC70" s="133"/>
      <c r="QZD70" s="133"/>
      <c r="QZE70" s="133"/>
      <c r="QZF70" s="133"/>
      <c r="QZG70" s="133"/>
      <c r="QZH70" s="133"/>
      <c r="QZI70" s="133"/>
      <c r="QZJ70" s="133"/>
      <c r="QZK70" s="133"/>
      <c r="QZL70" s="133"/>
      <c r="QZM70" s="133"/>
      <c r="QZN70" s="133"/>
      <c r="QZO70" s="133"/>
      <c r="QZP70" s="133"/>
      <c r="QZQ70" s="133"/>
      <c r="QZR70" s="133"/>
      <c r="QZS70" s="133"/>
      <c r="QZT70" s="133"/>
      <c r="QZU70" s="133"/>
      <c r="QZV70" s="133"/>
      <c r="QZW70" s="133"/>
      <c r="QZX70" s="133"/>
      <c r="QZY70" s="133"/>
      <c r="QZZ70" s="133"/>
      <c r="RAA70" s="133"/>
      <c r="RAB70" s="133"/>
      <c r="RAC70" s="133"/>
      <c r="RAD70" s="133"/>
      <c r="RAE70" s="133"/>
      <c r="RAF70" s="133"/>
      <c r="RAG70" s="133"/>
      <c r="RAH70" s="133"/>
      <c r="RAI70" s="133"/>
      <c r="RAJ70" s="133"/>
      <c r="RAK70" s="133"/>
      <c r="RAL70" s="133"/>
      <c r="RAM70" s="133"/>
      <c r="RAN70" s="133"/>
      <c r="RAO70" s="133"/>
      <c r="RAP70" s="133"/>
      <c r="RAQ70" s="133"/>
      <c r="RAR70" s="133"/>
      <c r="RAS70" s="133"/>
      <c r="RAT70" s="133"/>
      <c r="RAU70" s="133"/>
      <c r="RAV70" s="133"/>
      <c r="RAW70" s="133"/>
      <c r="RAX70" s="133"/>
      <c r="RAY70" s="133"/>
      <c r="RAZ70" s="133"/>
      <c r="RBA70" s="133"/>
      <c r="RBB70" s="133"/>
      <c r="RBC70" s="133"/>
      <c r="RBD70" s="133"/>
      <c r="RBE70" s="133"/>
      <c r="RBF70" s="133"/>
      <c r="RBG70" s="133"/>
      <c r="RBH70" s="133"/>
      <c r="RBI70" s="133"/>
      <c r="RBJ70" s="133"/>
      <c r="RBK70" s="133"/>
      <c r="RBL70" s="133"/>
      <c r="RBM70" s="133"/>
      <c r="RBN70" s="133"/>
      <c r="RBO70" s="133"/>
      <c r="RBP70" s="133"/>
      <c r="RBQ70" s="133"/>
      <c r="RBR70" s="133"/>
      <c r="RBS70" s="133"/>
      <c r="RBT70" s="133"/>
      <c r="RBU70" s="133"/>
      <c r="RBV70" s="133"/>
      <c r="RBW70" s="133"/>
      <c r="RBX70" s="133"/>
      <c r="RBY70" s="133"/>
      <c r="RBZ70" s="133"/>
      <c r="RCA70" s="133"/>
      <c r="RCB70" s="133"/>
      <c r="RCC70" s="133"/>
      <c r="RCD70" s="133"/>
      <c r="RCE70" s="133"/>
      <c r="RCF70" s="133"/>
      <c r="RCG70" s="133"/>
      <c r="RCH70" s="133"/>
      <c r="RCI70" s="133"/>
      <c r="RCJ70" s="133"/>
      <c r="RCK70" s="133"/>
      <c r="RCL70" s="133"/>
      <c r="RCM70" s="133"/>
      <c r="RCN70" s="133"/>
      <c r="RCO70" s="133"/>
      <c r="RCP70" s="133"/>
      <c r="RCQ70" s="133"/>
      <c r="RCR70" s="133"/>
      <c r="RCS70" s="133"/>
      <c r="RCT70" s="133"/>
      <c r="RCU70" s="133"/>
      <c r="RCV70" s="133"/>
      <c r="RCW70" s="133"/>
      <c r="RCX70" s="133"/>
      <c r="RCY70" s="133"/>
      <c r="RCZ70" s="133"/>
      <c r="RDA70" s="133"/>
      <c r="RDB70" s="133"/>
      <c r="RDC70" s="133"/>
      <c r="RDD70" s="133"/>
      <c r="RDE70" s="133"/>
      <c r="RDF70" s="133"/>
      <c r="RDG70" s="133"/>
      <c r="RDH70" s="133"/>
      <c r="RDI70" s="133"/>
      <c r="RDJ70" s="133"/>
      <c r="RDK70" s="133"/>
      <c r="RDL70" s="133"/>
      <c r="RDM70" s="133"/>
      <c r="RDN70" s="133"/>
      <c r="RDO70" s="133"/>
      <c r="RDP70" s="133"/>
      <c r="RDQ70" s="133"/>
      <c r="RDR70" s="133"/>
      <c r="RDS70" s="133"/>
      <c r="RDT70" s="133"/>
      <c r="RDU70" s="133"/>
      <c r="RDV70" s="133"/>
      <c r="RDW70" s="133"/>
      <c r="RDX70" s="133"/>
      <c r="RDY70" s="133"/>
      <c r="RDZ70" s="133"/>
      <c r="REA70" s="133"/>
      <c r="REB70" s="133"/>
      <c r="REC70" s="133"/>
      <c r="RED70" s="133"/>
      <c r="REE70" s="133"/>
      <c r="REF70" s="133"/>
      <c r="REG70" s="133"/>
      <c r="REH70" s="133"/>
      <c r="REI70" s="133"/>
      <c r="REJ70" s="133"/>
      <c r="REK70" s="133"/>
      <c r="REL70" s="133"/>
      <c r="REM70" s="133"/>
      <c r="REN70" s="133"/>
      <c r="REO70" s="133"/>
      <c r="REP70" s="133"/>
      <c r="REQ70" s="133"/>
      <c r="RER70" s="133"/>
      <c r="RES70" s="133"/>
      <c r="RET70" s="133"/>
      <c r="REU70" s="133"/>
      <c r="REV70" s="133"/>
      <c r="REW70" s="133"/>
      <c r="REX70" s="133"/>
      <c r="REY70" s="133"/>
      <c r="REZ70" s="133"/>
      <c r="RFA70" s="133"/>
      <c r="RFB70" s="133"/>
      <c r="RFC70" s="133"/>
      <c r="RFD70" s="133"/>
      <c r="RFE70" s="133"/>
      <c r="RFF70" s="133"/>
      <c r="RFG70" s="133"/>
      <c r="RFH70" s="133"/>
      <c r="RFI70" s="133"/>
      <c r="RFJ70" s="133"/>
      <c r="RFK70" s="133"/>
      <c r="RFL70" s="133"/>
      <c r="RFM70" s="133"/>
      <c r="RFN70" s="133"/>
      <c r="RFO70" s="133"/>
      <c r="RFP70" s="133"/>
      <c r="RFQ70" s="133"/>
      <c r="RFR70" s="133"/>
      <c r="RFS70" s="133"/>
      <c r="RFT70" s="133"/>
      <c r="RFU70" s="133"/>
      <c r="RFV70" s="133"/>
      <c r="RFW70" s="133"/>
      <c r="RFX70" s="133"/>
      <c r="RFY70" s="133"/>
      <c r="RFZ70" s="133"/>
      <c r="RGA70" s="133"/>
      <c r="RGB70" s="133"/>
      <c r="RGC70" s="133"/>
      <c r="RGD70" s="133"/>
      <c r="RGE70" s="133"/>
      <c r="RGF70" s="133"/>
      <c r="RGG70" s="133"/>
      <c r="RGH70" s="133"/>
      <c r="RGI70" s="133"/>
      <c r="RGJ70" s="133"/>
      <c r="RGK70" s="133"/>
      <c r="RGL70" s="133"/>
      <c r="RGM70" s="133"/>
      <c r="RGN70" s="133"/>
      <c r="RGO70" s="133"/>
      <c r="RGP70" s="133"/>
      <c r="RGQ70" s="133"/>
      <c r="RGR70" s="133"/>
      <c r="RGS70" s="133"/>
      <c r="RGT70" s="133"/>
      <c r="RGU70" s="133"/>
      <c r="RGV70" s="133"/>
      <c r="RGW70" s="133"/>
      <c r="RGX70" s="133"/>
      <c r="RGY70" s="133"/>
      <c r="RGZ70" s="133"/>
      <c r="RHA70" s="133"/>
      <c r="RHB70" s="133"/>
      <c r="RHC70" s="133"/>
      <c r="RHD70" s="133"/>
      <c r="RHE70" s="133"/>
      <c r="RHF70" s="133"/>
      <c r="RHG70" s="133"/>
      <c r="RHH70" s="133"/>
      <c r="RHI70" s="133"/>
      <c r="RHJ70" s="133"/>
      <c r="RHK70" s="133"/>
      <c r="RHL70" s="133"/>
      <c r="RHM70" s="133"/>
      <c r="RHN70" s="133"/>
      <c r="RHO70" s="133"/>
      <c r="RHP70" s="133"/>
      <c r="RHQ70" s="133"/>
      <c r="RHR70" s="133"/>
      <c r="RHS70" s="133"/>
      <c r="RHT70" s="133"/>
      <c r="RHU70" s="133"/>
      <c r="RHV70" s="133"/>
      <c r="RHW70" s="133"/>
      <c r="RHX70" s="133"/>
      <c r="RHY70" s="133"/>
      <c r="RHZ70" s="133"/>
      <c r="RIA70" s="133"/>
      <c r="RIB70" s="133"/>
      <c r="RIC70" s="133"/>
      <c r="RID70" s="133"/>
      <c r="RIE70" s="133"/>
      <c r="RIF70" s="133"/>
      <c r="RIG70" s="133"/>
      <c r="RIH70" s="133"/>
      <c r="RII70" s="133"/>
      <c r="RIJ70" s="133"/>
      <c r="RIK70" s="133"/>
      <c r="RIL70" s="133"/>
      <c r="RIM70" s="133"/>
      <c r="RIN70" s="133"/>
      <c r="RIO70" s="133"/>
      <c r="RIP70" s="133"/>
      <c r="RIQ70" s="133"/>
      <c r="RIR70" s="133"/>
      <c r="RIS70" s="133"/>
      <c r="RIT70" s="133"/>
      <c r="RIU70" s="133"/>
      <c r="RIV70" s="133"/>
      <c r="RIW70" s="133"/>
      <c r="RIX70" s="133"/>
      <c r="RIY70" s="133"/>
      <c r="RIZ70" s="133"/>
      <c r="RJA70" s="133"/>
      <c r="RJB70" s="133"/>
      <c r="RJC70" s="133"/>
      <c r="RJD70" s="133"/>
      <c r="RJE70" s="133"/>
      <c r="RJF70" s="133"/>
      <c r="RJG70" s="133"/>
      <c r="RJH70" s="133"/>
      <c r="RJI70" s="133"/>
      <c r="RJJ70" s="133"/>
      <c r="RJK70" s="133"/>
      <c r="RJL70" s="133"/>
      <c r="RJM70" s="133"/>
      <c r="RJN70" s="133"/>
      <c r="RJO70" s="133"/>
      <c r="RJP70" s="133"/>
      <c r="RJQ70" s="133"/>
      <c r="RJR70" s="133"/>
      <c r="RJS70" s="133"/>
      <c r="RJT70" s="133"/>
      <c r="RJU70" s="133"/>
      <c r="RJV70" s="133"/>
      <c r="RJW70" s="133"/>
      <c r="RJX70" s="133"/>
      <c r="RJY70" s="133"/>
      <c r="RJZ70" s="133"/>
      <c r="RKA70" s="133"/>
      <c r="RKB70" s="133"/>
      <c r="RKC70" s="133"/>
      <c r="RKD70" s="133"/>
      <c r="RKE70" s="133"/>
      <c r="RKF70" s="133"/>
      <c r="RKG70" s="133"/>
      <c r="RKH70" s="133"/>
      <c r="RKI70" s="133"/>
      <c r="RKJ70" s="133"/>
      <c r="RKK70" s="133"/>
      <c r="RKL70" s="133"/>
      <c r="RKM70" s="133"/>
      <c r="RKN70" s="133"/>
      <c r="RKO70" s="133"/>
      <c r="RKP70" s="133"/>
      <c r="RKQ70" s="133"/>
      <c r="RKR70" s="133"/>
      <c r="RKS70" s="133"/>
      <c r="RKT70" s="133"/>
      <c r="RKU70" s="133"/>
      <c r="RKV70" s="133"/>
      <c r="RKW70" s="133"/>
      <c r="RKX70" s="133"/>
      <c r="RKY70" s="133"/>
      <c r="RKZ70" s="133"/>
      <c r="RLA70" s="133"/>
      <c r="RLB70" s="133"/>
      <c r="RLC70" s="133"/>
      <c r="RLD70" s="133"/>
      <c r="RLE70" s="133"/>
      <c r="RLF70" s="133"/>
      <c r="RLG70" s="133"/>
      <c r="RLH70" s="133"/>
      <c r="RLI70" s="133"/>
      <c r="RLJ70" s="133"/>
      <c r="RLK70" s="133"/>
      <c r="RLL70" s="133"/>
      <c r="RLM70" s="133"/>
      <c r="RLN70" s="133"/>
      <c r="RLO70" s="133"/>
      <c r="RLP70" s="133"/>
      <c r="RLQ70" s="133"/>
      <c r="RLR70" s="133"/>
      <c r="RLS70" s="133"/>
      <c r="RLT70" s="133"/>
      <c r="RLU70" s="133"/>
      <c r="RLV70" s="133"/>
      <c r="RLW70" s="133"/>
      <c r="RLX70" s="133"/>
      <c r="RLY70" s="133"/>
      <c r="RLZ70" s="133"/>
      <c r="RMA70" s="133"/>
      <c r="RMB70" s="133"/>
      <c r="RMC70" s="133"/>
      <c r="RMD70" s="133"/>
      <c r="RME70" s="133"/>
      <c r="RMF70" s="133"/>
      <c r="RMG70" s="133"/>
      <c r="RMH70" s="133"/>
      <c r="RMI70" s="133"/>
      <c r="RMJ70" s="133"/>
      <c r="RMK70" s="133"/>
      <c r="RML70" s="133"/>
      <c r="RMM70" s="133"/>
      <c r="RMN70" s="133"/>
      <c r="RMO70" s="133"/>
      <c r="RMP70" s="133"/>
      <c r="RMQ70" s="133"/>
      <c r="RMR70" s="133"/>
      <c r="RMS70" s="133"/>
      <c r="RMT70" s="133"/>
      <c r="RMU70" s="133"/>
      <c r="RMV70" s="133"/>
      <c r="RMW70" s="133"/>
      <c r="RMX70" s="133"/>
      <c r="RMY70" s="133"/>
      <c r="RMZ70" s="133"/>
      <c r="RNA70" s="133"/>
      <c r="RNB70" s="133"/>
      <c r="RNC70" s="133"/>
      <c r="RND70" s="133"/>
      <c r="RNE70" s="133"/>
      <c r="RNF70" s="133"/>
      <c r="RNG70" s="133"/>
      <c r="RNH70" s="133"/>
      <c r="RNI70" s="133"/>
      <c r="RNJ70" s="133"/>
      <c r="RNK70" s="133"/>
      <c r="RNL70" s="133"/>
      <c r="RNM70" s="133"/>
      <c r="RNN70" s="133"/>
      <c r="RNO70" s="133"/>
      <c r="RNP70" s="133"/>
      <c r="RNQ70" s="133"/>
      <c r="RNR70" s="133"/>
      <c r="RNS70" s="133"/>
      <c r="RNT70" s="133"/>
      <c r="RNU70" s="133"/>
      <c r="RNV70" s="133"/>
      <c r="RNW70" s="133"/>
      <c r="RNX70" s="133"/>
      <c r="RNY70" s="133"/>
      <c r="RNZ70" s="133"/>
      <c r="ROA70" s="133"/>
      <c r="ROB70" s="133"/>
      <c r="ROC70" s="133"/>
      <c r="ROD70" s="133"/>
      <c r="ROE70" s="133"/>
      <c r="ROF70" s="133"/>
      <c r="ROG70" s="133"/>
      <c r="ROH70" s="133"/>
      <c r="ROI70" s="133"/>
      <c r="ROJ70" s="133"/>
      <c r="ROK70" s="133"/>
      <c r="ROL70" s="133"/>
      <c r="ROM70" s="133"/>
      <c r="RON70" s="133"/>
      <c r="ROO70" s="133"/>
      <c r="ROP70" s="133"/>
      <c r="ROQ70" s="133"/>
      <c r="ROR70" s="133"/>
      <c r="ROS70" s="133"/>
      <c r="ROT70" s="133"/>
      <c r="ROU70" s="133"/>
      <c r="ROV70" s="133"/>
      <c r="ROW70" s="133"/>
      <c r="ROX70" s="133"/>
      <c r="ROY70" s="133"/>
      <c r="ROZ70" s="133"/>
      <c r="RPA70" s="133"/>
      <c r="RPB70" s="133"/>
      <c r="RPC70" s="133"/>
      <c r="RPD70" s="133"/>
      <c r="RPE70" s="133"/>
      <c r="RPF70" s="133"/>
      <c r="RPG70" s="133"/>
      <c r="RPH70" s="133"/>
      <c r="RPI70" s="133"/>
      <c r="RPJ70" s="133"/>
      <c r="RPK70" s="133"/>
      <c r="RPL70" s="133"/>
      <c r="RPM70" s="133"/>
      <c r="RPN70" s="133"/>
      <c r="RPO70" s="133"/>
      <c r="RPP70" s="133"/>
      <c r="RPQ70" s="133"/>
      <c r="RPR70" s="133"/>
      <c r="RPS70" s="133"/>
      <c r="RPT70" s="133"/>
      <c r="RPU70" s="133"/>
      <c r="RPV70" s="133"/>
      <c r="RPW70" s="133"/>
      <c r="RPX70" s="133"/>
      <c r="RPY70" s="133"/>
      <c r="RPZ70" s="133"/>
      <c r="RQA70" s="133"/>
      <c r="RQB70" s="133"/>
      <c r="RQC70" s="133"/>
      <c r="RQD70" s="133"/>
      <c r="RQE70" s="133"/>
      <c r="RQF70" s="133"/>
      <c r="RQG70" s="133"/>
      <c r="RQH70" s="133"/>
      <c r="RQI70" s="133"/>
      <c r="RQJ70" s="133"/>
      <c r="RQK70" s="133"/>
      <c r="RQL70" s="133"/>
      <c r="RQM70" s="133"/>
      <c r="RQN70" s="133"/>
      <c r="RQO70" s="133"/>
      <c r="RQP70" s="133"/>
      <c r="RQQ70" s="133"/>
      <c r="RQR70" s="133"/>
      <c r="RQS70" s="133"/>
      <c r="RQT70" s="133"/>
      <c r="RQU70" s="133"/>
      <c r="RQV70" s="133"/>
      <c r="RQW70" s="133"/>
      <c r="RQX70" s="133"/>
      <c r="RQY70" s="133"/>
      <c r="RQZ70" s="133"/>
      <c r="RRA70" s="133"/>
      <c r="RRB70" s="133"/>
      <c r="RRC70" s="133"/>
      <c r="RRD70" s="133"/>
      <c r="RRE70" s="133"/>
      <c r="RRF70" s="133"/>
      <c r="RRG70" s="133"/>
      <c r="RRH70" s="133"/>
      <c r="RRI70" s="133"/>
      <c r="RRJ70" s="133"/>
      <c r="RRK70" s="133"/>
      <c r="RRL70" s="133"/>
      <c r="RRM70" s="133"/>
      <c r="RRN70" s="133"/>
      <c r="RRO70" s="133"/>
      <c r="RRP70" s="133"/>
      <c r="RRQ70" s="133"/>
      <c r="RRR70" s="133"/>
      <c r="RRS70" s="133"/>
      <c r="RRT70" s="133"/>
      <c r="RRU70" s="133"/>
      <c r="RRV70" s="133"/>
      <c r="RRW70" s="133"/>
      <c r="RRX70" s="133"/>
      <c r="RRY70" s="133"/>
      <c r="RRZ70" s="133"/>
      <c r="RSA70" s="133"/>
      <c r="RSB70" s="133"/>
      <c r="RSC70" s="133"/>
      <c r="RSD70" s="133"/>
      <c r="RSE70" s="133"/>
      <c r="RSF70" s="133"/>
      <c r="RSG70" s="133"/>
      <c r="RSH70" s="133"/>
      <c r="RSI70" s="133"/>
      <c r="RSJ70" s="133"/>
      <c r="RSK70" s="133"/>
      <c r="RSL70" s="133"/>
      <c r="RSM70" s="133"/>
      <c r="RSN70" s="133"/>
      <c r="RSO70" s="133"/>
      <c r="RSP70" s="133"/>
      <c r="RSQ70" s="133"/>
      <c r="RSR70" s="133"/>
      <c r="RSS70" s="133"/>
      <c r="RST70" s="133"/>
      <c r="RSU70" s="133"/>
      <c r="RSV70" s="133"/>
      <c r="RSW70" s="133"/>
      <c r="RSX70" s="133"/>
      <c r="RSY70" s="133"/>
      <c r="RSZ70" s="133"/>
      <c r="RTA70" s="133"/>
      <c r="RTB70" s="133"/>
      <c r="RTC70" s="133"/>
      <c r="RTD70" s="133"/>
      <c r="RTE70" s="133"/>
      <c r="RTF70" s="133"/>
      <c r="RTG70" s="133"/>
      <c r="RTH70" s="133"/>
      <c r="RTI70" s="133"/>
      <c r="RTJ70" s="133"/>
      <c r="RTK70" s="133"/>
      <c r="RTL70" s="133"/>
      <c r="RTM70" s="133"/>
      <c r="RTN70" s="133"/>
      <c r="RTO70" s="133"/>
      <c r="RTP70" s="133"/>
      <c r="RTQ70" s="133"/>
      <c r="RTR70" s="133"/>
      <c r="RTS70" s="133"/>
      <c r="RTT70" s="133"/>
      <c r="RTU70" s="133"/>
      <c r="RTV70" s="133"/>
      <c r="RTW70" s="133"/>
      <c r="RTX70" s="133"/>
      <c r="RTY70" s="133"/>
      <c r="RTZ70" s="133"/>
      <c r="RUA70" s="133"/>
      <c r="RUB70" s="133"/>
      <c r="RUC70" s="133"/>
      <c r="RUD70" s="133"/>
      <c r="RUE70" s="133"/>
      <c r="RUF70" s="133"/>
      <c r="RUG70" s="133"/>
      <c r="RUH70" s="133"/>
      <c r="RUI70" s="133"/>
      <c r="RUJ70" s="133"/>
      <c r="RUK70" s="133"/>
      <c r="RUL70" s="133"/>
      <c r="RUM70" s="133"/>
      <c r="RUN70" s="133"/>
      <c r="RUO70" s="133"/>
      <c r="RUP70" s="133"/>
      <c r="RUQ70" s="133"/>
      <c r="RUR70" s="133"/>
      <c r="RUS70" s="133"/>
      <c r="RUT70" s="133"/>
      <c r="RUU70" s="133"/>
      <c r="RUV70" s="133"/>
      <c r="RUW70" s="133"/>
      <c r="RUX70" s="133"/>
      <c r="RUY70" s="133"/>
      <c r="RUZ70" s="133"/>
      <c r="RVA70" s="133"/>
      <c r="RVB70" s="133"/>
      <c r="RVC70" s="133"/>
      <c r="RVD70" s="133"/>
      <c r="RVE70" s="133"/>
      <c r="RVF70" s="133"/>
      <c r="RVG70" s="133"/>
      <c r="RVH70" s="133"/>
      <c r="RVI70" s="133"/>
      <c r="RVJ70" s="133"/>
      <c r="RVK70" s="133"/>
      <c r="RVL70" s="133"/>
      <c r="RVM70" s="133"/>
      <c r="RVN70" s="133"/>
      <c r="RVO70" s="133"/>
      <c r="RVP70" s="133"/>
      <c r="RVQ70" s="133"/>
      <c r="RVR70" s="133"/>
      <c r="RVS70" s="133"/>
      <c r="RVT70" s="133"/>
      <c r="RVU70" s="133"/>
      <c r="RVV70" s="133"/>
      <c r="RVW70" s="133"/>
      <c r="RVX70" s="133"/>
      <c r="RVY70" s="133"/>
      <c r="RVZ70" s="133"/>
      <c r="RWA70" s="133"/>
      <c r="RWB70" s="133"/>
      <c r="RWC70" s="133"/>
      <c r="RWD70" s="133"/>
      <c r="RWE70" s="133"/>
      <c r="RWF70" s="133"/>
      <c r="RWG70" s="133"/>
      <c r="RWH70" s="133"/>
      <c r="RWI70" s="133"/>
      <c r="RWJ70" s="133"/>
      <c r="RWK70" s="133"/>
      <c r="RWL70" s="133"/>
      <c r="RWM70" s="133"/>
      <c r="RWN70" s="133"/>
      <c r="RWO70" s="133"/>
      <c r="RWP70" s="133"/>
      <c r="RWQ70" s="133"/>
      <c r="RWR70" s="133"/>
      <c r="RWS70" s="133"/>
      <c r="RWT70" s="133"/>
      <c r="RWU70" s="133"/>
      <c r="RWV70" s="133"/>
      <c r="RWW70" s="133"/>
      <c r="RWX70" s="133"/>
      <c r="RWY70" s="133"/>
      <c r="RWZ70" s="133"/>
      <c r="RXA70" s="133"/>
      <c r="RXB70" s="133"/>
      <c r="RXC70" s="133"/>
      <c r="RXD70" s="133"/>
      <c r="RXE70" s="133"/>
      <c r="RXF70" s="133"/>
      <c r="RXG70" s="133"/>
      <c r="RXH70" s="133"/>
      <c r="RXI70" s="133"/>
      <c r="RXJ70" s="133"/>
      <c r="RXK70" s="133"/>
      <c r="RXL70" s="133"/>
      <c r="RXM70" s="133"/>
      <c r="RXN70" s="133"/>
      <c r="RXO70" s="133"/>
      <c r="RXP70" s="133"/>
      <c r="RXQ70" s="133"/>
      <c r="RXR70" s="133"/>
      <c r="RXS70" s="133"/>
      <c r="RXT70" s="133"/>
      <c r="RXU70" s="133"/>
      <c r="RXV70" s="133"/>
      <c r="RXW70" s="133"/>
      <c r="RXX70" s="133"/>
      <c r="RXY70" s="133"/>
      <c r="RXZ70" s="133"/>
      <c r="RYA70" s="133"/>
      <c r="RYB70" s="133"/>
      <c r="RYC70" s="133"/>
      <c r="RYD70" s="133"/>
      <c r="RYE70" s="133"/>
      <c r="RYF70" s="133"/>
      <c r="RYG70" s="133"/>
      <c r="RYH70" s="133"/>
      <c r="RYI70" s="133"/>
      <c r="RYJ70" s="133"/>
      <c r="RYK70" s="133"/>
      <c r="RYL70" s="133"/>
      <c r="RYM70" s="133"/>
      <c r="RYN70" s="133"/>
      <c r="RYO70" s="133"/>
      <c r="RYP70" s="133"/>
      <c r="RYQ70" s="133"/>
      <c r="RYR70" s="133"/>
      <c r="RYS70" s="133"/>
      <c r="RYT70" s="133"/>
      <c r="RYU70" s="133"/>
      <c r="RYV70" s="133"/>
      <c r="RYW70" s="133"/>
      <c r="RYX70" s="133"/>
      <c r="RYY70" s="133"/>
      <c r="RYZ70" s="133"/>
      <c r="RZA70" s="133"/>
      <c r="RZB70" s="133"/>
      <c r="RZC70" s="133"/>
      <c r="RZD70" s="133"/>
      <c r="RZE70" s="133"/>
      <c r="RZF70" s="133"/>
      <c r="RZG70" s="133"/>
      <c r="RZH70" s="133"/>
      <c r="RZI70" s="133"/>
      <c r="RZJ70" s="133"/>
      <c r="RZK70" s="133"/>
      <c r="RZL70" s="133"/>
      <c r="RZM70" s="133"/>
      <c r="RZN70" s="133"/>
      <c r="RZO70" s="133"/>
      <c r="RZP70" s="133"/>
      <c r="RZQ70" s="133"/>
      <c r="RZR70" s="133"/>
      <c r="RZS70" s="133"/>
      <c r="RZT70" s="133"/>
      <c r="RZU70" s="133"/>
      <c r="RZV70" s="133"/>
      <c r="RZW70" s="133"/>
      <c r="RZX70" s="133"/>
      <c r="RZY70" s="133"/>
      <c r="RZZ70" s="133"/>
      <c r="SAA70" s="133"/>
      <c r="SAB70" s="133"/>
      <c r="SAC70" s="133"/>
      <c r="SAD70" s="133"/>
      <c r="SAE70" s="133"/>
      <c r="SAF70" s="133"/>
      <c r="SAG70" s="133"/>
      <c r="SAH70" s="133"/>
      <c r="SAI70" s="133"/>
      <c r="SAJ70" s="133"/>
      <c r="SAK70" s="133"/>
      <c r="SAL70" s="133"/>
      <c r="SAM70" s="133"/>
      <c r="SAN70" s="133"/>
      <c r="SAO70" s="133"/>
      <c r="SAP70" s="133"/>
      <c r="SAQ70" s="133"/>
      <c r="SAR70" s="133"/>
      <c r="SAS70" s="133"/>
      <c r="SAT70" s="133"/>
      <c r="SAU70" s="133"/>
      <c r="SAV70" s="133"/>
      <c r="SAW70" s="133"/>
      <c r="SAX70" s="133"/>
      <c r="SAY70" s="133"/>
      <c r="SAZ70" s="133"/>
      <c r="SBA70" s="133"/>
      <c r="SBB70" s="133"/>
      <c r="SBC70" s="133"/>
      <c r="SBD70" s="133"/>
      <c r="SBE70" s="133"/>
      <c r="SBF70" s="133"/>
      <c r="SBG70" s="133"/>
      <c r="SBH70" s="133"/>
      <c r="SBI70" s="133"/>
      <c r="SBJ70" s="133"/>
      <c r="SBK70" s="133"/>
      <c r="SBL70" s="133"/>
      <c r="SBM70" s="133"/>
      <c r="SBN70" s="133"/>
      <c r="SBO70" s="133"/>
      <c r="SBP70" s="133"/>
      <c r="SBQ70" s="133"/>
      <c r="SBR70" s="133"/>
      <c r="SBS70" s="133"/>
      <c r="SBT70" s="133"/>
      <c r="SBU70" s="133"/>
      <c r="SBV70" s="133"/>
      <c r="SBW70" s="133"/>
      <c r="SBX70" s="133"/>
      <c r="SBY70" s="133"/>
      <c r="SBZ70" s="133"/>
      <c r="SCA70" s="133"/>
      <c r="SCB70" s="133"/>
      <c r="SCC70" s="133"/>
      <c r="SCD70" s="133"/>
      <c r="SCE70" s="133"/>
      <c r="SCF70" s="133"/>
      <c r="SCG70" s="133"/>
      <c r="SCH70" s="133"/>
      <c r="SCI70" s="133"/>
      <c r="SCJ70" s="133"/>
      <c r="SCK70" s="133"/>
      <c r="SCL70" s="133"/>
      <c r="SCM70" s="133"/>
      <c r="SCN70" s="133"/>
      <c r="SCO70" s="133"/>
      <c r="SCP70" s="133"/>
      <c r="SCQ70" s="133"/>
      <c r="SCR70" s="133"/>
      <c r="SCS70" s="133"/>
      <c r="SCT70" s="133"/>
      <c r="SCU70" s="133"/>
      <c r="SCV70" s="133"/>
      <c r="SCW70" s="133"/>
      <c r="SCX70" s="133"/>
      <c r="SCY70" s="133"/>
      <c r="SCZ70" s="133"/>
      <c r="SDA70" s="133"/>
      <c r="SDB70" s="133"/>
      <c r="SDC70" s="133"/>
      <c r="SDD70" s="133"/>
      <c r="SDE70" s="133"/>
      <c r="SDF70" s="133"/>
      <c r="SDG70" s="133"/>
      <c r="SDH70" s="133"/>
      <c r="SDI70" s="133"/>
      <c r="SDJ70" s="133"/>
      <c r="SDK70" s="133"/>
      <c r="SDL70" s="133"/>
      <c r="SDM70" s="133"/>
      <c r="SDN70" s="133"/>
      <c r="SDO70" s="133"/>
      <c r="SDP70" s="133"/>
      <c r="SDQ70" s="133"/>
      <c r="SDR70" s="133"/>
      <c r="SDS70" s="133"/>
      <c r="SDT70" s="133"/>
      <c r="SDU70" s="133"/>
      <c r="SDV70" s="133"/>
      <c r="SDW70" s="133"/>
      <c r="SDX70" s="133"/>
      <c r="SDY70" s="133"/>
      <c r="SDZ70" s="133"/>
      <c r="SEA70" s="133"/>
      <c r="SEB70" s="133"/>
      <c r="SEC70" s="133"/>
      <c r="SED70" s="133"/>
      <c r="SEE70" s="133"/>
      <c r="SEF70" s="133"/>
      <c r="SEG70" s="133"/>
      <c r="SEH70" s="133"/>
      <c r="SEI70" s="133"/>
      <c r="SEJ70" s="133"/>
      <c r="SEK70" s="133"/>
      <c r="SEL70" s="133"/>
      <c r="SEM70" s="133"/>
      <c r="SEN70" s="133"/>
      <c r="SEO70" s="133"/>
      <c r="SEP70" s="133"/>
      <c r="SEQ70" s="133"/>
      <c r="SER70" s="133"/>
      <c r="SES70" s="133"/>
      <c r="SET70" s="133"/>
      <c r="SEU70" s="133"/>
      <c r="SEV70" s="133"/>
      <c r="SEW70" s="133"/>
      <c r="SEX70" s="133"/>
      <c r="SEY70" s="133"/>
      <c r="SEZ70" s="133"/>
      <c r="SFA70" s="133"/>
      <c r="SFB70" s="133"/>
      <c r="SFC70" s="133"/>
      <c r="SFD70" s="133"/>
      <c r="SFE70" s="133"/>
      <c r="SFF70" s="133"/>
      <c r="SFG70" s="133"/>
      <c r="SFH70" s="133"/>
      <c r="SFI70" s="133"/>
      <c r="SFJ70" s="133"/>
      <c r="SFK70" s="133"/>
      <c r="SFL70" s="133"/>
      <c r="SFM70" s="133"/>
      <c r="SFN70" s="133"/>
      <c r="SFO70" s="133"/>
      <c r="SFP70" s="133"/>
      <c r="SFQ70" s="133"/>
      <c r="SFR70" s="133"/>
      <c r="SFS70" s="133"/>
      <c r="SFT70" s="133"/>
      <c r="SFU70" s="133"/>
      <c r="SFV70" s="133"/>
      <c r="SFW70" s="133"/>
      <c r="SFX70" s="133"/>
      <c r="SFY70" s="133"/>
      <c r="SFZ70" s="133"/>
      <c r="SGA70" s="133"/>
      <c r="SGB70" s="133"/>
      <c r="SGC70" s="133"/>
      <c r="SGD70" s="133"/>
      <c r="SGE70" s="133"/>
      <c r="SGF70" s="133"/>
      <c r="SGG70" s="133"/>
      <c r="SGH70" s="133"/>
      <c r="SGI70" s="133"/>
      <c r="SGJ70" s="133"/>
      <c r="SGK70" s="133"/>
      <c r="SGL70" s="133"/>
      <c r="SGM70" s="133"/>
      <c r="SGN70" s="133"/>
      <c r="SGO70" s="133"/>
      <c r="SGP70" s="133"/>
      <c r="SGQ70" s="133"/>
      <c r="SGR70" s="133"/>
      <c r="SGS70" s="133"/>
      <c r="SGT70" s="133"/>
      <c r="SGU70" s="133"/>
      <c r="SGV70" s="133"/>
      <c r="SGW70" s="133"/>
      <c r="SGX70" s="133"/>
      <c r="SGY70" s="133"/>
      <c r="SGZ70" s="133"/>
      <c r="SHA70" s="133"/>
      <c r="SHB70" s="133"/>
      <c r="SHC70" s="133"/>
      <c r="SHD70" s="133"/>
      <c r="SHE70" s="133"/>
      <c r="SHF70" s="133"/>
      <c r="SHG70" s="133"/>
      <c r="SHH70" s="133"/>
      <c r="SHI70" s="133"/>
      <c r="SHJ70" s="133"/>
      <c r="SHK70" s="133"/>
      <c r="SHL70" s="133"/>
      <c r="SHM70" s="133"/>
      <c r="SHN70" s="133"/>
      <c r="SHO70" s="133"/>
      <c r="SHP70" s="133"/>
      <c r="SHQ70" s="133"/>
      <c r="SHR70" s="133"/>
      <c r="SHS70" s="133"/>
      <c r="SHT70" s="133"/>
      <c r="SHU70" s="133"/>
      <c r="SHV70" s="133"/>
      <c r="SHW70" s="133"/>
      <c r="SHX70" s="133"/>
      <c r="SHY70" s="133"/>
      <c r="SHZ70" s="133"/>
      <c r="SIA70" s="133"/>
      <c r="SIB70" s="133"/>
      <c r="SIC70" s="133"/>
      <c r="SID70" s="133"/>
      <c r="SIE70" s="133"/>
      <c r="SIF70" s="133"/>
      <c r="SIG70" s="133"/>
      <c r="SIH70" s="133"/>
      <c r="SII70" s="133"/>
      <c r="SIJ70" s="133"/>
      <c r="SIK70" s="133"/>
      <c r="SIL70" s="133"/>
      <c r="SIM70" s="133"/>
      <c r="SIN70" s="133"/>
      <c r="SIO70" s="133"/>
      <c r="SIP70" s="133"/>
      <c r="SIQ70" s="133"/>
      <c r="SIR70" s="133"/>
      <c r="SIS70" s="133"/>
      <c r="SIT70" s="133"/>
      <c r="SIU70" s="133"/>
      <c r="SIV70" s="133"/>
      <c r="SIW70" s="133"/>
      <c r="SIX70" s="133"/>
      <c r="SIY70" s="133"/>
      <c r="SIZ70" s="133"/>
      <c r="SJA70" s="133"/>
      <c r="SJB70" s="133"/>
      <c r="SJC70" s="133"/>
      <c r="SJD70" s="133"/>
      <c r="SJE70" s="133"/>
      <c r="SJF70" s="133"/>
      <c r="SJG70" s="133"/>
      <c r="SJH70" s="133"/>
      <c r="SJI70" s="133"/>
      <c r="SJJ70" s="133"/>
      <c r="SJK70" s="133"/>
      <c r="SJL70" s="133"/>
      <c r="SJM70" s="133"/>
      <c r="SJN70" s="133"/>
      <c r="SJO70" s="133"/>
      <c r="SJP70" s="133"/>
      <c r="SJQ70" s="133"/>
      <c r="SJR70" s="133"/>
      <c r="SJS70" s="133"/>
      <c r="SJT70" s="133"/>
      <c r="SJU70" s="133"/>
      <c r="SJV70" s="133"/>
      <c r="SJW70" s="133"/>
      <c r="SJX70" s="133"/>
      <c r="SJY70" s="133"/>
      <c r="SJZ70" s="133"/>
      <c r="SKA70" s="133"/>
      <c r="SKB70" s="133"/>
      <c r="SKC70" s="133"/>
      <c r="SKD70" s="133"/>
      <c r="SKE70" s="133"/>
      <c r="SKF70" s="133"/>
      <c r="SKG70" s="133"/>
      <c r="SKH70" s="133"/>
      <c r="SKI70" s="133"/>
      <c r="SKJ70" s="133"/>
      <c r="SKK70" s="133"/>
      <c r="SKL70" s="133"/>
      <c r="SKM70" s="133"/>
      <c r="SKN70" s="133"/>
      <c r="SKO70" s="133"/>
      <c r="SKP70" s="133"/>
      <c r="SKQ70" s="133"/>
      <c r="SKR70" s="133"/>
      <c r="SKS70" s="133"/>
      <c r="SKT70" s="133"/>
      <c r="SKU70" s="133"/>
      <c r="SKV70" s="133"/>
      <c r="SKW70" s="133"/>
      <c r="SKX70" s="133"/>
      <c r="SKY70" s="133"/>
      <c r="SKZ70" s="133"/>
      <c r="SLA70" s="133"/>
      <c r="SLB70" s="133"/>
      <c r="SLC70" s="133"/>
      <c r="SLD70" s="133"/>
      <c r="SLE70" s="133"/>
      <c r="SLF70" s="133"/>
      <c r="SLG70" s="133"/>
      <c r="SLH70" s="133"/>
      <c r="SLI70" s="133"/>
      <c r="SLJ70" s="133"/>
      <c r="SLK70" s="133"/>
      <c r="SLL70" s="133"/>
      <c r="SLM70" s="133"/>
      <c r="SLN70" s="133"/>
      <c r="SLO70" s="133"/>
      <c r="SLP70" s="133"/>
      <c r="SLQ70" s="133"/>
      <c r="SLR70" s="133"/>
      <c r="SLS70" s="133"/>
      <c r="SLT70" s="133"/>
      <c r="SLU70" s="133"/>
      <c r="SLV70" s="133"/>
      <c r="SLW70" s="133"/>
      <c r="SLX70" s="133"/>
      <c r="SLY70" s="133"/>
      <c r="SLZ70" s="133"/>
      <c r="SMA70" s="133"/>
      <c r="SMB70" s="133"/>
      <c r="SMC70" s="133"/>
      <c r="SMD70" s="133"/>
      <c r="SME70" s="133"/>
      <c r="SMF70" s="133"/>
      <c r="SMG70" s="133"/>
      <c r="SMH70" s="133"/>
      <c r="SMI70" s="133"/>
      <c r="SMJ70" s="133"/>
      <c r="SMK70" s="133"/>
      <c r="SML70" s="133"/>
      <c r="SMM70" s="133"/>
      <c r="SMN70" s="133"/>
      <c r="SMO70" s="133"/>
      <c r="SMP70" s="133"/>
      <c r="SMQ70" s="133"/>
      <c r="SMR70" s="133"/>
      <c r="SMS70" s="133"/>
      <c r="SMT70" s="133"/>
      <c r="SMU70" s="133"/>
      <c r="SMV70" s="133"/>
      <c r="SMW70" s="133"/>
      <c r="SMX70" s="133"/>
      <c r="SMY70" s="133"/>
      <c r="SMZ70" s="133"/>
      <c r="SNA70" s="133"/>
      <c r="SNB70" s="133"/>
      <c r="SNC70" s="133"/>
      <c r="SND70" s="133"/>
      <c r="SNE70" s="133"/>
      <c r="SNF70" s="133"/>
      <c r="SNG70" s="133"/>
      <c r="SNH70" s="133"/>
      <c r="SNI70" s="133"/>
      <c r="SNJ70" s="133"/>
      <c r="SNK70" s="133"/>
      <c r="SNL70" s="133"/>
      <c r="SNM70" s="133"/>
      <c r="SNN70" s="133"/>
      <c r="SNO70" s="133"/>
      <c r="SNP70" s="133"/>
      <c r="SNQ70" s="133"/>
      <c r="SNR70" s="133"/>
      <c r="SNS70" s="133"/>
      <c r="SNT70" s="133"/>
      <c r="SNU70" s="133"/>
      <c r="SNV70" s="133"/>
      <c r="SNW70" s="133"/>
      <c r="SNX70" s="133"/>
      <c r="SNY70" s="133"/>
      <c r="SNZ70" s="133"/>
      <c r="SOA70" s="133"/>
      <c r="SOB70" s="133"/>
      <c r="SOC70" s="133"/>
      <c r="SOD70" s="133"/>
      <c r="SOE70" s="133"/>
      <c r="SOF70" s="133"/>
      <c r="SOG70" s="133"/>
      <c r="SOH70" s="133"/>
      <c r="SOI70" s="133"/>
      <c r="SOJ70" s="133"/>
      <c r="SOK70" s="133"/>
      <c r="SOL70" s="133"/>
      <c r="SOM70" s="133"/>
      <c r="SON70" s="133"/>
      <c r="SOO70" s="133"/>
      <c r="SOP70" s="133"/>
      <c r="SOQ70" s="133"/>
      <c r="SOR70" s="133"/>
      <c r="SOS70" s="133"/>
      <c r="SOT70" s="133"/>
      <c r="SOU70" s="133"/>
      <c r="SOV70" s="133"/>
      <c r="SOW70" s="133"/>
      <c r="SOX70" s="133"/>
      <c r="SOY70" s="133"/>
      <c r="SOZ70" s="133"/>
      <c r="SPA70" s="133"/>
      <c r="SPB70" s="133"/>
      <c r="SPC70" s="133"/>
      <c r="SPD70" s="133"/>
      <c r="SPE70" s="133"/>
      <c r="SPF70" s="133"/>
      <c r="SPG70" s="133"/>
      <c r="SPH70" s="133"/>
      <c r="SPI70" s="133"/>
      <c r="SPJ70" s="133"/>
      <c r="SPK70" s="133"/>
      <c r="SPL70" s="133"/>
      <c r="SPM70" s="133"/>
      <c r="SPN70" s="133"/>
      <c r="SPO70" s="133"/>
      <c r="SPP70" s="133"/>
      <c r="SPQ70" s="133"/>
      <c r="SPR70" s="133"/>
      <c r="SPS70" s="133"/>
      <c r="SPT70" s="133"/>
      <c r="SPU70" s="133"/>
      <c r="SPV70" s="133"/>
      <c r="SPW70" s="133"/>
      <c r="SPX70" s="133"/>
      <c r="SPY70" s="133"/>
      <c r="SPZ70" s="133"/>
      <c r="SQA70" s="133"/>
      <c r="SQB70" s="133"/>
      <c r="SQC70" s="133"/>
      <c r="SQD70" s="133"/>
      <c r="SQE70" s="133"/>
      <c r="SQF70" s="133"/>
      <c r="SQG70" s="133"/>
      <c r="SQH70" s="133"/>
      <c r="SQI70" s="133"/>
      <c r="SQJ70" s="133"/>
      <c r="SQK70" s="133"/>
      <c r="SQL70" s="133"/>
      <c r="SQM70" s="133"/>
      <c r="SQN70" s="133"/>
      <c r="SQO70" s="133"/>
      <c r="SQP70" s="133"/>
      <c r="SQQ70" s="133"/>
      <c r="SQR70" s="133"/>
      <c r="SQS70" s="133"/>
      <c r="SQT70" s="133"/>
      <c r="SQU70" s="133"/>
      <c r="SQV70" s="133"/>
      <c r="SQW70" s="133"/>
      <c r="SQX70" s="133"/>
      <c r="SQY70" s="133"/>
      <c r="SQZ70" s="133"/>
      <c r="SRA70" s="133"/>
      <c r="SRB70" s="133"/>
      <c r="SRC70" s="133"/>
      <c r="SRD70" s="133"/>
      <c r="SRE70" s="133"/>
      <c r="SRF70" s="133"/>
      <c r="SRG70" s="133"/>
      <c r="SRH70" s="133"/>
      <c r="SRI70" s="133"/>
      <c r="SRJ70" s="133"/>
      <c r="SRK70" s="133"/>
      <c r="SRL70" s="133"/>
      <c r="SRM70" s="133"/>
      <c r="SRN70" s="133"/>
      <c r="SRO70" s="133"/>
      <c r="SRP70" s="133"/>
      <c r="SRQ70" s="133"/>
      <c r="SRR70" s="133"/>
      <c r="SRS70" s="133"/>
      <c r="SRT70" s="133"/>
      <c r="SRU70" s="133"/>
      <c r="SRV70" s="133"/>
      <c r="SRW70" s="133"/>
      <c r="SRX70" s="133"/>
      <c r="SRY70" s="133"/>
      <c r="SRZ70" s="133"/>
      <c r="SSA70" s="133"/>
      <c r="SSB70" s="133"/>
      <c r="SSC70" s="133"/>
      <c r="SSD70" s="133"/>
      <c r="SSE70" s="133"/>
      <c r="SSF70" s="133"/>
      <c r="SSG70" s="133"/>
      <c r="SSH70" s="133"/>
      <c r="SSI70" s="133"/>
      <c r="SSJ70" s="133"/>
      <c r="SSK70" s="133"/>
      <c r="SSL70" s="133"/>
      <c r="SSM70" s="133"/>
      <c r="SSN70" s="133"/>
      <c r="SSO70" s="133"/>
      <c r="SSP70" s="133"/>
      <c r="SSQ70" s="133"/>
      <c r="SSR70" s="133"/>
      <c r="SSS70" s="133"/>
      <c r="SST70" s="133"/>
      <c r="SSU70" s="133"/>
      <c r="SSV70" s="133"/>
      <c r="SSW70" s="133"/>
      <c r="SSX70" s="133"/>
      <c r="SSY70" s="133"/>
      <c r="SSZ70" s="133"/>
      <c r="STA70" s="133"/>
      <c r="STB70" s="133"/>
      <c r="STC70" s="133"/>
      <c r="STD70" s="133"/>
      <c r="STE70" s="133"/>
      <c r="STF70" s="133"/>
      <c r="STG70" s="133"/>
      <c r="STH70" s="133"/>
      <c r="STI70" s="133"/>
      <c r="STJ70" s="133"/>
      <c r="STK70" s="133"/>
      <c r="STL70" s="133"/>
      <c r="STM70" s="133"/>
      <c r="STN70" s="133"/>
      <c r="STO70" s="133"/>
      <c r="STP70" s="133"/>
      <c r="STQ70" s="133"/>
      <c r="STR70" s="133"/>
      <c r="STS70" s="133"/>
      <c r="STT70" s="133"/>
      <c r="STU70" s="133"/>
      <c r="STV70" s="133"/>
      <c r="STW70" s="133"/>
      <c r="STX70" s="133"/>
      <c r="STY70" s="133"/>
      <c r="STZ70" s="133"/>
      <c r="SUA70" s="133"/>
      <c r="SUB70" s="133"/>
      <c r="SUC70" s="133"/>
      <c r="SUD70" s="133"/>
      <c r="SUE70" s="133"/>
      <c r="SUF70" s="133"/>
      <c r="SUG70" s="133"/>
      <c r="SUH70" s="133"/>
      <c r="SUI70" s="133"/>
      <c r="SUJ70" s="133"/>
      <c r="SUK70" s="133"/>
      <c r="SUL70" s="133"/>
      <c r="SUM70" s="133"/>
      <c r="SUN70" s="133"/>
      <c r="SUO70" s="133"/>
      <c r="SUP70" s="133"/>
      <c r="SUQ70" s="133"/>
      <c r="SUR70" s="133"/>
      <c r="SUS70" s="133"/>
      <c r="SUT70" s="133"/>
      <c r="SUU70" s="133"/>
      <c r="SUV70" s="133"/>
      <c r="SUW70" s="133"/>
      <c r="SUX70" s="133"/>
      <c r="SUY70" s="133"/>
      <c r="SUZ70" s="133"/>
      <c r="SVA70" s="133"/>
      <c r="SVB70" s="133"/>
      <c r="SVC70" s="133"/>
      <c r="SVD70" s="133"/>
      <c r="SVE70" s="133"/>
      <c r="SVF70" s="133"/>
      <c r="SVG70" s="133"/>
      <c r="SVH70" s="133"/>
      <c r="SVI70" s="133"/>
      <c r="SVJ70" s="133"/>
      <c r="SVK70" s="133"/>
      <c r="SVL70" s="133"/>
      <c r="SVM70" s="133"/>
      <c r="SVN70" s="133"/>
      <c r="SVO70" s="133"/>
      <c r="SVP70" s="133"/>
      <c r="SVQ70" s="133"/>
      <c r="SVR70" s="133"/>
      <c r="SVS70" s="133"/>
      <c r="SVT70" s="133"/>
      <c r="SVU70" s="133"/>
      <c r="SVV70" s="133"/>
      <c r="SVW70" s="133"/>
      <c r="SVX70" s="133"/>
      <c r="SVY70" s="133"/>
      <c r="SVZ70" s="133"/>
      <c r="SWA70" s="133"/>
      <c r="SWB70" s="133"/>
      <c r="SWC70" s="133"/>
      <c r="SWD70" s="133"/>
      <c r="SWE70" s="133"/>
      <c r="SWF70" s="133"/>
      <c r="SWG70" s="133"/>
      <c r="SWH70" s="133"/>
      <c r="SWI70" s="133"/>
      <c r="SWJ70" s="133"/>
      <c r="SWK70" s="133"/>
      <c r="SWL70" s="133"/>
      <c r="SWM70" s="133"/>
      <c r="SWN70" s="133"/>
      <c r="SWO70" s="133"/>
      <c r="SWP70" s="133"/>
      <c r="SWQ70" s="133"/>
      <c r="SWR70" s="133"/>
      <c r="SWS70" s="133"/>
      <c r="SWT70" s="133"/>
      <c r="SWU70" s="133"/>
      <c r="SWV70" s="133"/>
      <c r="SWW70" s="133"/>
      <c r="SWX70" s="133"/>
      <c r="SWY70" s="133"/>
      <c r="SWZ70" s="133"/>
      <c r="SXA70" s="133"/>
      <c r="SXB70" s="133"/>
      <c r="SXC70" s="133"/>
      <c r="SXD70" s="133"/>
      <c r="SXE70" s="133"/>
      <c r="SXF70" s="133"/>
      <c r="SXG70" s="133"/>
      <c r="SXH70" s="133"/>
      <c r="SXI70" s="133"/>
      <c r="SXJ70" s="133"/>
      <c r="SXK70" s="133"/>
      <c r="SXL70" s="133"/>
      <c r="SXM70" s="133"/>
      <c r="SXN70" s="133"/>
      <c r="SXO70" s="133"/>
      <c r="SXP70" s="133"/>
      <c r="SXQ70" s="133"/>
      <c r="SXR70" s="133"/>
      <c r="SXS70" s="133"/>
      <c r="SXT70" s="133"/>
      <c r="SXU70" s="133"/>
      <c r="SXV70" s="133"/>
      <c r="SXW70" s="133"/>
      <c r="SXX70" s="133"/>
      <c r="SXY70" s="133"/>
      <c r="SXZ70" s="133"/>
      <c r="SYA70" s="133"/>
      <c r="SYB70" s="133"/>
      <c r="SYC70" s="133"/>
      <c r="SYD70" s="133"/>
      <c r="SYE70" s="133"/>
      <c r="SYF70" s="133"/>
      <c r="SYG70" s="133"/>
      <c r="SYH70" s="133"/>
      <c r="SYI70" s="133"/>
      <c r="SYJ70" s="133"/>
      <c r="SYK70" s="133"/>
      <c r="SYL70" s="133"/>
      <c r="SYM70" s="133"/>
      <c r="SYN70" s="133"/>
      <c r="SYO70" s="133"/>
      <c r="SYP70" s="133"/>
      <c r="SYQ70" s="133"/>
      <c r="SYR70" s="133"/>
      <c r="SYS70" s="133"/>
      <c r="SYT70" s="133"/>
      <c r="SYU70" s="133"/>
      <c r="SYV70" s="133"/>
      <c r="SYW70" s="133"/>
      <c r="SYX70" s="133"/>
      <c r="SYY70" s="133"/>
      <c r="SYZ70" s="133"/>
      <c r="SZA70" s="133"/>
      <c r="SZB70" s="133"/>
      <c r="SZC70" s="133"/>
      <c r="SZD70" s="133"/>
      <c r="SZE70" s="133"/>
      <c r="SZF70" s="133"/>
      <c r="SZG70" s="133"/>
      <c r="SZH70" s="133"/>
      <c r="SZI70" s="133"/>
      <c r="SZJ70" s="133"/>
      <c r="SZK70" s="133"/>
      <c r="SZL70" s="133"/>
      <c r="SZM70" s="133"/>
      <c r="SZN70" s="133"/>
      <c r="SZO70" s="133"/>
      <c r="SZP70" s="133"/>
      <c r="SZQ70" s="133"/>
      <c r="SZR70" s="133"/>
      <c r="SZS70" s="133"/>
      <c r="SZT70" s="133"/>
      <c r="SZU70" s="133"/>
      <c r="SZV70" s="133"/>
      <c r="SZW70" s="133"/>
      <c r="SZX70" s="133"/>
      <c r="SZY70" s="133"/>
      <c r="SZZ70" s="133"/>
      <c r="TAA70" s="133"/>
      <c r="TAB70" s="133"/>
      <c r="TAC70" s="133"/>
      <c r="TAD70" s="133"/>
      <c r="TAE70" s="133"/>
      <c r="TAF70" s="133"/>
      <c r="TAG70" s="133"/>
      <c r="TAH70" s="133"/>
      <c r="TAI70" s="133"/>
      <c r="TAJ70" s="133"/>
      <c r="TAK70" s="133"/>
      <c r="TAL70" s="133"/>
      <c r="TAM70" s="133"/>
      <c r="TAN70" s="133"/>
      <c r="TAO70" s="133"/>
      <c r="TAP70" s="133"/>
      <c r="TAQ70" s="133"/>
      <c r="TAR70" s="133"/>
      <c r="TAS70" s="133"/>
      <c r="TAT70" s="133"/>
      <c r="TAU70" s="133"/>
      <c r="TAV70" s="133"/>
      <c r="TAW70" s="133"/>
      <c r="TAX70" s="133"/>
      <c r="TAY70" s="133"/>
      <c r="TAZ70" s="133"/>
      <c r="TBA70" s="133"/>
      <c r="TBB70" s="133"/>
      <c r="TBC70" s="133"/>
      <c r="TBD70" s="133"/>
      <c r="TBE70" s="133"/>
      <c r="TBF70" s="133"/>
      <c r="TBG70" s="133"/>
      <c r="TBH70" s="133"/>
      <c r="TBI70" s="133"/>
      <c r="TBJ70" s="133"/>
      <c r="TBK70" s="133"/>
      <c r="TBL70" s="133"/>
      <c r="TBM70" s="133"/>
      <c r="TBN70" s="133"/>
      <c r="TBO70" s="133"/>
      <c r="TBP70" s="133"/>
      <c r="TBQ70" s="133"/>
      <c r="TBR70" s="133"/>
      <c r="TBS70" s="133"/>
      <c r="TBT70" s="133"/>
      <c r="TBU70" s="133"/>
      <c r="TBV70" s="133"/>
      <c r="TBW70" s="133"/>
      <c r="TBX70" s="133"/>
      <c r="TBY70" s="133"/>
      <c r="TBZ70" s="133"/>
      <c r="TCA70" s="133"/>
      <c r="TCB70" s="133"/>
      <c r="TCC70" s="133"/>
      <c r="TCD70" s="133"/>
      <c r="TCE70" s="133"/>
      <c r="TCF70" s="133"/>
      <c r="TCG70" s="133"/>
      <c r="TCH70" s="133"/>
      <c r="TCI70" s="133"/>
      <c r="TCJ70" s="133"/>
      <c r="TCK70" s="133"/>
      <c r="TCL70" s="133"/>
      <c r="TCM70" s="133"/>
      <c r="TCN70" s="133"/>
      <c r="TCO70" s="133"/>
      <c r="TCP70" s="133"/>
      <c r="TCQ70" s="133"/>
      <c r="TCR70" s="133"/>
      <c r="TCS70" s="133"/>
      <c r="TCT70" s="133"/>
      <c r="TCU70" s="133"/>
      <c r="TCV70" s="133"/>
      <c r="TCW70" s="133"/>
      <c r="TCX70" s="133"/>
      <c r="TCY70" s="133"/>
      <c r="TCZ70" s="133"/>
      <c r="TDA70" s="133"/>
      <c r="TDB70" s="133"/>
      <c r="TDC70" s="133"/>
      <c r="TDD70" s="133"/>
      <c r="TDE70" s="133"/>
      <c r="TDF70" s="133"/>
      <c r="TDG70" s="133"/>
      <c r="TDH70" s="133"/>
      <c r="TDI70" s="133"/>
      <c r="TDJ70" s="133"/>
      <c r="TDK70" s="133"/>
      <c r="TDL70" s="133"/>
      <c r="TDM70" s="133"/>
      <c r="TDN70" s="133"/>
      <c r="TDO70" s="133"/>
      <c r="TDP70" s="133"/>
      <c r="TDQ70" s="133"/>
      <c r="TDR70" s="133"/>
      <c r="TDS70" s="133"/>
      <c r="TDT70" s="133"/>
      <c r="TDU70" s="133"/>
      <c r="TDV70" s="133"/>
      <c r="TDW70" s="133"/>
      <c r="TDX70" s="133"/>
      <c r="TDY70" s="133"/>
      <c r="TDZ70" s="133"/>
      <c r="TEA70" s="133"/>
      <c r="TEB70" s="133"/>
      <c r="TEC70" s="133"/>
      <c r="TED70" s="133"/>
      <c r="TEE70" s="133"/>
      <c r="TEF70" s="133"/>
      <c r="TEG70" s="133"/>
      <c r="TEH70" s="133"/>
      <c r="TEI70" s="133"/>
      <c r="TEJ70" s="133"/>
      <c r="TEK70" s="133"/>
      <c r="TEL70" s="133"/>
      <c r="TEM70" s="133"/>
      <c r="TEN70" s="133"/>
      <c r="TEO70" s="133"/>
      <c r="TEP70" s="133"/>
      <c r="TEQ70" s="133"/>
      <c r="TER70" s="133"/>
      <c r="TES70" s="133"/>
      <c r="TET70" s="133"/>
      <c r="TEU70" s="133"/>
      <c r="TEV70" s="133"/>
      <c r="TEW70" s="133"/>
      <c r="TEX70" s="133"/>
      <c r="TEY70" s="133"/>
      <c r="TEZ70" s="133"/>
      <c r="TFA70" s="133"/>
      <c r="TFB70" s="133"/>
      <c r="TFC70" s="133"/>
      <c r="TFD70" s="133"/>
      <c r="TFE70" s="133"/>
      <c r="TFF70" s="133"/>
      <c r="TFG70" s="133"/>
      <c r="TFH70" s="133"/>
      <c r="TFI70" s="133"/>
      <c r="TFJ70" s="133"/>
      <c r="TFK70" s="133"/>
      <c r="TFL70" s="133"/>
      <c r="TFM70" s="133"/>
      <c r="TFN70" s="133"/>
      <c r="TFO70" s="133"/>
      <c r="TFP70" s="133"/>
      <c r="TFQ70" s="133"/>
      <c r="TFR70" s="133"/>
      <c r="TFS70" s="133"/>
      <c r="TFT70" s="133"/>
      <c r="TFU70" s="133"/>
      <c r="TFV70" s="133"/>
      <c r="TFW70" s="133"/>
      <c r="TFX70" s="133"/>
      <c r="TFY70" s="133"/>
      <c r="TFZ70" s="133"/>
      <c r="TGA70" s="133"/>
      <c r="TGB70" s="133"/>
      <c r="TGC70" s="133"/>
      <c r="TGD70" s="133"/>
      <c r="TGE70" s="133"/>
      <c r="TGF70" s="133"/>
      <c r="TGG70" s="133"/>
      <c r="TGH70" s="133"/>
      <c r="TGI70" s="133"/>
      <c r="TGJ70" s="133"/>
      <c r="TGK70" s="133"/>
      <c r="TGL70" s="133"/>
      <c r="TGM70" s="133"/>
      <c r="TGN70" s="133"/>
      <c r="TGO70" s="133"/>
      <c r="TGP70" s="133"/>
      <c r="TGQ70" s="133"/>
      <c r="TGR70" s="133"/>
      <c r="TGS70" s="133"/>
      <c r="TGT70" s="133"/>
      <c r="TGU70" s="133"/>
      <c r="TGV70" s="133"/>
      <c r="TGW70" s="133"/>
      <c r="TGX70" s="133"/>
      <c r="TGY70" s="133"/>
      <c r="TGZ70" s="133"/>
      <c r="THA70" s="133"/>
      <c r="THB70" s="133"/>
      <c r="THC70" s="133"/>
      <c r="THD70" s="133"/>
      <c r="THE70" s="133"/>
      <c r="THF70" s="133"/>
      <c r="THG70" s="133"/>
      <c r="THH70" s="133"/>
      <c r="THI70" s="133"/>
      <c r="THJ70" s="133"/>
      <c r="THK70" s="133"/>
      <c r="THL70" s="133"/>
      <c r="THM70" s="133"/>
      <c r="THN70" s="133"/>
      <c r="THO70" s="133"/>
      <c r="THP70" s="133"/>
      <c r="THQ70" s="133"/>
      <c r="THR70" s="133"/>
      <c r="THS70" s="133"/>
      <c r="THT70" s="133"/>
      <c r="THU70" s="133"/>
      <c r="THV70" s="133"/>
      <c r="THW70" s="133"/>
      <c r="THX70" s="133"/>
      <c r="THY70" s="133"/>
      <c r="THZ70" s="133"/>
      <c r="TIA70" s="133"/>
      <c r="TIB70" s="133"/>
      <c r="TIC70" s="133"/>
      <c r="TID70" s="133"/>
      <c r="TIE70" s="133"/>
      <c r="TIF70" s="133"/>
      <c r="TIG70" s="133"/>
      <c r="TIH70" s="133"/>
      <c r="TII70" s="133"/>
      <c r="TIJ70" s="133"/>
      <c r="TIK70" s="133"/>
      <c r="TIL70" s="133"/>
      <c r="TIM70" s="133"/>
      <c r="TIN70" s="133"/>
      <c r="TIO70" s="133"/>
      <c r="TIP70" s="133"/>
      <c r="TIQ70" s="133"/>
      <c r="TIR70" s="133"/>
      <c r="TIS70" s="133"/>
      <c r="TIT70" s="133"/>
      <c r="TIU70" s="133"/>
      <c r="TIV70" s="133"/>
      <c r="TIW70" s="133"/>
      <c r="TIX70" s="133"/>
      <c r="TIY70" s="133"/>
      <c r="TIZ70" s="133"/>
      <c r="TJA70" s="133"/>
      <c r="TJB70" s="133"/>
      <c r="TJC70" s="133"/>
      <c r="TJD70" s="133"/>
      <c r="TJE70" s="133"/>
      <c r="TJF70" s="133"/>
      <c r="TJG70" s="133"/>
      <c r="TJH70" s="133"/>
      <c r="TJI70" s="133"/>
      <c r="TJJ70" s="133"/>
      <c r="TJK70" s="133"/>
      <c r="TJL70" s="133"/>
      <c r="TJM70" s="133"/>
      <c r="TJN70" s="133"/>
      <c r="TJO70" s="133"/>
      <c r="TJP70" s="133"/>
      <c r="TJQ70" s="133"/>
      <c r="TJR70" s="133"/>
      <c r="TJS70" s="133"/>
      <c r="TJT70" s="133"/>
      <c r="TJU70" s="133"/>
      <c r="TJV70" s="133"/>
      <c r="TJW70" s="133"/>
      <c r="TJX70" s="133"/>
      <c r="TJY70" s="133"/>
      <c r="TJZ70" s="133"/>
      <c r="TKA70" s="133"/>
      <c r="TKB70" s="133"/>
      <c r="TKC70" s="133"/>
      <c r="TKD70" s="133"/>
      <c r="TKE70" s="133"/>
      <c r="TKF70" s="133"/>
      <c r="TKG70" s="133"/>
      <c r="TKH70" s="133"/>
      <c r="TKI70" s="133"/>
      <c r="TKJ70" s="133"/>
      <c r="TKK70" s="133"/>
      <c r="TKL70" s="133"/>
      <c r="TKM70" s="133"/>
      <c r="TKN70" s="133"/>
      <c r="TKO70" s="133"/>
      <c r="TKP70" s="133"/>
      <c r="TKQ70" s="133"/>
      <c r="TKR70" s="133"/>
      <c r="TKS70" s="133"/>
      <c r="TKT70" s="133"/>
      <c r="TKU70" s="133"/>
      <c r="TKV70" s="133"/>
      <c r="TKW70" s="133"/>
      <c r="TKX70" s="133"/>
      <c r="TKY70" s="133"/>
      <c r="TKZ70" s="133"/>
      <c r="TLA70" s="133"/>
      <c r="TLB70" s="133"/>
      <c r="TLC70" s="133"/>
      <c r="TLD70" s="133"/>
      <c r="TLE70" s="133"/>
      <c r="TLF70" s="133"/>
      <c r="TLG70" s="133"/>
      <c r="TLH70" s="133"/>
      <c r="TLI70" s="133"/>
      <c r="TLJ70" s="133"/>
      <c r="TLK70" s="133"/>
      <c r="TLL70" s="133"/>
      <c r="TLM70" s="133"/>
      <c r="TLN70" s="133"/>
      <c r="TLO70" s="133"/>
      <c r="TLP70" s="133"/>
      <c r="TLQ70" s="133"/>
      <c r="TLR70" s="133"/>
      <c r="TLS70" s="133"/>
      <c r="TLT70" s="133"/>
      <c r="TLU70" s="133"/>
      <c r="TLV70" s="133"/>
      <c r="TLW70" s="133"/>
      <c r="TLX70" s="133"/>
      <c r="TLY70" s="133"/>
      <c r="TLZ70" s="133"/>
      <c r="TMA70" s="133"/>
      <c r="TMB70" s="133"/>
      <c r="TMC70" s="133"/>
      <c r="TMD70" s="133"/>
      <c r="TME70" s="133"/>
      <c r="TMF70" s="133"/>
      <c r="TMG70" s="133"/>
      <c r="TMH70" s="133"/>
      <c r="TMI70" s="133"/>
      <c r="TMJ70" s="133"/>
      <c r="TMK70" s="133"/>
      <c r="TML70" s="133"/>
      <c r="TMM70" s="133"/>
      <c r="TMN70" s="133"/>
      <c r="TMO70" s="133"/>
      <c r="TMP70" s="133"/>
      <c r="TMQ70" s="133"/>
      <c r="TMR70" s="133"/>
      <c r="TMS70" s="133"/>
      <c r="TMT70" s="133"/>
      <c r="TMU70" s="133"/>
      <c r="TMV70" s="133"/>
      <c r="TMW70" s="133"/>
      <c r="TMX70" s="133"/>
      <c r="TMY70" s="133"/>
      <c r="TMZ70" s="133"/>
      <c r="TNA70" s="133"/>
      <c r="TNB70" s="133"/>
      <c r="TNC70" s="133"/>
      <c r="TND70" s="133"/>
      <c r="TNE70" s="133"/>
      <c r="TNF70" s="133"/>
      <c r="TNG70" s="133"/>
      <c r="TNH70" s="133"/>
      <c r="TNI70" s="133"/>
      <c r="TNJ70" s="133"/>
      <c r="TNK70" s="133"/>
      <c r="TNL70" s="133"/>
      <c r="TNM70" s="133"/>
      <c r="TNN70" s="133"/>
      <c r="TNO70" s="133"/>
      <c r="TNP70" s="133"/>
      <c r="TNQ70" s="133"/>
      <c r="TNR70" s="133"/>
      <c r="TNS70" s="133"/>
      <c r="TNT70" s="133"/>
      <c r="TNU70" s="133"/>
      <c r="TNV70" s="133"/>
      <c r="TNW70" s="133"/>
      <c r="TNX70" s="133"/>
      <c r="TNY70" s="133"/>
      <c r="TNZ70" s="133"/>
      <c r="TOA70" s="133"/>
      <c r="TOB70" s="133"/>
      <c r="TOC70" s="133"/>
      <c r="TOD70" s="133"/>
      <c r="TOE70" s="133"/>
      <c r="TOF70" s="133"/>
      <c r="TOG70" s="133"/>
      <c r="TOH70" s="133"/>
      <c r="TOI70" s="133"/>
      <c r="TOJ70" s="133"/>
      <c r="TOK70" s="133"/>
      <c r="TOL70" s="133"/>
      <c r="TOM70" s="133"/>
      <c r="TON70" s="133"/>
      <c r="TOO70" s="133"/>
      <c r="TOP70" s="133"/>
      <c r="TOQ70" s="133"/>
      <c r="TOR70" s="133"/>
      <c r="TOS70" s="133"/>
      <c r="TOT70" s="133"/>
      <c r="TOU70" s="133"/>
      <c r="TOV70" s="133"/>
      <c r="TOW70" s="133"/>
      <c r="TOX70" s="133"/>
      <c r="TOY70" s="133"/>
      <c r="TOZ70" s="133"/>
      <c r="TPA70" s="133"/>
      <c r="TPB70" s="133"/>
      <c r="TPC70" s="133"/>
      <c r="TPD70" s="133"/>
      <c r="TPE70" s="133"/>
      <c r="TPF70" s="133"/>
      <c r="TPG70" s="133"/>
      <c r="TPH70" s="133"/>
      <c r="TPI70" s="133"/>
      <c r="TPJ70" s="133"/>
      <c r="TPK70" s="133"/>
      <c r="TPL70" s="133"/>
      <c r="TPM70" s="133"/>
      <c r="TPN70" s="133"/>
      <c r="TPO70" s="133"/>
      <c r="TPP70" s="133"/>
      <c r="TPQ70" s="133"/>
      <c r="TPR70" s="133"/>
      <c r="TPS70" s="133"/>
      <c r="TPT70" s="133"/>
      <c r="TPU70" s="133"/>
      <c r="TPV70" s="133"/>
      <c r="TPW70" s="133"/>
      <c r="TPX70" s="133"/>
      <c r="TPY70" s="133"/>
      <c r="TPZ70" s="133"/>
      <c r="TQA70" s="133"/>
      <c r="TQB70" s="133"/>
      <c r="TQC70" s="133"/>
      <c r="TQD70" s="133"/>
      <c r="TQE70" s="133"/>
      <c r="TQF70" s="133"/>
      <c r="TQG70" s="133"/>
      <c r="TQH70" s="133"/>
      <c r="TQI70" s="133"/>
      <c r="TQJ70" s="133"/>
      <c r="TQK70" s="133"/>
      <c r="TQL70" s="133"/>
      <c r="TQM70" s="133"/>
      <c r="TQN70" s="133"/>
      <c r="TQO70" s="133"/>
      <c r="TQP70" s="133"/>
      <c r="TQQ70" s="133"/>
      <c r="TQR70" s="133"/>
      <c r="TQS70" s="133"/>
      <c r="TQT70" s="133"/>
      <c r="TQU70" s="133"/>
      <c r="TQV70" s="133"/>
      <c r="TQW70" s="133"/>
      <c r="TQX70" s="133"/>
      <c r="TQY70" s="133"/>
      <c r="TQZ70" s="133"/>
      <c r="TRA70" s="133"/>
      <c r="TRB70" s="133"/>
      <c r="TRC70" s="133"/>
      <c r="TRD70" s="133"/>
      <c r="TRE70" s="133"/>
      <c r="TRF70" s="133"/>
      <c r="TRG70" s="133"/>
      <c r="TRH70" s="133"/>
      <c r="TRI70" s="133"/>
      <c r="TRJ70" s="133"/>
      <c r="TRK70" s="133"/>
      <c r="TRL70" s="133"/>
      <c r="TRM70" s="133"/>
      <c r="TRN70" s="133"/>
      <c r="TRO70" s="133"/>
      <c r="TRP70" s="133"/>
      <c r="TRQ70" s="133"/>
      <c r="TRR70" s="133"/>
      <c r="TRS70" s="133"/>
      <c r="TRT70" s="133"/>
      <c r="TRU70" s="133"/>
      <c r="TRV70" s="133"/>
      <c r="TRW70" s="133"/>
      <c r="TRX70" s="133"/>
      <c r="TRY70" s="133"/>
      <c r="TRZ70" s="133"/>
      <c r="TSA70" s="133"/>
      <c r="TSB70" s="133"/>
      <c r="TSC70" s="133"/>
      <c r="TSD70" s="133"/>
      <c r="TSE70" s="133"/>
      <c r="TSF70" s="133"/>
      <c r="TSG70" s="133"/>
      <c r="TSH70" s="133"/>
      <c r="TSI70" s="133"/>
      <c r="TSJ70" s="133"/>
      <c r="TSK70" s="133"/>
      <c r="TSL70" s="133"/>
      <c r="TSM70" s="133"/>
      <c r="TSN70" s="133"/>
      <c r="TSO70" s="133"/>
      <c r="TSP70" s="133"/>
      <c r="TSQ70" s="133"/>
      <c r="TSR70" s="133"/>
      <c r="TSS70" s="133"/>
      <c r="TST70" s="133"/>
      <c r="TSU70" s="133"/>
      <c r="TSV70" s="133"/>
      <c r="TSW70" s="133"/>
      <c r="TSX70" s="133"/>
      <c r="TSY70" s="133"/>
      <c r="TSZ70" s="133"/>
      <c r="TTA70" s="133"/>
      <c r="TTB70" s="133"/>
      <c r="TTC70" s="133"/>
      <c r="TTD70" s="133"/>
      <c r="TTE70" s="133"/>
      <c r="TTF70" s="133"/>
      <c r="TTG70" s="133"/>
      <c r="TTH70" s="133"/>
      <c r="TTI70" s="133"/>
      <c r="TTJ70" s="133"/>
      <c r="TTK70" s="133"/>
      <c r="TTL70" s="133"/>
      <c r="TTM70" s="133"/>
      <c r="TTN70" s="133"/>
      <c r="TTO70" s="133"/>
      <c r="TTP70" s="133"/>
      <c r="TTQ70" s="133"/>
      <c r="TTR70" s="133"/>
      <c r="TTS70" s="133"/>
      <c r="TTT70" s="133"/>
      <c r="TTU70" s="133"/>
      <c r="TTV70" s="133"/>
      <c r="TTW70" s="133"/>
      <c r="TTX70" s="133"/>
      <c r="TTY70" s="133"/>
      <c r="TTZ70" s="133"/>
      <c r="TUA70" s="133"/>
      <c r="TUB70" s="133"/>
      <c r="TUC70" s="133"/>
      <c r="TUD70" s="133"/>
      <c r="TUE70" s="133"/>
      <c r="TUF70" s="133"/>
      <c r="TUG70" s="133"/>
      <c r="TUH70" s="133"/>
      <c r="TUI70" s="133"/>
      <c r="TUJ70" s="133"/>
      <c r="TUK70" s="133"/>
      <c r="TUL70" s="133"/>
      <c r="TUM70" s="133"/>
      <c r="TUN70" s="133"/>
      <c r="TUO70" s="133"/>
      <c r="TUP70" s="133"/>
      <c r="TUQ70" s="133"/>
      <c r="TUR70" s="133"/>
      <c r="TUS70" s="133"/>
      <c r="TUT70" s="133"/>
      <c r="TUU70" s="133"/>
      <c r="TUV70" s="133"/>
      <c r="TUW70" s="133"/>
      <c r="TUX70" s="133"/>
      <c r="TUY70" s="133"/>
      <c r="TUZ70" s="133"/>
      <c r="TVA70" s="133"/>
      <c r="TVB70" s="133"/>
      <c r="TVC70" s="133"/>
      <c r="TVD70" s="133"/>
      <c r="TVE70" s="133"/>
      <c r="TVF70" s="133"/>
      <c r="TVG70" s="133"/>
      <c r="TVH70" s="133"/>
      <c r="TVI70" s="133"/>
      <c r="TVJ70" s="133"/>
      <c r="TVK70" s="133"/>
      <c r="TVL70" s="133"/>
      <c r="TVM70" s="133"/>
      <c r="TVN70" s="133"/>
      <c r="TVO70" s="133"/>
      <c r="TVP70" s="133"/>
      <c r="TVQ70" s="133"/>
      <c r="TVR70" s="133"/>
      <c r="TVS70" s="133"/>
      <c r="TVT70" s="133"/>
      <c r="TVU70" s="133"/>
      <c r="TVV70" s="133"/>
      <c r="TVW70" s="133"/>
      <c r="TVX70" s="133"/>
      <c r="TVY70" s="133"/>
      <c r="TVZ70" s="133"/>
      <c r="TWA70" s="133"/>
      <c r="TWB70" s="133"/>
      <c r="TWC70" s="133"/>
      <c r="TWD70" s="133"/>
      <c r="TWE70" s="133"/>
      <c r="TWF70" s="133"/>
      <c r="TWG70" s="133"/>
      <c r="TWH70" s="133"/>
      <c r="TWI70" s="133"/>
      <c r="TWJ70" s="133"/>
      <c r="TWK70" s="133"/>
      <c r="TWL70" s="133"/>
      <c r="TWM70" s="133"/>
      <c r="TWN70" s="133"/>
      <c r="TWO70" s="133"/>
      <c r="TWP70" s="133"/>
      <c r="TWQ70" s="133"/>
      <c r="TWR70" s="133"/>
      <c r="TWS70" s="133"/>
      <c r="TWT70" s="133"/>
      <c r="TWU70" s="133"/>
      <c r="TWV70" s="133"/>
      <c r="TWW70" s="133"/>
      <c r="TWX70" s="133"/>
      <c r="TWY70" s="133"/>
      <c r="TWZ70" s="133"/>
      <c r="TXA70" s="133"/>
      <c r="TXB70" s="133"/>
      <c r="TXC70" s="133"/>
      <c r="TXD70" s="133"/>
      <c r="TXE70" s="133"/>
      <c r="TXF70" s="133"/>
      <c r="TXG70" s="133"/>
      <c r="TXH70" s="133"/>
      <c r="TXI70" s="133"/>
      <c r="TXJ70" s="133"/>
      <c r="TXK70" s="133"/>
      <c r="TXL70" s="133"/>
      <c r="TXM70" s="133"/>
      <c r="TXN70" s="133"/>
      <c r="TXO70" s="133"/>
      <c r="TXP70" s="133"/>
      <c r="TXQ70" s="133"/>
      <c r="TXR70" s="133"/>
      <c r="TXS70" s="133"/>
      <c r="TXT70" s="133"/>
      <c r="TXU70" s="133"/>
      <c r="TXV70" s="133"/>
      <c r="TXW70" s="133"/>
      <c r="TXX70" s="133"/>
      <c r="TXY70" s="133"/>
      <c r="TXZ70" s="133"/>
      <c r="TYA70" s="133"/>
      <c r="TYB70" s="133"/>
      <c r="TYC70" s="133"/>
      <c r="TYD70" s="133"/>
      <c r="TYE70" s="133"/>
      <c r="TYF70" s="133"/>
      <c r="TYG70" s="133"/>
      <c r="TYH70" s="133"/>
      <c r="TYI70" s="133"/>
      <c r="TYJ70" s="133"/>
      <c r="TYK70" s="133"/>
      <c r="TYL70" s="133"/>
      <c r="TYM70" s="133"/>
      <c r="TYN70" s="133"/>
      <c r="TYO70" s="133"/>
      <c r="TYP70" s="133"/>
      <c r="TYQ70" s="133"/>
      <c r="TYR70" s="133"/>
      <c r="TYS70" s="133"/>
      <c r="TYT70" s="133"/>
      <c r="TYU70" s="133"/>
      <c r="TYV70" s="133"/>
      <c r="TYW70" s="133"/>
      <c r="TYX70" s="133"/>
      <c r="TYY70" s="133"/>
      <c r="TYZ70" s="133"/>
      <c r="TZA70" s="133"/>
      <c r="TZB70" s="133"/>
      <c r="TZC70" s="133"/>
      <c r="TZD70" s="133"/>
      <c r="TZE70" s="133"/>
      <c r="TZF70" s="133"/>
      <c r="TZG70" s="133"/>
      <c r="TZH70" s="133"/>
      <c r="TZI70" s="133"/>
      <c r="TZJ70" s="133"/>
      <c r="TZK70" s="133"/>
      <c r="TZL70" s="133"/>
      <c r="TZM70" s="133"/>
      <c r="TZN70" s="133"/>
      <c r="TZO70" s="133"/>
      <c r="TZP70" s="133"/>
      <c r="TZQ70" s="133"/>
      <c r="TZR70" s="133"/>
      <c r="TZS70" s="133"/>
      <c r="TZT70" s="133"/>
      <c r="TZU70" s="133"/>
      <c r="TZV70" s="133"/>
      <c r="TZW70" s="133"/>
      <c r="TZX70" s="133"/>
      <c r="TZY70" s="133"/>
      <c r="TZZ70" s="133"/>
      <c r="UAA70" s="133"/>
      <c r="UAB70" s="133"/>
      <c r="UAC70" s="133"/>
      <c r="UAD70" s="133"/>
      <c r="UAE70" s="133"/>
      <c r="UAF70" s="133"/>
      <c r="UAG70" s="133"/>
      <c r="UAH70" s="133"/>
      <c r="UAI70" s="133"/>
      <c r="UAJ70" s="133"/>
      <c r="UAK70" s="133"/>
      <c r="UAL70" s="133"/>
      <c r="UAM70" s="133"/>
      <c r="UAN70" s="133"/>
      <c r="UAO70" s="133"/>
      <c r="UAP70" s="133"/>
      <c r="UAQ70" s="133"/>
      <c r="UAR70" s="133"/>
      <c r="UAS70" s="133"/>
      <c r="UAT70" s="133"/>
      <c r="UAU70" s="133"/>
      <c r="UAV70" s="133"/>
      <c r="UAW70" s="133"/>
      <c r="UAX70" s="133"/>
      <c r="UAY70" s="133"/>
      <c r="UAZ70" s="133"/>
      <c r="UBA70" s="133"/>
      <c r="UBB70" s="133"/>
      <c r="UBC70" s="133"/>
      <c r="UBD70" s="133"/>
      <c r="UBE70" s="133"/>
      <c r="UBF70" s="133"/>
      <c r="UBG70" s="133"/>
      <c r="UBH70" s="133"/>
      <c r="UBI70" s="133"/>
      <c r="UBJ70" s="133"/>
      <c r="UBK70" s="133"/>
      <c r="UBL70" s="133"/>
      <c r="UBM70" s="133"/>
      <c r="UBN70" s="133"/>
      <c r="UBO70" s="133"/>
      <c r="UBP70" s="133"/>
      <c r="UBQ70" s="133"/>
      <c r="UBR70" s="133"/>
      <c r="UBS70" s="133"/>
      <c r="UBT70" s="133"/>
      <c r="UBU70" s="133"/>
      <c r="UBV70" s="133"/>
      <c r="UBW70" s="133"/>
      <c r="UBX70" s="133"/>
      <c r="UBY70" s="133"/>
      <c r="UBZ70" s="133"/>
      <c r="UCA70" s="133"/>
      <c r="UCB70" s="133"/>
      <c r="UCC70" s="133"/>
      <c r="UCD70" s="133"/>
      <c r="UCE70" s="133"/>
      <c r="UCF70" s="133"/>
      <c r="UCG70" s="133"/>
      <c r="UCH70" s="133"/>
      <c r="UCI70" s="133"/>
      <c r="UCJ70" s="133"/>
      <c r="UCK70" s="133"/>
      <c r="UCL70" s="133"/>
      <c r="UCM70" s="133"/>
      <c r="UCN70" s="133"/>
      <c r="UCO70" s="133"/>
      <c r="UCP70" s="133"/>
      <c r="UCQ70" s="133"/>
      <c r="UCR70" s="133"/>
      <c r="UCS70" s="133"/>
      <c r="UCT70" s="133"/>
      <c r="UCU70" s="133"/>
      <c r="UCV70" s="133"/>
      <c r="UCW70" s="133"/>
      <c r="UCX70" s="133"/>
      <c r="UCY70" s="133"/>
      <c r="UCZ70" s="133"/>
      <c r="UDA70" s="133"/>
      <c r="UDB70" s="133"/>
      <c r="UDC70" s="133"/>
      <c r="UDD70" s="133"/>
      <c r="UDE70" s="133"/>
      <c r="UDF70" s="133"/>
      <c r="UDG70" s="133"/>
      <c r="UDH70" s="133"/>
      <c r="UDI70" s="133"/>
      <c r="UDJ70" s="133"/>
      <c r="UDK70" s="133"/>
      <c r="UDL70" s="133"/>
      <c r="UDM70" s="133"/>
      <c r="UDN70" s="133"/>
      <c r="UDO70" s="133"/>
      <c r="UDP70" s="133"/>
      <c r="UDQ70" s="133"/>
      <c r="UDR70" s="133"/>
      <c r="UDS70" s="133"/>
      <c r="UDT70" s="133"/>
      <c r="UDU70" s="133"/>
      <c r="UDV70" s="133"/>
      <c r="UDW70" s="133"/>
      <c r="UDX70" s="133"/>
      <c r="UDY70" s="133"/>
      <c r="UDZ70" s="133"/>
      <c r="UEA70" s="133"/>
      <c r="UEB70" s="133"/>
      <c r="UEC70" s="133"/>
      <c r="UED70" s="133"/>
      <c r="UEE70" s="133"/>
      <c r="UEF70" s="133"/>
      <c r="UEG70" s="133"/>
      <c r="UEH70" s="133"/>
      <c r="UEI70" s="133"/>
      <c r="UEJ70" s="133"/>
      <c r="UEK70" s="133"/>
      <c r="UEL70" s="133"/>
      <c r="UEM70" s="133"/>
      <c r="UEN70" s="133"/>
      <c r="UEO70" s="133"/>
      <c r="UEP70" s="133"/>
      <c r="UEQ70" s="133"/>
      <c r="UER70" s="133"/>
      <c r="UES70" s="133"/>
      <c r="UET70" s="133"/>
      <c r="UEU70" s="133"/>
      <c r="UEV70" s="133"/>
      <c r="UEW70" s="133"/>
      <c r="UEX70" s="133"/>
      <c r="UEY70" s="133"/>
      <c r="UEZ70" s="133"/>
      <c r="UFA70" s="133"/>
      <c r="UFB70" s="133"/>
      <c r="UFC70" s="133"/>
      <c r="UFD70" s="133"/>
      <c r="UFE70" s="133"/>
      <c r="UFF70" s="133"/>
      <c r="UFG70" s="133"/>
      <c r="UFH70" s="133"/>
      <c r="UFI70" s="133"/>
      <c r="UFJ70" s="133"/>
      <c r="UFK70" s="133"/>
      <c r="UFL70" s="133"/>
      <c r="UFM70" s="133"/>
      <c r="UFN70" s="133"/>
      <c r="UFO70" s="133"/>
      <c r="UFP70" s="133"/>
      <c r="UFQ70" s="133"/>
      <c r="UFR70" s="133"/>
      <c r="UFS70" s="133"/>
      <c r="UFT70" s="133"/>
      <c r="UFU70" s="133"/>
      <c r="UFV70" s="133"/>
      <c r="UFW70" s="133"/>
      <c r="UFX70" s="133"/>
      <c r="UFY70" s="133"/>
      <c r="UFZ70" s="133"/>
      <c r="UGA70" s="133"/>
      <c r="UGB70" s="133"/>
      <c r="UGC70" s="133"/>
      <c r="UGD70" s="133"/>
      <c r="UGE70" s="133"/>
      <c r="UGF70" s="133"/>
      <c r="UGG70" s="133"/>
      <c r="UGH70" s="133"/>
      <c r="UGI70" s="133"/>
      <c r="UGJ70" s="133"/>
      <c r="UGK70" s="133"/>
      <c r="UGL70" s="133"/>
      <c r="UGM70" s="133"/>
      <c r="UGN70" s="133"/>
      <c r="UGO70" s="133"/>
      <c r="UGP70" s="133"/>
      <c r="UGQ70" s="133"/>
      <c r="UGR70" s="133"/>
      <c r="UGS70" s="133"/>
      <c r="UGT70" s="133"/>
      <c r="UGU70" s="133"/>
      <c r="UGV70" s="133"/>
      <c r="UGW70" s="133"/>
      <c r="UGX70" s="133"/>
      <c r="UGY70" s="133"/>
      <c r="UGZ70" s="133"/>
      <c r="UHA70" s="133"/>
      <c r="UHB70" s="133"/>
      <c r="UHC70" s="133"/>
      <c r="UHD70" s="133"/>
      <c r="UHE70" s="133"/>
      <c r="UHF70" s="133"/>
      <c r="UHG70" s="133"/>
      <c r="UHH70" s="133"/>
      <c r="UHI70" s="133"/>
      <c r="UHJ70" s="133"/>
      <c r="UHK70" s="133"/>
      <c r="UHL70" s="133"/>
      <c r="UHM70" s="133"/>
      <c r="UHN70" s="133"/>
      <c r="UHO70" s="133"/>
      <c r="UHP70" s="133"/>
      <c r="UHQ70" s="133"/>
      <c r="UHR70" s="133"/>
      <c r="UHS70" s="133"/>
      <c r="UHT70" s="133"/>
      <c r="UHU70" s="133"/>
      <c r="UHV70" s="133"/>
      <c r="UHW70" s="133"/>
      <c r="UHX70" s="133"/>
      <c r="UHY70" s="133"/>
      <c r="UHZ70" s="133"/>
      <c r="UIA70" s="133"/>
      <c r="UIB70" s="133"/>
      <c r="UIC70" s="133"/>
      <c r="UID70" s="133"/>
      <c r="UIE70" s="133"/>
      <c r="UIF70" s="133"/>
      <c r="UIG70" s="133"/>
      <c r="UIH70" s="133"/>
      <c r="UII70" s="133"/>
      <c r="UIJ70" s="133"/>
      <c r="UIK70" s="133"/>
      <c r="UIL70" s="133"/>
      <c r="UIM70" s="133"/>
      <c r="UIN70" s="133"/>
      <c r="UIO70" s="133"/>
      <c r="UIP70" s="133"/>
      <c r="UIQ70" s="133"/>
      <c r="UIR70" s="133"/>
      <c r="UIS70" s="133"/>
      <c r="UIT70" s="133"/>
      <c r="UIU70" s="133"/>
      <c r="UIV70" s="133"/>
      <c r="UIW70" s="133"/>
      <c r="UIX70" s="133"/>
      <c r="UIY70" s="133"/>
      <c r="UIZ70" s="133"/>
      <c r="UJA70" s="133"/>
      <c r="UJB70" s="133"/>
      <c r="UJC70" s="133"/>
      <c r="UJD70" s="133"/>
      <c r="UJE70" s="133"/>
      <c r="UJF70" s="133"/>
      <c r="UJG70" s="133"/>
      <c r="UJH70" s="133"/>
      <c r="UJI70" s="133"/>
      <c r="UJJ70" s="133"/>
      <c r="UJK70" s="133"/>
      <c r="UJL70" s="133"/>
      <c r="UJM70" s="133"/>
      <c r="UJN70" s="133"/>
      <c r="UJO70" s="133"/>
      <c r="UJP70" s="133"/>
      <c r="UJQ70" s="133"/>
      <c r="UJR70" s="133"/>
      <c r="UJS70" s="133"/>
      <c r="UJT70" s="133"/>
      <c r="UJU70" s="133"/>
      <c r="UJV70" s="133"/>
      <c r="UJW70" s="133"/>
      <c r="UJX70" s="133"/>
      <c r="UJY70" s="133"/>
      <c r="UJZ70" s="133"/>
      <c r="UKA70" s="133"/>
      <c r="UKB70" s="133"/>
      <c r="UKC70" s="133"/>
      <c r="UKD70" s="133"/>
      <c r="UKE70" s="133"/>
      <c r="UKF70" s="133"/>
      <c r="UKG70" s="133"/>
      <c r="UKH70" s="133"/>
      <c r="UKI70" s="133"/>
      <c r="UKJ70" s="133"/>
      <c r="UKK70" s="133"/>
      <c r="UKL70" s="133"/>
      <c r="UKM70" s="133"/>
      <c r="UKN70" s="133"/>
      <c r="UKO70" s="133"/>
      <c r="UKP70" s="133"/>
      <c r="UKQ70" s="133"/>
      <c r="UKR70" s="133"/>
      <c r="UKS70" s="133"/>
      <c r="UKT70" s="133"/>
      <c r="UKU70" s="133"/>
      <c r="UKV70" s="133"/>
      <c r="UKW70" s="133"/>
      <c r="UKX70" s="133"/>
      <c r="UKY70" s="133"/>
      <c r="UKZ70" s="133"/>
      <c r="ULA70" s="133"/>
      <c r="ULB70" s="133"/>
      <c r="ULC70" s="133"/>
      <c r="ULD70" s="133"/>
      <c r="ULE70" s="133"/>
      <c r="ULF70" s="133"/>
      <c r="ULG70" s="133"/>
      <c r="ULH70" s="133"/>
      <c r="ULI70" s="133"/>
      <c r="ULJ70" s="133"/>
      <c r="ULK70" s="133"/>
      <c r="ULL70" s="133"/>
      <c r="ULM70" s="133"/>
      <c r="ULN70" s="133"/>
      <c r="ULO70" s="133"/>
      <c r="ULP70" s="133"/>
      <c r="ULQ70" s="133"/>
      <c r="ULR70" s="133"/>
      <c r="ULS70" s="133"/>
      <c r="ULT70" s="133"/>
      <c r="ULU70" s="133"/>
      <c r="ULV70" s="133"/>
      <c r="ULW70" s="133"/>
      <c r="ULX70" s="133"/>
      <c r="ULY70" s="133"/>
      <c r="ULZ70" s="133"/>
      <c r="UMA70" s="133"/>
      <c r="UMB70" s="133"/>
      <c r="UMC70" s="133"/>
      <c r="UMD70" s="133"/>
      <c r="UME70" s="133"/>
      <c r="UMF70" s="133"/>
      <c r="UMG70" s="133"/>
      <c r="UMH70" s="133"/>
      <c r="UMI70" s="133"/>
      <c r="UMJ70" s="133"/>
      <c r="UMK70" s="133"/>
      <c r="UML70" s="133"/>
      <c r="UMM70" s="133"/>
      <c r="UMN70" s="133"/>
      <c r="UMO70" s="133"/>
      <c r="UMP70" s="133"/>
      <c r="UMQ70" s="133"/>
      <c r="UMR70" s="133"/>
      <c r="UMS70" s="133"/>
      <c r="UMT70" s="133"/>
      <c r="UMU70" s="133"/>
      <c r="UMV70" s="133"/>
      <c r="UMW70" s="133"/>
      <c r="UMX70" s="133"/>
      <c r="UMY70" s="133"/>
      <c r="UMZ70" s="133"/>
      <c r="UNA70" s="133"/>
      <c r="UNB70" s="133"/>
      <c r="UNC70" s="133"/>
      <c r="UND70" s="133"/>
      <c r="UNE70" s="133"/>
      <c r="UNF70" s="133"/>
      <c r="UNG70" s="133"/>
      <c r="UNH70" s="133"/>
      <c r="UNI70" s="133"/>
      <c r="UNJ70" s="133"/>
      <c r="UNK70" s="133"/>
      <c r="UNL70" s="133"/>
      <c r="UNM70" s="133"/>
      <c r="UNN70" s="133"/>
      <c r="UNO70" s="133"/>
      <c r="UNP70" s="133"/>
      <c r="UNQ70" s="133"/>
      <c r="UNR70" s="133"/>
      <c r="UNS70" s="133"/>
      <c r="UNT70" s="133"/>
      <c r="UNU70" s="133"/>
      <c r="UNV70" s="133"/>
      <c r="UNW70" s="133"/>
      <c r="UNX70" s="133"/>
      <c r="UNY70" s="133"/>
      <c r="UNZ70" s="133"/>
      <c r="UOA70" s="133"/>
      <c r="UOB70" s="133"/>
      <c r="UOC70" s="133"/>
      <c r="UOD70" s="133"/>
      <c r="UOE70" s="133"/>
      <c r="UOF70" s="133"/>
      <c r="UOG70" s="133"/>
      <c r="UOH70" s="133"/>
      <c r="UOI70" s="133"/>
      <c r="UOJ70" s="133"/>
      <c r="UOK70" s="133"/>
      <c r="UOL70" s="133"/>
      <c r="UOM70" s="133"/>
      <c r="UON70" s="133"/>
      <c r="UOO70" s="133"/>
      <c r="UOP70" s="133"/>
      <c r="UOQ70" s="133"/>
      <c r="UOR70" s="133"/>
      <c r="UOS70" s="133"/>
      <c r="UOT70" s="133"/>
      <c r="UOU70" s="133"/>
      <c r="UOV70" s="133"/>
      <c r="UOW70" s="133"/>
      <c r="UOX70" s="133"/>
      <c r="UOY70" s="133"/>
      <c r="UOZ70" s="133"/>
      <c r="UPA70" s="133"/>
      <c r="UPB70" s="133"/>
      <c r="UPC70" s="133"/>
      <c r="UPD70" s="133"/>
      <c r="UPE70" s="133"/>
      <c r="UPF70" s="133"/>
      <c r="UPG70" s="133"/>
      <c r="UPH70" s="133"/>
      <c r="UPI70" s="133"/>
      <c r="UPJ70" s="133"/>
      <c r="UPK70" s="133"/>
      <c r="UPL70" s="133"/>
      <c r="UPM70" s="133"/>
      <c r="UPN70" s="133"/>
      <c r="UPO70" s="133"/>
      <c r="UPP70" s="133"/>
      <c r="UPQ70" s="133"/>
      <c r="UPR70" s="133"/>
      <c r="UPS70" s="133"/>
      <c r="UPT70" s="133"/>
      <c r="UPU70" s="133"/>
      <c r="UPV70" s="133"/>
      <c r="UPW70" s="133"/>
      <c r="UPX70" s="133"/>
      <c r="UPY70" s="133"/>
      <c r="UPZ70" s="133"/>
      <c r="UQA70" s="133"/>
      <c r="UQB70" s="133"/>
      <c r="UQC70" s="133"/>
      <c r="UQD70" s="133"/>
      <c r="UQE70" s="133"/>
      <c r="UQF70" s="133"/>
      <c r="UQG70" s="133"/>
      <c r="UQH70" s="133"/>
      <c r="UQI70" s="133"/>
      <c r="UQJ70" s="133"/>
      <c r="UQK70" s="133"/>
      <c r="UQL70" s="133"/>
      <c r="UQM70" s="133"/>
      <c r="UQN70" s="133"/>
      <c r="UQO70" s="133"/>
      <c r="UQP70" s="133"/>
      <c r="UQQ70" s="133"/>
      <c r="UQR70" s="133"/>
      <c r="UQS70" s="133"/>
      <c r="UQT70" s="133"/>
      <c r="UQU70" s="133"/>
      <c r="UQV70" s="133"/>
      <c r="UQW70" s="133"/>
      <c r="UQX70" s="133"/>
      <c r="UQY70" s="133"/>
      <c r="UQZ70" s="133"/>
      <c r="URA70" s="133"/>
      <c r="URB70" s="133"/>
      <c r="URC70" s="133"/>
      <c r="URD70" s="133"/>
      <c r="URE70" s="133"/>
      <c r="URF70" s="133"/>
      <c r="URG70" s="133"/>
      <c r="URH70" s="133"/>
      <c r="URI70" s="133"/>
      <c r="URJ70" s="133"/>
      <c r="URK70" s="133"/>
      <c r="URL70" s="133"/>
      <c r="URM70" s="133"/>
      <c r="URN70" s="133"/>
      <c r="URO70" s="133"/>
      <c r="URP70" s="133"/>
      <c r="URQ70" s="133"/>
      <c r="URR70" s="133"/>
      <c r="URS70" s="133"/>
      <c r="URT70" s="133"/>
      <c r="URU70" s="133"/>
      <c r="URV70" s="133"/>
      <c r="URW70" s="133"/>
      <c r="URX70" s="133"/>
      <c r="URY70" s="133"/>
      <c r="URZ70" s="133"/>
      <c r="USA70" s="133"/>
      <c r="USB70" s="133"/>
      <c r="USC70" s="133"/>
      <c r="USD70" s="133"/>
      <c r="USE70" s="133"/>
      <c r="USF70" s="133"/>
      <c r="USG70" s="133"/>
      <c r="USH70" s="133"/>
      <c r="USI70" s="133"/>
      <c r="USJ70" s="133"/>
      <c r="USK70" s="133"/>
      <c r="USL70" s="133"/>
      <c r="USM70" s="133"/>
      <c r="USN70" s="133"/>
      <c r="USO70" s="133"/>
      <c r="USP70" s="133"/>
      <c r="USQ70" s="133"/>
      <c r="USR70" s="133"/>
      <c r="USS70" s="133"/>
      <c r="UST70" s="133"/>
      <c r="USU70" s="133"/>
      <c r="USV70" s="133"/>
      <c r="USW70" s="133"/>
      <c r="USX70" s="133"/>
      <c r="USY70" s="133"/>
      <c r="USZ70" s="133"/>
      <c r="UTA70" s="133"/>
      <c r="UTB70" s="133"/>
      <c r="UTC70" s="133"/>
      <c r="UTD70" s="133"/>
      <c r="UTE70" s="133"/>
      <c r="UTF70" s="133"/>
      <c r="UTG70" s="133"/>
      <c r="UTH70" s="133"/>
      <c r="UTI70" s="133"/>
      <c r="UTJ70" s="133"/>
      <c r="UTK70" s="133"/>
      <c r="UTL70" s="133"/>
      <c r="UTM70" s="133"/>
      <c r="UTN70" s="133"/>
      <c r="UTO70" s="133"/>
      <c r="UTP70" s="133"/>
      <c r="UTQ70" s="133"/>
      <c r="UTR70" s="133"/>
      <c r="UTS70" s="133"/>
      <c r="UTT70" s="133"/>
      <c r="UTU70" s="133"/>
      <c r="UTV70" s="133"/>
      <c r="UTW70" s="133"/>
      <c r="UTX70" s="133"/>
      <c r="UTY70" s="133"/>
      <c r="UTZ70" s="133"/>
      <c r="UUA70" s="133"/>
      <c r="UUB70" s="133"/>
      <c r="UUC70" s="133"/>
      <c r="UUD70" s="133"/>
      <c r="UUE70" s="133"/>
      <c r="UUF70" s="133"/>
      <c r="UUG70" s="133"/>
      <c r="UUH70" s="133"/>
      <c r="UUI70" s="133"/>
      <c r="UUJ70" s="133"/>
      <c r="UUK70" s="133"/>
      <c r="UUL70" s="133"/>
      <c r="UUM70" s="133"/>
      <c r="UUN70" s="133"/>
      <c r="UUO70" s="133"/>
      <c r="UUP70" s="133"/>
      <c r="UUQ70" s="133"/>
      <c r="UUR70" s="133"/>
      <c r="UUS70" s="133"/>
      <c r="UUT70" s="133"/>
      <c r="UUU70" s="133"/>
      <c r="UUV70" s="133"/>
      <c r="UUW70" s="133"/>
      <c r="UUX70" s="133"/>
      <c r="UUY70" s="133"/>
      <c r="UUZ70" s="133"/>
      <c r="UVA70" s="133"/>
      <c r="UVB70" s="133"/>
      <c r="UVC70" s="133"/>
      <c r="UVD70" s="133"/>
      <c r="UVE70" s="133"/>
      <c r="UVF70" s="133"/>
      <c r="UVG70" s="133"/>
      <c r="UVH70" s="133"/>
      <c r="UVI70" s="133"/>
      <c r="UVJ70" s="133"/>
      <c r="UVK70" s="133"/>
      <c r="UVL70" s="133"/>
      <c r="UVM70" s="133"/>
      <c r="UVN70" s="133"/>
      <c r="UVO70" s="133"/>
      <c r="UVP70" s="133"/>
      <c r="UVQ70" s="133"/>
      <c r="UVR70" s="133"/>
      <c r="UVS70" s="133"/>
      <c r="UVT70" s="133"/>
      <c r="UVU70" s="133"/>
      <c r="UVV70" s="133"/>
      <c r="UVW70" s="133"/>
      <c r="UVX70" s="133"/>
      <c r="UVY70" s="133"/>
      <c r="UVZ70" s="133"/>
      <c r="UWA70" s="133"/>
      <c r="UWB70" s="133"/>
      <c r="UWC70" s="133"/>
      <c r="UWD70" s="133"/>
      <c r="UWE70" s="133"/>
      <c r="UWF70" s="133"/>
      <c r="UWG70" s="133"/>
      <c r="UWH70" s="133"/>
      <c r="UWI70" s="133"/>
      <c r="UWJ70" s="133"/>
      <c r="UWK70" s="133"/>
      <c r="UWL70" s="133"/>
      <c r="UWM70" s="133"/>
      <c r="UWN70" s="133"/>
      <c r="UWO70" s="133"/>
      <c r="UWP70" s="133"/>
      <c r="UWQ70" s="133"/>
      <c r="UWR70" s="133"/>
      <c r="UWS70" s="133"/>
      <c r="UWT70" s="133"/>
      <c r="UWU70" s="133"/>
      <c r="UWV70" s="133"/>
      <c r="UWW70" s="133"/>
      <c r="UWX70" s="133"/>
      <c r="UWY70" s="133"/>
      <c r="UWZ70" s="133"/>
      <c r="UXA70" s="133"/>
      <c r="UXB70" s="133"/>
      <c r="UXC70" s="133"/>
      <c r="UXD70" s="133"/>
      <c r="UXE70" s="133"/>
      <c r="UXF70" s="133"/>
      <c r="UXG70" s="133"/>
      <c r="UXH70" s="133"/>
      <c r="UXI70" s="133"/>
      <c r="UXJ70" s="133"/>
      <c r="UXK70" s="133"/>
      <c r="UXL70" s="133"/>
      <c r="UXM70" s="133"/>
      <c r="UXN70" s="133"/>
      <c r="UXO70" s="133"/>
      <c r="UXP70" s="133"/>
      <c r="UXQ70" s="133"/>
      <c r="UXR70" s="133"/>
      <c r="UXS70" s="133"/>
      <c r="UXT70" s="133"/>
      <c r="UXU70" s="133"/>
      <c r="UXV70" s="133"/>
      <c r="UXW70" s="133"/>
      <c r="UXX70" s="133"/>
      <c r="UXY70" s="133"/>
      <c r="UXZ70" s="133"/>
      <c r="UYA70" s="133"/>
      <c r="UYB70" s="133"/>
      <c r="UYC70" s="133"/>
      <c r="UYD70" s="133"/>
      <c r="UYE70" s="133"/>
      <c r="UYF70" s="133"/>
      <c r="UYG70" s="133"/>
      <c r="UYH70" s="133"/>
      <c r="UYI70" s="133"/>
      <c r="UYJ70" s="133"/>
      <c r="UYK70" s="133"/>
      <c r="UYL70" s="133"/>
      <c r="UYM70" s="133"/>
      <c r="UYN70" s="133"/>
      <c r="UYO70" s="133"/>
      <c r="UYP70" s="133"/>
      <c r="UYQ70" s="133"/>
      <c r="UYR70" s="133"/>
      <c r="UYS70" s="133"/>
      <c r="UYT70" s="133"/>
      <c r="UYU70" s="133"/>
      <c r="UYV70" s="133"/>
      <c r="UYW70" s="133"/>
      <c r="UYX70" s="133"/>
      <c r="UYY70" s="133"/>
      <c r="UYZ70" s="133"/>
      <c r="UZA70" s="133"/>
      <c r="UZB70" s="133"/>
      <c r="UZC70" s="133"/>
      <c r="UZD70" s="133"/>
      <c r="UZE70" s="133"/>
      <c r="UZF70" s="133"/>
      <c r="UZG70" s="133"/>
      <c r="UZH70" s="133"/>
      <c r="UZI70" s="133"/>
      <c r="UZJ70" s="133"/>
      <c r="UZK70" s="133"/>
      <c r="UZL70" s="133"/>
      <c r="UZM70" s="133"/>
      <c r="UZN70" s="133"/>
      <c r="UZO70" s="133"/>
      <c r="UZP70" s="133"/>
      <c r="UZQ70" s="133"/>
      <c r="UZR70" s="133"/>
      <c r="UZS70" s="133"/>
      <c r="UZT70" s="133"/>
      <c r="UZU70" s="133"/>
      <c r="UZV70" s="133"/>
      <c r="UZW70" s="133"/>
      <c r="UZX70" s="133"/>
      <c r="UZY70" s="133"/>
      <c r="UZZ70" s="133"/>
      <c r="VAA70" s="133"/>
      <c r="VAB70" s="133"/>
      <c r="VAC70" s="133"/>
      <c r="VAD70" s="133"/>
      <c r="VAE70" s="133"/>
      <c r="VAF70" s="133"/>
      <c r="VAG70" s="133"/>
      <c r="VAH70" s="133"/>
      <c r="VAI70" s="133"/>
      <c r="VAJ70" s="133"/>
      <c r="VAK70" s="133"/>
      <c r="VAL70" s="133"/>
      <c r="VAM70" s="133"/>
      <c r="VAN70" s="133"/>
      <c r="VAO70" s="133"/>
      <c r="VAP70" s="133"/>
      <c r="VAQ70" s="133"/>
      <c r="VAR70" s="133"/>
      <c r="VAS70" s="133"/>
      <c r="VAT70" s="133"/>
      <c r="VAU70" s="133"/>
      <c r="VAV70" s="133"/>
      <c r="VAW70" s="133"/>
      <c r="VAX70" s="133"/>
      <c r="VAY70" s="133"/>
      <c r="VAZ70" s="133"/>
      <c r="VBA70" s="133"/>
      <c r="VBB70" s="133"/>
      <c r="VBC70" s="133"/>
      <c r="VBD70" s="133"/>
      <c r="VBE70" s="133"/>
      <c r="VBF70" s="133"/>
      <c r="VBG70" s="133"/>
      <c r="VBH70" s="133"/>
      <c r="VBI70" s="133"/>
      <c r="VBJ70" s="133"/>
      <c r="VBK70" s="133"/>
      <c r="VBL70" s="133"/>
      <c r="VBM70" s="133"/>
      <c r="VBN70" s="133"/>
      <c r="VBO70" s="133"/>
      <c r="VBP70" s="133"/>
      <c r="VBQ70" s="133"/>
      <c r="VBR70" s="133"/>
      <c r="VBS70" s="133"/>
      <c r="VBT70" s="133"/>
      <c r="VBU70" s="133"/>
      <c r="VBV70" s="133"/>
      <c r="VBW70" s="133"/>
      <c r="VBX70" s="133"/>
      <c r="VBY70" s="133"/>
      <c r="VBZ70" s="133"/>
      <c r="VCA70" s="133"/>
      <c r="VCB70" s="133"/>
      <c r="VCC70" s="133"/>
      <c r="VCD70" s="133"/>
      <c r="VCE70" s="133"/>
      <c r="VCF70" s="133"/>
      <c r="VCG70" s="133"/>
      <c r="VCH70" s="133"/>
      <c r="VCI70" s="133"/>
      <c r="VCJ70" s="133"/>
      <c r="VCK70" s="133"/>
      <c r="VCL70" s="133"/>
      <c r="VCM70" s="133"/>
      <c r="VCN70" s="133"/>
      <c r="VCO70" s="133"/>
      <c r="VCP70" s="133"/>
      <c r="VCQ70" s="133"/>
      <c r="VCR70" s="133"/>
      <c r="VCS70" s="133"/>
      <c r="VCT70" s="133"/>
      <c r="VCU70" s="133"/>
      <c r="VCV70" s="133"/>
      <c r="VCW70" s="133"/>
      <c r="VCX70" s="133"/>
      <c r="VCY70" s="133"/>
      <c r="VCZ70" s="133"/>
      <c r="VDA70" s="133"/>
      <c r="VDB70" s="133"/>
      <c r="VDC70" s="133"/>
      <c r="VDD70" s="133"/>
      <c r="VDE70" s="133"/>
      <c r="VDF70" s="133"/>
      <c r="VDG70" s="133"/>
      <c r="VDH70" s="133"/>
      <c r="VDI70" s="133"/>
      <c r="VDJ70" s="133"/>
      <c r="VDK70" s="133"/>
      <c r="VDL70" s="133"/>
      <c r="VDM70" s="133"/>
      <c r="VDN70" s="133"/>
      <c r="VDO70" s="133"/>
      <c r="VDP70" s="133"/>
      <c r="VDQ70" s="133"/>
      <c r="VDR70" s="133"/>
      <c r="VDS70" s="133"/>
      <c r="VDT70" s="133"/>
      <c r="VDU70" s="133"/>
      <c r="VDV70" s="133"/>
      <c r="VDW70" s="133"/>
      <c r="VDX70" s="133"/>
      <c r="VDY70" s="133"/>
      <c r="VDZ70" s="133"/>
      <c r="VEA70" s="133"/>
      <c r="VEB70" s="133"/>
      <c r="VEC70" s="133"/>
      <c r="VED70" s="133"/>
      <c r="VEE70" s="133"/>
      <c r="VEF70" s="133"/>
      <c r="VEG70" s="133"/>
      <c r="VEH70" s="133"/>
      <c r="VEI70" s="133"/>
      <c r="VEJ70" s="133"/>
      <c r="VEK70" s="133"/>
      <c r="VEL70" s="133"/>
      <c r="VEM70" s="133"/>
      <c r="VEN70" s="133"/>
      <c r="VEO70" s="133"/>
      <c r="VEP70" s="133"/>
      <c r="VEQ70" s="133"/>
      <c r="VER70" s="133"/>
      <c r="VES70" s="133"/>
      <c r="VET70" s="133"/>
      <c r="VEU70" s="133"/>
      <c r="VEV70" s="133"/>
      <c r="VEW70" s="133"/>
      <c r="VEX70" s="133"/>
      <c r="VEY70" s="133"/>
      <c r="VEZ70" s="133"/>
      <c r="VFA70" s="133"/>
      <c r="VFB70" s="133"/>
      <c r="VFC70" s="133"/>
      <c r="VFD70" s="133"/>
      <c r="VFE70" s="133"/>
      <c r="VFF70" s="133"/>
      <c r="VFG70" s="133"/>
      <c r="VFH70" s="133"/>
      <c r="VFI70" s="133"/>
      <c r="VFJ70" s="133"/>
      <c r="VFK70" s="133"/>
      <c r="VFL70" s="133"/>
      <c r="VFM70" s="133"/>
      <c r="VFN70" s="133"/>
      <c r="VFO70" s="133"/>
      <c r="VFP70" s="133"/>
      <c r="VFQ70" s="133"/>
      <c r="VFR70" s="133"/>
      <c r="VFS70" s="133"/>
      <c r="VFT70" s="133"/>
      <c r="VFU70" s="133"/>
      <c r="VFV70" s="133"/>
      <c r="VFW70" s="133"/>
      <c r="VFX70" s="133"/>
      <c r="VFY70" s="133"/>
      <c r="VFZ70" s="133"/>
      <c r="VGA70" s="133"/>
      <c r="VGB70" s="133"/>
      <c r="VGC70" s="133"/>
      <c r="VGD70" s="133"/>
      <c r="VGE70" s="133"/>
      <c r="VGF70" s="133"/>
      <c r="VGG70" s="133"/>
      <c r="VGH70" s="133"/>
      <c r="VGI70" s="133"/>
      <c r="VGJ70" s="133"/>
      <c r="VGK70" s="133"/>
      <c r="VGL70" s="133"/>
      <c r="VGM70" s="133"/>
      <c r="VGN70" s="133"/>
      <c r="VGO70" s="133"/>
      <c r="VGP70" s="133"/>
      <c r="VGQ70" s="133"/>
      <c r="VGR70" s="133"/>
      <c r="VGS70" s="133"/>
      <c r="VGT70" s="133"/>
      <c r="VGU70" s="133"/>
      <c r="VGV70" s="133"/>
      <c r="VGW70" s="133"/>
      <c r="VGX70" s="133"/>
      <c r="VGY70" s="133"/>
      <c r="VGZ70" s="133"/>
      <c r="VHA70" s="133"/>
      <c r="VHB70" s="133"/>
      <c r="VHC70" s="133"/>
      <c r="VHD70" s="133"/>
      <c r="VHE70" s="133"/>
      <c r="VHF70" s="133"/>
      <c r="VHG70" s="133"/>
      <c r="VHH70" s="133"/>
      <c r="VHI70" s="133"/>
      <c r="VHJ70" s="133"/>
      <c r="VHK70" s="133"/>
      <c r="VHL70" s="133"/>
      <c r="VHM70" s="133"/>
      <c r="VHN70" s="133"/>
      <c r="VHO70" s="133"/>
      <c r="VHP70" s="133"/>
      <c r="VHQ70" s="133"/>
      <c r="VHR70" s="133"/>
      <c r="VHS70" s="133"/>
      <c r="VHT70" s="133"/>
      <c r="VHU70" s="133"/>
      <c r="VHV70" s="133"/>
      <c r="VHW70" s="133"/>
      <c r="VHX70" s="133"/>
      <c r="VHY70" s="133"/>
      <c r="VHZ70" s="133"/>
      <c r="VIA70" s="133"/>
      <c r="VIB70" s="133"/>
      <c r="VIC70" s="133"/>
      <c r="VID70" s="133"/>
      <c r="VIE70" s="133"/>
      <c r="VIF70" s="133"/>
      <c r="VIG70" s="133"/>
      <c r="VIH70" s="133"/>
      <c r="VII70" s="133"/>
      <c r="VIJ70" s="133"/>
      <c r="VIK70" s="133"/>
      <c r="VIL70" s="133"/>
      <c r="VIM70" s="133"/>
      <c r="VIN70" s="133"/>
      <c r="VIO70" s="133"/>
      <c r="VIP70" s="133"/>
      <c r="VIQ70" s="133"/>
      <c r="VIR70" s="133"/>
      <c r="VIS70" s="133"/>
      <c r="VIT70" s="133"/>
      <c r="VIU70" s="133"/>
      <c r="VIV70" s="133"/>
      <c r="VIW70" s="133"/>
      <c r="VIX70" s="133"/>
      <c r="VIY70" s="133"/>
      <c r="VIZ70" s="133"/>
      <c r="VJA70" s="133"/>
      <c r="VJB70" s="133"/>
      <c r="VJC70" s="133"/>
      <c r="VJD70" s="133"/>
      <c r="VJE70" s="133"/>
      <c r="VJF70" s="133"/>
      <c r="VJG70" s="133"/>
      <c r="VJH70" s="133"/>
      <c r="VJI70" s="133"/>
      <c r="VJJ70" s="133"/>
      <c r="VJK70" s="133"/>
      <c r="VJL70" s="133"/>
      <c r="VJM70" s="133"/>
      <c r="VJN70" s="133"/>
      <c r="VJO70" s="133"/>
      <c r="VJP70" s="133"/>
      <c r="VJQ70" s="133"/>
      <c r="VJR70" s="133"/>
      <c r="VJS70" s="133"/>
      <c r="VJT70" s="133"/>
      <c r="VJU70" s="133"/>
      <c r="VJV70" s="133"/>
      <c r="VJW70" s="133"/>
      <c r="VJX70" s="133"/>
      <c r="VJY70" s="133"/>
      <c r="VJZ70" s="133"/>
      <c r="VKA70" s="133"/>
      <c r="VKB70" s="133"/>
      <c r="VKC70" s="133"/>
      <c r="VKD70" s="133"/>
      <c r="VKE70" s="133"/>
      <c r="VKF70" s="133"/>
      <c r="VKG70" s="133"/>
      <c r="VKH70" s="133"/>
      <c r="VKI70" s="133"/>
      <c r="VKJ70" s="133"/>
      <c r="VKK70" s="133"/>
      <c r="VKL70" s="133"/>
      <c r="VKM70" s="133"/>
      <c r="VKN70" s="133"/>
      <c r="VKO70" s="133"/>
      <c r="VKP70" s="133"/>
      <c r="VKQ70" s="133"/>
      <c r="VKR70" s="133"/>
      <c r="VKS70" s="133"/>
      <c r="VKT70" s="133"/>
      <c r="VKU70" s="133"/>
      <c r="VKV70" s="133"/>
      <c r="VKW70" s="133"/>
      <c r="VKX70" s="133"/>
      <c r="VKY70" s="133"/>
      <c r="VKZ70" s="133"/>
      <c r="VLA70" s="133"/>
      <c r="VLB70" s="133"/>
      <c r="VLC70" s="133"/>
      <c r="VLD70" s="133"/>
      <c r="VLE70" s="133"/>
      <c r="VLF70" s="133"/>
      <c r="VLG70" s="133"/>
      <c r="VLH70" s="133"/>
      <c r="VLI70" s="133"/>
      <c r="VLJ70" s="133"/>
      <c r="VLK70" s="133"/>
      <c r="VLL70" s="133"/>
      <c r="VLM70" s="133"/>
      <c r="VLN70" s="133"/>
      <c r="VLO70" s="133"/>
      <c r="VLP70" s="133"/>
      <c r="VLQ70" s="133"/>
      <c r="VLR70" s="133"/>
      <c r="VLS70" s="133"/>
      <c r="VLT70" s="133"/>
      <c r="VLU70" s="133"/>
      <c r="VLV70" s="133"/>
      <c r="VLW70" s="133"/>
      <c r="VLX70" s="133"/>
      <c r="VLY70" s="133"/>
      <c r="VLZ70" s="133"/>
      <c r="VMA70" s="133"/>
      <c r="VMB70" s="133"/>
      <c r="VMC70" s="133"/>
      <c r="VMD70" s="133"/>
      <c r="VME70" s="133"/>
      <c r="VMF70" s="133"/>
      <c r="VMG70" s="133"/>
      <c r="VMH70" s="133"/>
      <c r="VMI70" s="133"/>
      <c r="VMJ70" s="133"/>
      <c r="VMK70" s="133"/>
      <c r="VML70" s="133"/>
      <c r="VMM70" s="133"/>
      <c r="VMN70" s="133"/>
      <c r="VMO70" s="133"/>
      <c r="VMP70" s="133"/>
      <c r="VMQ70" s="133"/>
      <c r="VMR70" s="133"/>
      <c r="VMS70" s="133"/>
      <c r="VMT70" s="133"/>
      <c r="VMU70" s="133"/>
      <c r="VMV70" s="133"/>
      <c r="VMW70" s="133"/>
      <c r="VMX70" s="133"/>
      <c r="VMY70" s="133"/>
      <c r="VMZ70" s="133"/>
      <c r="VNA70" s="133"/>
      <c r="VNB70" s="133"/>
      <c r="VNC70" s="133"/>
      <c r="VND70" s="133"/>
      <c r="VNE70" s="133"/>
      <c r="VNF70" s="133"/>
      <c r="VNG70" s="133"/>
      <c r="VNH70" s="133"/>
      <c r="VNI70" s="133"/>
      <c r="VNJ70" s="133"/>
      <c r="VNK70" s="133"/>
      <c r="VNL70" s="133"/>
      <c r="VNM70" s="133"/>
      <c r="VNN70" s="133"/>
      <c r="VNO70" s="133"/>
      <c r="VNP70" s="133"/>
      <c r="VNQ70" s="133"/>
      <c r="VNR70" s="133"/>
      <c r="VNS70" s="133"/>
      <c r="VNT70" s="133"/>
      <c r="VNU70" s="133"/>
      <c r="VNV70" s="133"/>
      <c r="VNW70" s="133"/>
      <c r="VNX70" s="133"/>
      <c r="VNY70" s="133"/>
      <c r="VNZ70" s="133"/>
      <c r="VOA70" s="133"/>
      <c r="VOB70" s="133"/>
      <c r="VOC70" s="133"/>
      <c r="VOD70" s="133"/>
      <c r="VOE70" s="133"/>
      <c r="VOF70" s="133"/>
      <c r="VOG70" s="133"/>
      <c r="VOH70" s="133"/>
      <c r="VOI70" s="133"/>
      <c r="VOJ70" s="133"/>
      <c r="VOK70" s="133"/>
      <c r="VOL70" s="133"/>
      <c r="VOM70" s="133"/>
      <c r="VON70" s="133"/>
      <c r="VOO70" s="133"/>
      <c r="VOP70" s="133"/>
      <c r="VOQ70" s="133"/>
      <c r="VOR70" s="133"/>
      <c r="VOS70" s="133"/>
      <c r="VOT70" s="133"/>
      <c r="VOU70" s="133"/>
      <c r="VOV70" s="133"/>
      <c r="VOW70" s="133"/>
      <c r="VOX70" s="133"/>
      <c r="VOY70" s="133"/>
      <c r="VOZ70" s="133"/>
      <c r="VPA70" s="133"/>
      <c r="VPB70" s="133"/>
      <c r="VPC70" s="133"/>
      <c r="VPD70" s="133"/>
      <c r="VPE70" s="133"/>
      <c r="VPF70" s="133"/>
      <c r="VPG70" s="133"/>
      <c r="VPH70" s="133"/>
      <c r="VPI70" s="133"/>
      <c r="VPJ70" s="133"/>
      <c r="VPK70" s="133"/>
      <c r="VPL70" s="133"/>
      <c r="VPM70" s="133"/>
      <c r="VPN70" s="133"/>
      <c r="VPO70" s="133"/>
      <c r="VPP70" s="133"/>
      <c r="VPQ70" s="133"/>
      <c r="VPR70" s="133"/>
      <c r="VPS70" s="133"/>
      <c r="VPT70" s="133"/>
      <c r="VPU70" s="133"/>
      <c r="VPV70" s="133"/>
      <c r="VPW70" s="133"/>
      <c r="VPX70" s="133"/>
      <c r="VPY70" s="133"/>
      <c r="VPZ70" s="133"/>
      <c r="VQA70" s="133"/>
      <c r="VQB70" s="133"/>
      <c r="VQC70" s="133"/>
      <c r="VQD70" s="133"/>
      <c r="VQE70" s="133"/>
      <c r="VQF70" s="133"/>
      <c r="VQG70" s="133"/>
      <c r="VQH70" s="133"/>
      <c r="VQI70" s="133"/>
      <c r="VQJ70" s="133"/>
      <c r="VQK70" s="133"/>
      <c r="VQL70" s="133"/>
      <c r="VQM70" s="133"/>
      <c r="VQN70" s="133"/>
      <c r="VQO70" s="133"/>
      <c r="VQP70" s="133"/>
      <c r="VQQ70" s="133"/>
      <c r="VQR70" s="133"/>
      <c r="VQS70" s="133"/>
      <c r="VQT70" s="133"/>
      <c r="VQU70" s="133"/>
      <c r="VQV70" s="133"/>
      <c r="VQW70" s="133"/>
      <c r="VQX70" s="133"/>
      <c r="VQY70" s="133"/>
      <c r="VQZ70" s="133"/>
      <c r="VRA70" s="133"/>
      <c r="VRB70" s="133"/>
      <c r="VRC70" s="133"/>
      <c r="VRD70" s="133"/>
      <c r="VRE70" s="133"/>
      <c r="VRF70" s="133"/>
      <c r="VRG70" s="133"/>
      <c r="VRH70" s="133"/>
      <c r="VRI70" s="133"/>
      <c r="VRJ70" s="133"/>
      <c r="VRK70" s="133"/>
      <c r="VRL70" s="133"/>
      <c r="VRM70" s="133"/>
      <c r="VRN70" s="133"/>
      <c r="VRO70" s="133"/>
      <c r="VRP70" s="133"/>
      <c r="VRQ70" s="133"/>
      <c r="VRR70" s="133"/>
      <c r="VRS70" s="133"/>
      <c r="VRT70" s="133"/>
      <c r="VRU70" s="133"/>
      <c r="VRV70" s="133"/>
      <c r="VRW70" s="133"/>
      <c r="VRX70" s="133"/>
      <c r="VRY70" s="133"/>
      <c r="VRZ70" s="133"/>
      <c r="VSA70" s="133"/>
      <c r="VSB70" s="133"/>
      <c r="VSC70" s="133"/>
      <c r="VSD70" s="133"/>
      <c r="VSE70" s="133"/>
      <c r="VSF70" s="133"/>
      <c r="VSG70" s="133"/>
      <c r="VSH70" s="133"/>
      <c r="VSI70" s="133"/>
      <c r="VSJ70" s="133"/>
      <c r="VSK70" s="133"/>
      <c r="VSL70" s="133"/>
      <c r="VSM70" s="133"/>
      <c r="VSN70" s="133"/>
      <c r="VSO70" s="133"/>
      <c r="VSP70" s="133"/>
      <c r="VSQ70" s="133"/>
      <c r="VSR70" s="133"/>
      <c r="VSS70" s="133"/>
      <c r="VST70" s="133"/>
      <c r="VSU70" s="133"/>
      <c r="VSV70" s="133"/>
      <c r="VSW70" s="133"/>
      <c r="VSX70" s="133"/>
      <c r="VSY70" s="133"/>
      <c r="VSZ70" s="133"/>
      <c r="VTA70" s="133"/>
      <c r="VTB70" s="133"/>
      <c r="VTC70" s="133"/>
      <c r="VTD70" s="133"/>
      <c r="VTE70" s="133"/>
      <c r="VTF70" s="133"/>
      <c r="VTG70" s="133"/>
      <c r="VTH70" s="133"/>
      <c r="VTI70" s="133"/>
      <c r="VTJ70" s="133"/>
      <c r="VTK70" s="133"/>
      <c r="VTL70" s="133"/>
      <c r="VTM70" s="133"/>
      <c r="VTN70" s="133"/>
      <c r="VTO70" s="133"/>
      <c r="VTP70" s="133"/>
      <c r="VTQ70" s="133"/>
      <c r="VTR70" s="133"/>
      <c r="VTS70" s="133"/>
      <c r="VTT70" s="133"/>
      <c r="VTU70" s="133"/>
      <c r="VTV70" s="133"/>
      <c r="VTW70" s="133"/>
      <c r="VTX70" s="133"/>
      <c r="VTY70" s="133"/>
      <c r="VTZ70" s="133"/>
      <c r="VUA70" s="133"/>
      <c r="VUB70" s="133"/>
      <c r="VUC70" s="133"/>
      <c r="VUD70" s="133"/>
      <c r="VUE70" s="133"/>
      <c r="VUF70" s="133"/>
      <c r="VUG70" s="133"/>
      <c r="VUH70" s="133"/>
      <c r="VUI70" s="133"/>
      <c r="VUJ70" s="133"/>
      <c r="VUK70" s="133"/>
      <c r="VUL70" s="133"/>
      <c r="VUM70" s="133"/>
      <c r="VUN70" s="133"/>
      <c r="VUO70" s="133"/>
      <c r="VUP70" s="133"/>
      <c r="VUQ70" s="133"/>
      <c r="VUR70" s="133"/>
      <c r="VUS70" s="133"/>
      <c r="VUT70" s="133"/>
      <c r="VUU70" s="133"/>
      <c r="VUV70" s="133"/>
      <c r="VUW70" s="133"/>
      <c r="VUX70" s="133"/>
      <c r="VUY70" s="133"/>
      <c r="VUZ70" s="133"/>
      <c r="VVA70" s="133"/>
      <c r="VVB70" s="133"/>
      <c r="VVC70" s="133"/>
      <c r="VVD70" s="133"/>
      <c r="VVE70" s="133"/>
      <c r="VVF70" s="133"/>
      <c r="VVG70" s="133"/>
      <c r="VVH70" s="133"/>
      <c r="VVI70" s="133"/>
      <c r="VVJ70" s="133"/>
      <c r="VVK70" s="133"/>
      <c r="VVL70" s="133"/>
      <c r="VVM70" s="133"/>
      <c r="VVN70" s="133"/>
      <c r="VVO70" s="133"/>
      <c r="VVP70" s="133"/>
      <c r="VVQ70" s="133"/>
      <c r="VVR70" s="133"/>
      <c r="VVS70" s="133"/>
      <c r="VVT70" s="133"/>
      <c r="VVU70" s="133"/>
      <c r="VVV70" s="133"/>
      <c r="VVW70" s="133"/>
      <c r="VVX70" s="133"/>
      <c r="VVY70" s="133"/>
      <c r="VVZ70" s="133"/>
      <c r="VWA70" s="133"/>
      <c r="VWB70" s="133"/>
      <c r="VWC70" s="133"/>
      <c r="VWD70" s="133"/>
      <c r="VWE70" s="133"/>
      <c r="VWF70" s="133"/>
      <c r="VWG70" s="133"/>
      <c r="VWH70" s="133"/>
      <c r="VWI70" s="133"/>
      <c r="VWJ70" s="133"/>
      <c r="VWK70" s="133"/>
      <c r="VWL70" s="133"/>
      <c r="VWM70" s="133"/>
      <c r="VWN70" s="133"/>
      <c r="VWO70" s="133"/>
      <c r="VWP70" s="133"/>
      <c r="VWQ70" s="133"/>
      <c r="VWR70" s="133"/>
      <c r="VWS70" s="133"/>
      <c r="VWT70" s="133"/>
      <c r="VWU70" s="133"/>
      <c r="VWV70" s="133"/>
      <c r="VWW70" s="133"/>
      <c r="VWX70" s="133"/>
      <c r="VWY70" s="133"/>
      <c r="VWZ70" s="133"/>
      <c r="VXA70" s="133"/>
      <c r="VXB70" s="133"/>
      <c r="VXC70" s="133"/>
      <c r="VXD70" s="133"/>
      <c r="VXE70" s="133"/>
      <c r="VXF70" s="133"/>
      <c r="VXG70" s="133"/>
      <c r="VXH70" s="133"/>
      <c r="VXI70" s="133"/>
      <c r="VXJ70" s="133"/>
      <c r="VXK70" s="133"/>
      <c r="VXL70" s="133"/>
      <c r="VXM70" s="133"/>
      <c r="VXN70" s="133"/>
      <c r="VXO70" s="133"/>
      <c r="VXP70" s="133"/>
      <c r="VXQ70" s="133"/>
      <c r="VXR70" s="133"/>
      <c r="VXS70" s="133"/>
      <c r="VXT70" s="133"/>
      <c r="VXU70" s="133"/>
      <c r="VXV70" s="133"/>
      <c r="VXW70" s="133"/>
      <c r="VXX70" s="133"/>
      <c r="VXY70" s="133"/>
      <c r="VXZ70" s="133"/>
      <c r="VYA70" s="133"/>
      <c r="VYB70" s="133"/>
      <c r="VYC70" s="133"/>
      <c r="VYD70" s="133"/>
      <c r="VYE70" s="133"/>
      <c r="VYF70" s="133"/>
      <c r="VYG70" s="133"/>
      <c r="VYH70" s="133"/>
      <c r="VYI70" s="133"/>
      <c r="VYJ70" s="133"/>
      <c r="VYK70" s="133"/>
      <c r="VYL70" s="133"/>
      <c r="VYM70" s="133"/>
      <c r="VYN70" s="133"/>
      <c r="VYO70" s="133"/>
      <c r="VYP70" s="133"/>
      <c r="VYQ70" s="133"/>
      <c r="VYR70" s="133"/>
      <c r="VYS70" s="133"/>
      <c r="VYT70" s="133"/>
      <c r="VYU70" s="133"/>
      <c r="VYV70" s="133"/>
      <c r="VYW70" s="133"/>
      <c r="VYX70" s="133"/>
      <c r="VYY70" s="133"/>
      <c r="VYZ70" s="133"/>
      <c r="VZA70" s="133"/>
      <c r="VZB70" s="133"/>
      <c r="VZC70" s="133"/>
      <c r="VZD70" s="133"/>
      <c r="VZE70" s="133"/>
      <c r="VZF70" s="133"/>
      <c r="VZG70" s="133"/>
      <c r="VZH70" s="133"/>
      <c r="VZI70" s="133"/>
      <c r="VZJ70" s="133"/>
      <c r="VZK70" s="133"/>
      <c r="VZL70" s="133"/>
      <c r="VZM70" s="133"/>
      <c r="VZN70" s="133"/>
      <c r="VZO70" s="133"/>
      <c r="VZP70" s="133"/>
      <c r="VZQ70" s="133"/>
      <c r="VZR70" s="133"/>
      <c r="VZS70" s="133"/>
      <c r="VZT70" s="133"/>
      <c r="VZU70" s="133"/>
      <c r="VZV70" s="133"/>
      <c r="VZW70" s="133"/>
      <c r="VZX70" s="133"/>
      <c r="VZY70" s="133"/>
      <c r="VZZ70" s="133"/>
      <c r="WAA70" s="133"/>
      <c r="WAB70" s="133"/>
      <c r="WAC70" s="133"/>
      <c r="WAD70" s="133"/>
      <c r="WAE70" s="133"/>
      <c r="WAF70" s="133"/>
      <c r="WAG70" s="133"/>
      <c r="WAH70" s="133"/>
      <c r="WAI70" s="133"/>
      <c r="WAJ70" s="133"/>
      <c r="WAK70" s="133"/>
      <c r="WAL70" s="133"/>
      <c r="WAM70" s="133"/>
      <c r="WAN70" s="133"/>
      <c r="WAO70" s="133"/>
      <c r="WAP70" s="133"/>
      <c r="WAQ70" s="133"/>
      <c r="WAR70" s="133"/>
      <c r="WAS70" s="133"/>
      <c r="WAT70" s="133"/>
      <c r="WAU70" s="133"/>
      <c r="WAV70" s="133"/>
      <c r="WAW70" s="133"/>
      <c r="WAX70" s="133"/>
      <c r="WAY70" s="133"/>
      <c r="WAZ70" s="133"/>
      <c r="WBA70" s="133"/>
      <c r="WBB70" s="133"/>
      <c r="WBC70" s="133"/>
      <c r="WBD70" s="133"/>
      <c r="WBE70" s="133"/>
      <c r="WBF70" s="133"/>
      <c r="WBG70" s="133"/>
      <c r="WBH70" s="133"/>
      <c r="WBI70" s="133"/>
      <c r="WBJ70" s="133"/>
      <c r="WBK70" s="133"/>
      <c r="WBL70" s="133"/>
      <c r="WBM70" s="133"/>
      <c r="WBN70" s="133"/>
      <c r="WBO70" s="133"/>
      <c r="WBP70" s="133"/>
      <c r="WBQ70" s="133"/>
      <c r="WBR70" s="133"/>
      <c r="WBS70" s="133"/>
      <c r="WBT70" s="133"/>
      <c r="WBU70" s="133"/>
      <c r="WBV70" s="133"/>
      <c r="WBW70" s="133"/>
      <c r="WBX70" s="133"/>
      <c r="WBY70" s="133"/>
      <c r="WBZ70" s="133"/>
      <c r="WCA70" s="133"/>
      <c r="WCB70" s="133"/>
      <c r="WCC70" s="133"/>
      <c r="WCD70" s="133"/>
      <c r="WCE70" s="133"/>
      <c r="WCF70" s="133"/>
      <c r="WCG70" s="133"/>
      <c r="WCH70" s="133"/>
      <c r="WCI70" s="133"/>
      <c r="WCJ70" s="133"/>
      <c r="WCK70" s="133"/>
      <c r="WCL70" s="133"/>
      <c r="WCM70" s="133"/>
      <c r="WCN70" s="133"/>
      <c r="WCO70" s="133"/>
      <c r="WCP70" s="133"/>
      <c r="WCQ70" s="133"/>
      <c r="WCR70" s="133"/>
      <c r="WCS70" s="133"/>
      <c r="WCT70" s="133"/>
      <c r="WCU70" s="133"/>
      <c r="WCV70" s="133"/>
      <c r="WCW70" s="133"/>
      <c r="WCX70" s="133"/>
      <c r="WCY70" s="133"/>
      <c r="WCZ70" s="133"/>
      <c r="WDA70" s="133"/>
      <c r="WDB70" s="133"/>
      <c r="WDC70" s="133"/>
      <c r="WDD70" s="133"/>
      <c r="WDE70" s="133"/>
      <c r="WDF70" s="133"/>
      <c r="WDG70" s="133"/>
      <c r="WDH70" s="133"/>
      <c r="WDI70" s="133"/>
      <c r="WDJ70" s="133"/>
      <c r="WDK70" s="133"/>
      <c r="WDL70" s="133"/>
      <c r="WDM70" s="133"/>
      <c r="WDN70" s="133"/>
      <c r="WDO70" s="133"/>
      <c r="WDP70" s="133"/>
      <c r="WDQ70" s="133"/>
      <c r="WDR70" s="133"/>
      <c r="WDS70" s="133"/>
      <c r="WDT70" s="133"/>
      <c r="WDU70" s="133"/>
      <c r="WDV70" s="133"/>
      <c r="WDW70" s="133"/>
      <c r="WDX70" s="133"/>
      <c r="WDY70" s="133"/>
      <c r="WDZ70" s="133"/>
      <c r="WEA70" s="133"/>
      <c r="WEB70" s="133"/>
      <c r="WEC70" s="133"/>
      <c r="WED70" s="133"/>
      <c r="WEE70" s="133"/>
      <c r="WEF70" s="133"/>
      <c r="WEG70" s="133"/>
      <c r="WEH70" s="133"/>
      <c r="WEI70" s="133"/>
      <c r="WEJ70" s="133"/>
      <c r="WEK70" s="133"/>
      <c r="WEL70" s="133"/>
      <c r="WEM70" s="133"/>
      <c r="WEN70" s="133"/>
      <c r="WEO70" s="133"/>
      <c r="WEP70" s="133"/>
      <c r="WEQ70" s="133"/>
      <c r="WER70" s="133"/>
      <c r="WES70" s="133"/>
      <c r="WET70" s="133"/>
      <c r="WEU70" s="133"/>
      <c r="WEV70" s="133"/>
      <c r="WEW70" s="133"/>
      <c r="WEX70" s="133"/>
      <c r="WEY70" s="133"/>
      <c r="WEZ70" s="133"/>
      <c r="WFA70" s="133"/>
      <c r="WFB70" s="133"/>
      <c r="WFC70" s="133"/>
      <c r="WFD70" s="133"/>
      <c r="WFE70" s="133"/>
      <c r="WFF70" s="133"/>
      <c r="WFG70" s="133"/>
      <c r="WFH70" s="133"/>
      <c r="WFI70" s="133"/>
      <c r="WFJ70" s="133"/>
      <c r="WFK70" s="133"/>
      <c r="WFL70" s="133"/>
      <c r="WFM70" s="133"/>
      <c r="WFN70" s="133"/>
      <c r="WFO70" s="133"/>
      <c r="WFP70" s="133"/>
      <c r="WFQ70" s="133"/>
      <c r="WFR70" s="133"/>
      <c r="WFS70" s="133"/>
      <c r="WFT70" s="133"/>
      <c r="WFU70" s="133"/>
      <c r="WFV70" s="133"/>
      <c r="WFW70" s="133"/>
      <c r="WFX70" s="133"/>
      <c r="WFY70" s="133"/>
      <c r="WFZ70" s="133"/>
      <c r="WGA70" s="133"/>
      <c r="WGB70" s="133"/>
      <c r="WGC70" s="133"/>
      <c r="WGD70" s="133"/>
      <c r="WGE70" s="133"/>
      <c r="WGF70" s="133"/>
      <c r="WGG70" s="133"/>
      <c r="WGH70" s="133"/>
      <c r="WGI70" s="133"/>
      <c r="WGJ70" s="133"/>
      <c r="WGK70" s="133"/>
      <c r="WGL70" s="133"/>
      <c r="WGM70" s="133"/>
      <c r="WGN70" s="133"/>
      <c r="WGO70" s="133"/>
      <c r="WGP70" s="133"/>
      <c r="WGQ70" s="133"/>
      <c r="WGR70" s="133"/>
      <c r="WGS70" s="133"/>
      <c r="WGT70" s="133"/>
      <c r="WGU70" s="133"/>
      <c r="WGV70" s="133"/>
      <c r="WGW70" s="133"/>
      <c r="WGX70" s="133"/>
      <c r="WGY70" s="133"/>
      <c r="WGZ70" s="133"/>
      <c r="WHA70" s="133"/>
      <c r="WHB70" s="133"/>
      <c r="WHC70" s="133"/>
      <c r="WHD70" s="133"/>
      <c r="WHE70" s="133"/>
      <c r="WHF70" s="133"/>
      <c r="WHG70" s="133"/>
      <c r="WHH70" s="133"/>
      <c r="WHI70" s="133"/>
      <c r="WHJ70" s="133"/>
      <c r="WHK70" s="133"/>
      <c r="WHL70" s="133"/>
      <c r="WHM70" s="133"/>
      <c r="WHN70" s="133"/>
      <c r="WHO70" s="133"/>
      <c r="WHP70" s="133"/>
      <c r="WHQ70" s="133"/>
      <c r="WHR70" s="133"/>
      <c r="WHS70" s="133"/>
      <c r="WHT70" s="133"/>
      <c r="WHU70" s="133"/>
      <c r="WHV70" s="133"/>
      <c r="WHW70" s="133"/>
      <c r="WHX70" s="133"/>
      <c r="WHY70" s="133"/>
      <c r="WHZ70" s="133"/>
      <c r="WIA70" s="133"/>
      <c r="WIB70" s="133"/>
      <c r="WIC70" s="133"/>
      <c r="WID70" s="133"/>
      <c r="WIE70" s="133"/>
      <c r="WIF70" s="133"/>
      <c r="WIG70" s="133"/>
      <c r="WIH70" s="133"/>
      <c r="WII70" s="133"/>
      <c r="WIJ70" s="133"/>
      <c r="WIK70" s="133"/>
      <c r="WIL70" s="133"/>
      <c r="WIM70" s="133"/>
      <c r="WIN70" s="133"/>
      <c r="WIO70" s="133"/>
      <c r="WIP70" s="133"/>
      <c r="WIQ70" s="133"/>
      <c r="WIR70" s="133"/>
      <c r="WIS70" s="133"/>
      <c r="WIT70" s="133"/>
      <c r="WIU70" s="133"/>
      <c r="WIV70" s="133"/>
      <c r="WIW70" s="133"/>
      <c r="WIX70" s="133"/>
      <c r="WIY70" s="133"/>
      <c r="WIZ70" s="133"/>
      <c r="WJA70" s="133"/>
      <c r="WJB70" s="133"/>
      <c r="WJC70" s="133"/>
      <c r="WJD70" s="133"/>
      <c r="WJE70" s="133"/>
      <c r="WJF70" s="133"/>
      <c r="WJG70" s="133"/>
      <c r="WJH70" s="133"/>
      <c r="WJI70" s="133"/>
      <c r="WJJ70" s="133"/>
      <c r="WJK70" s="133"/>
      <c r="WJL70" s="133"/>
      <c r="WJM70" s="133"/>
      <c r="WJN70" s="133"/>
      <c r="WJO70" s="133"/>
      <c r="WJP70" s="133"/>
      <c r="WJQ70" s="133"/>
      <c r="WJR70" s="133"/>
      <c r="WJS70" s="133"/>
      <c r="WJT70" s="133"/>
      <c r="WJU70" s="133"/>
      <c r="WJV70" s="133"/>
      <c r="WJW70" s="133"/>
      <c r="WJX70" s="133"/>
      <c r="WJY70" s="133"/>
      <c r="WJZ70" s="133"/>
      <c r="WKA70" s="133"/>
      <c r="WKB70" s="133"/>
      <c r="WKC70" s="133"/>
      <c r="WKD70" s="133"/>
      <c r="WKE70" s="133"/>
      <c r="WKF70" s="133"/>
      <c r="WKG70" s="133"/>
      <c r="WKH70" s="133"/>
      <c r="WKI70" s="133"/>
      <c r="WKJ70" s="133"/>
      <c r="WKK70" s="133"/>
      <c r="WKL70" s="133"/>
      <c r="WKM70" s="133"/>
      <c r="WKN70" s="133"/>
      <c r="WKO70" s="133"/>
      <c r="WKP70" s="133"/>
      <c r="WKQ70" s="133"/>
      <c r="WKR70" s="133"/>
      <c r="WKS70" s="133"/>
      <c r="WKT70" s="133"/>
      <c r="WKU70" s="133"/>
      <c r="WKV70" s="133"/>
      <c r="WKW70" s="133"/>
      <c r="WKX70" s="133"/>
      <c r="WKY70" s="133"/>
      <c r="WKZ70" s="133"/>
      <c r="WLA70" s="133"/>
      <c r="WLB70" s="133"/>
      <c r="WLC70" s="133"/>
      <c r="WLD70" s="133"/>
      <c r="WLE70" s="133"/>
      <c r="WLF70" s="133"/>
      <c r="WLG70" s="133"/>
      <c r="WLH70" s="133"/>
      <c r="WLI70" s="133"/>
      <c r="WLJ70" s="133"/>
      <c r="WLK70" s="133"/>
      <c r="WLL70" s="133"/>
      <c r="WLM70" s="133"/>
      <c r="WLN70" s="133"/>
      <c r="WLO70" s="133"/>
      <c r="WLP70" s="133"/>
      <c r="WLQ70" s="133"/>
      <c r="WLR70" s="133"/>
      <c r="WLS70" s="133"/>
      <c r="WLT70" s="133"/>
      <c r="WLU70" s="133"/>
      <c r="WLV70" s="133"/>
      <c r="WLW70" s="133"/>
      <c r="WLX70" s="133"/>
      <c r="WLY70" s="133"/>
      <c r="WLZ70" s="133"/>
      <c r="WMA70" s="133"/>
      <c r="WMB70" s="133"/>
      <c r="WMC70" s="133"/>
      <c r="WMD70" s="133"/>
      <c r="WME70" s="133"/>
      <c r="WMF70" s="133"/>
      <c r="WMG70" s="133"/>
      <c r="WMH70" s="133"/>
      <c r="WMI70" s="133"/>
      <c r="WMJ70" s="133"/>
      <c r="WMK70" s="133"/>
      <c r="WML70" s="133"/>
      <c r="WMM70" s="133"/>
      <c r="WMN70" s="133"/>
      <c r="WMO70" s="133"/>
      <c r="WMP70" s="133"/>
      <c r="WMQ70" s="133"/>
      <c r="WMR70" s="133"/>
      <c r="WMS70" s="133"/>
      <c r="WMT70" s="133"/>
      <c r="WMU70" s="133"/>
      <c r="WMV70" s="133"/>
      <c r="WMW70" s="133"/>
      <c r="WMX70" s="133"/>
      <c r="WMY70" s="133"/>
      <c r="WMZ70" s="133"/>
      <c r="WNA70" s="133"/>
      <c r="WNB70" s="133"/>
      <c r="WNC70" s="133"/>
      <c r="WND70" s="133"/>
      <c r="WNE70" s="133"/>
      <c r="WNF70" s="133"/>
      <c r="WNG70" s="133"/>
      <c r="WNH70" s="133"/>
      <c r="WNI70" s="133"/>
      <c r="WNJ70" s="133"/>
      <c r="WNK70" s="133"/>
      <c r="WNL70" s="133"/>
      <c r="WNM70" s="133"/>
      <c r="WNN70" s="133"/>
      <c r="WNO70" s="133"/>
      <c r="WNP70" s="133"/>
      <c r="WNQ70" s="133"/>
      <c r="WNR70" s="133"/>
      <c r="WNS70" s="133"/>
      <c r="WNT70" s="133"/>
      <c r="WNU70" s="133"/>
      <c r="WNV70" s="133"/>
      <c r="WNW70" s="133"/>
      <c r="WNX70" s="133"/>
      <c r="WNY70" s="133"/>
      <c r="WNZ70" s="133"/>
      <c r="WOA70" s="133"/>
      <c r="WOB70" s="133"/>
      <c r="WOC70" s="133"/>
      <c r="WOD70" s="133"/>
      <c r="WOE70" s="133"/>
      <c r="WOF70" s="133"/>
      <c r="WOG70" s="133"/>
      <c r="WOH70" s="133"/>
      <c r="WOI70" s="133"/>
      <c r="WOJ70" s="133"/>
      <c r="WOK70" s="133"/>
      <c r="WOL70" s="133"/>
      <c r="WOM70" s="133"/>
      <c r="WON70" s="133"/>
      <c r="WOO70" s="133"/>
      <c r="WOP70" s="133"/>
      <c r="WOQ70" s="133"/>
      <c r="WOR70" s="133"/>
      <c r="WOS70" s="133"/>
      <c r="WOT70" s="133"/>
      <c r="WOU70" s="133"/>
      <c r="WOV70" s="133"/>
      <c r="WOW70" s="133"/>
      <c r="WOX70" s="133"/>
      <c r="WOY70" s="133"/>
      <c r="WOZ70" s="133"/>
      <c r="WPA70" s="133"/>
      <c r="WPB70" s="133"/>
      <c r="WPC70" s="133"/>
      <c r="WPD70" s="133"/>
      <c r="WPE70" s="133"/>
      <c r="WPF70" s="133"/>
      <c r="WPG70" s="133"/>
      <c r="WPH70" s="133"/>
      <c r="WPI70" s="133"/>
      <c r="WPJ70" s="133"/>
      <c r="WPK70" s="133"/>
      <c r="WPL70" s="133"/>
      <c r="WPM70" s="133"/>
      <c r="WPN70" s="133"/>
      <c r="WPO70" s="133"/>
      <c r="WPP70" s="133"/>
      <c r="WPQ70" s="133"/>
      <c r="WPR70" s="133"/>
      <c r="WPS70" s="133"/>
      <c r="WPT70" s="133"/>
      <c r="WPU70" s="133"/>
      <c r="WPV70" s="133"/>
      <c r="WPW70" s="133"/>
      <c r="WPX70" s="133"/>
      <c r="WPY70" s="133"/>
      <c r="WPZ70" s="133"/>
      <c r="WQA70" s="133"/>
      <c r="WQB70" s="133"/>
      <c r="WQC70" s="133"/>
      <c r="WQD70" s="133"/>
      <c r="WQE70" s="133"/>
      <c r="WQF70" s="133"/>
      <c r="WQG70" s="133"/>
      <c r="WQH70" s="133"/>
      <c r="WQI70" s="133"/>
      <c r="WQJ70" s="133"/>
      <c r="WQK70" s="133"/>
      <c r="WQL70" s="133"/>
      <c r="WQM70" s="133"/>
      <c r="WQN70" s="133"/>
      <c r="WQO70" s="133"/>
      <c r="WQP70" s="133"/>
      <c r="WQQ70" s="133"/>
      <c r="WQR70" s="133"/>
      <c r="WQS70" s="133"/>
      <c r="WQT70" s="133"/>
      <c r="WQU70" s="133"/>
      <c r="WQV70" s="133"/>
      <c r="WQW70" s="133"/>
      <c r="WQX70" s="133"/>
      <c r="WQY70" s="133"/>
      <c r="WQZ70" s="133"/>
      <c r="WRA70" s="133"/>
      <c r="WRB70" s="133"/>
      <c r="WRC70" s="133"/>
      <c r="WRD70" s="133"/>
      <c r="WRE70" s="133"/>
      <c r="WRF70" s="133"/>
      <c r="WRG70" s="133"/>
      <c r="WRH70" s="133"/>
      <c r="WRI70" s="133"/>
      <c r="WRJ70" s="133"/>
      <c r="WRK70" s="133"/>
      <c r="WRL70" s="133"/>
      <c r="WRM70" s="133"/>
      <c r="WRN70" s="133"/>
      <c r="WRO70" s="133"/>
      <c r="WRP70" s="133"/>
      <c r="WRQ70" s="133"/>
      <c r="WRR70" s="133"/>
      <c r="WRS70" s="133"/>
      <c r="WRT70" s="133"/>
      <c r="WRU70" s="133"/>
      <c r="WRV70" s="133"/>
      <c r="WRW70" s="133"/>
      <c r="WRX70" s="133"/>
      <c r="WRY70" s="133"/>
      <c r="WRZ70" s="133"/>
      <c r="WSA70" s="133"/>
      <c r="WSB70" s="133"/>
      <c r="WSC70" s="133"/>
      <c r="WSD70" s="133"/>
      <c r="WSE70" s="133"/>
      <c r="WSF70" s="133"/>
      <c r="WSG70" s="133"/>
      <c r="WSH70" s="133"/>
      <c r="WSI70" s="133"/>
      <c r="WSJ70" s="133"/>
      <c r="WSK70" s="133"/>
      <c r="WSL70" s="133"/>
      <c r="WSM70" s="133"/>
      <c r="WSN70" s="133"/>
      <c r="WSO70" s="133"/>
      <c r="WSP70" s="133"/>
      <c r="WSQ70" s="133"/>
      <c r="WSR70" s="133"/>
      <c r="WSS70" s="133"/>
      <c r="WST70" s="133"/>
      <c r="WSU70" s="133"/>
      <c r="WSV70" s="133"/>
      <c r="WSW70" s="133"/>
      <c r="WSX70" s="133"/>
      <c r="WSY70" s="133"/>
      <c r="WSZ70" s="133"/>
      <c r="WTA70" s="133"/>
      <c r="WTB70" s="133"/>
      <c r="WTC70" s="133"/>
      <c r="WTD70" s="133"/>
      <c r="WTE70" s="133"/>
      <c r="WTF70" s="133"/>
      <c r="WTG70" s="133"/>
      <c r="WTH70" s="133"/>
      <c r="WTI70" s="133"/>
      <c r="WTJ70" s="133"/>
      <c r="WTK70" s="133"/>
      <c r="WTL70" s="133"/>
      <c r="WTM70" s="133"/>
      <c r="WTN70" s="133"/>
      <c r="WTO70" s="133"/>
      <c r="WTP70" s="133"/>
      <c r="WTQ70" s="133"/>
      <c r="WTR70" s="133"/>
      <c r="WTS70" s="133"/>
      <c r="WTT70" s="133"/>
      <c r="WTU70" s="133"/>
      <c r="WTV70" s="133"/>
      <c r="WTW70" s="133"/>
      <c r="WTX70" s="133"/>
      <c r="WTY70" s="133"/>
      <c r="WTZ70" s="133"/>
      <c r="WUA70" s="133"/>
      <c r="WUB70" s="133"/>
      <c r="WUC70" s="133"/>
      <c r="WUD70" s="133"/>
      <c r="WUE70" s="133"/>
      <c r="WUF70" s="133"/>
      <c r="WUG70" s="133"/>
      <c r="WUH70" s="133"/>
      <c r="WUI70" s="133"/>
      <c r="WUJ70" s="133"/>
      <c r="WUK70" s="133"/>
      <c r="WUL70" s="133"/>
      <c r="WUM70" s="133"/>
      <c r="WUN70" s="133"/>
      <c r="WUO70" s="133"/>
      <c r="WUP70" s="133"/>
      <c r="WUQ70" s="133"/>
      <c r="WUR70" s="133"/>
      <c r="WUS70" s="133"/>
      <c r="WUT70" s="133"/>
      <c r="WUU70" s="133"/>
      <c r="WUV70" s="133"/>
      <c r="WUW70" s="133"/>
      <c r="WUX70" s="133"/>
      <c r="WUY70" s="133"/>
      <c r="WUZ70" s="133"/>
      <c r="WVA70" s="133"/>
      <c r="WVB70" s="133"/>
      <c r="WVC70" s="133"/>
      <c r="WVD70" s="133"/>
      <c r="WVE70" s="133"/>
      <c r="WVF70" s="133"/>
      <c r="WVG70" s="133"/>
      <c r="WVH70" s="133"/>
      <c r="WVI70" s="133"/>
      <c r="WVJ70" s="133"/>
      <c r="WVK70" s="133"/>
      <c r="WVL70" s="133"/>
      <c r="WVM70" s="133"/>
      <c r="WVN70" s="133"/>
      <c r="WVO70" s="133"/>
      <c r="WVP70" s="133"/>
      <c r="WVQ70" s="133"/>
      <c r="WVR70" s="133"/>
      <c r="WVS70" s="133"/>
      <c r="WVT70" s="133"/>
      <c r="WVU70" s="133"/>
      <c r="WVV70" s="133"/>
      <c r="WVW70" s="133"/>
      <c r="WVX70" s="133"/>
      <c r="WVY70" s="133"/>
      <c r="WVZ70" s="133"/>
      <c r="WWA70" s="133"/>
      <c r="WWB70" s="133"/>
      <c r="WWC70" s="133"/>
      <c r="WWD70" s="133"/>
      <c r="WWE70" s="133"/>
      <c r="WWF70" s="133"/>
      <c r="WWG70" s="133"/>
      <c r="WWH70" s="133"/>
      <c r="WWI70" s="133"/>
      <c r="WWJ70" s="133"/>
      <c r="WWK70" s="133"/>
      <c r="WWL70" s="133"/>
      <c r="WWM70" s="133"/>
      <c r="WWN70" s="133"/>
      <c r="WWO70" s="133"/>
      <c r="WWP70" s="133"/>
      <c r="WWQ70" s="133"/>
      <c r="WWR70" s="133"/>
      <c r="WWS70" s="133"/>
      <c r="WWT70" s="133"/>
      <c r="WWU70" s="133"/>
      <c r="WWV70" s="133"/>
      <c r="WWW70" s="133"/>
      <c r="WWX70" s="133"/>
      <c r="WWY70" s="133"/>
      <c r="WWZ70" s="133"/>
      <c r="WXA70" s="133"/>
      <c r="WXB70" s="133"/>
      <c r="WXC70" s="133"/>
      <c r="WXD70" s="133"/>
      <c r="WXE70" s="133"/>
      <c r="WXF70" s="133"/>
      <c r="WXG70" s="133"/>
      <c r="WXH70" s="133"/>
      <c r="WXI70" s="133"/>
      <c r="WXJ70" s="133"/>
      <c r="WXK70" s="133"/>
      <c r="WXL70" s="133"/>
      <c r="WXM70" s="133"/>
      <c r="WXN70" s="133"/>
      <c r="WXO70" s="133"/>
      <c r="WXP70" s="133"/>
      <c r="WXQ70" s="133"/>
      <c r="WXR70" s="133"/>
      <c r="WXS70" s="133"/>
      <c r="WXT70" s="133"/>
      <c r="WXU70" s="133"/>
      <c r="WXV70" s="133"/>
      <c r="WXW70" s="133"/>
      <c r="WXX70" s="133"/>
      <c r="WXY70" s="133"/>
      <c r="WXZ70" s="133"/>
      <c r="WYA70" s="133"/>
      <c r="WYB70" s="133"/>
      <c r="WYC70" s="133"/>
      <c r="WYD70" s="133"/>
      <c r="WYE70" s="133"/>
      <c r="WYF70" s="133"/>
      <c r="WYG70" s="133"/>
      <c r="WYH70" s="133"/>
      <c r="WYI70" s="133"/>
      <c r="WYJ70" s="133"/>
      <c r="WYK70" s="133"/>
      <c r="WYL70" s="133"/>
      <c r="WYM70" s="133"/>
      <c r="WYN70" s="133"/>
      <c r="WYO70" s="133"/>
      <c r="WYP70" s="133"/>
      <c r="WYQ70" s="133"/>
      <c r="WYR70" s="133"/>
      <c r="WYS70" s="133"/>
      <c r="WYT70" s="133"/>
      <c r="WYU70" s="133"/>
      <c r="WYV70" s="133"/>
      <c r="WYW70" s="133"/>
      <c r="WYX70" s="133"/>
      <c r="WYY70" s="133"/>
      <c r="WYZ70" s="133"/>
      <c r="WZA70" s="133"/>
      <c r="WZB70" s="133"/>
      <c r="WZC70" s="133"/>
      <c r="WZD70" s="133"/>
      <c r="WZE70" s="133"/>
      <c r="WZF70" s="133"/>
      <c r="WZG70" s="133"/>
      <c r="WZH70" s="133"/>
      <c r="WZI70" s="133"/>
      <c r="WZJ70" s="133"/>
      <c r="WZK70" s="133"/>
      <c r="WZL70" s="133"/>
      <c r="WZM70" s="133"/>
      <c r="WZN70" s="133"/>
      <c r="WZO70" s="133"/>
      <c r="WZP70" s="133"/>
      <c r="WZQ70" s="133"/>
      <c r="WZR70" s="133"/>
      <c r="WZS70" s="133"/>
      <c r="WZT70" s="133"/>
      <c r="WZU70" s="133"/>
      <c r="WZV70" s="133"/>
      <c r="WZW70" s="133"/>
      <c r="WZX70" s="133"/>
      <c r="WZY70" s="133"/>
      <c r="WZZ70" s="133"/>
      <c r="XAA70" s="133"/>
      <c r="XAB70" s="133"/>
      <c r="XAC70" s="133"/>
      <c r="XAD70" s="133"/>
      <c r="XAE70" s="133"/>
      <c r="XAF70" s="133"/>
      <c r="XAG70" s="133"/>
      <c r="XAH70" s="133"/>
      <c r="XAI70" s="133"/>
      <c r="XAJ70" s="133"/>
      <c r="XAK70" s="133"/>
      <c r="XAL70" s="133"/>
      <c r="XAM70" s="133"/>
      <c r="XAN70" s="133"/>
      <c r="XAO70" s="133"/>
      <c r="XAP70" s="133"/>
      <c r="XAQ70" s="133"/>
      <c r="XAR70" s="133"/>
      <c r="XAS70" s="133"/>
      <c r="XAT70" s="133"/>
      <c r="XAU70" s="133"/>
      <c r="XAV70" s="133"/>
      <c r="XAW70" s="133"/>
      <c r="XAX70" s="133"/>
      <c r="XAY70" s="133"/>
      <c r="XAZ70" s="133"/>
      <c r="XBA70" s="133"/>
      <c r="XBB70" s="133"/>
      <c r="XBC70" s="133"/>
      <c r="XBD70" s="133"/>
      <c r="XBE70" s="133"/>
      <c r="XBF70" s="133"/>
    </row>
    <row r="71" spans="1:16282" x14ac:dyDescent="0.35"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</row>
    <row r="72" spans="1:16282" x14ac:dyDescent="0.35"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</row>
    <row r="73" spans="1:16282" x14ac:dyDescent="0.35">
      <c r="W73" s="130"/>
      <c r="X73" s="130"/>
      <c r="Y73" s="130"/>
      <c r="Z73" s="130"/>
      <c r="AA73" s="130"/>
      <c r="AB73" s="130"/>
    </row>
    <row r="74" spans="1:16282" x14ac:dyDescent="0.35">
      <c r="W74" s="130"/>
      <c r="X74" s="130"/>
      <c r="Y74" s="130"/>
      <c r="Z74" s="130"/>
      <c r="AA74" s="130"/>
      <c r="AB74" s="130"/>
    </row>
    <row r="75" spans="1:16282" x14ac:dyDescent="0.35">
      <c r="W75" s="130"/>
      <c r="X75" s="130"/>
      <c r="Y75" s="130"/>
      <c r="Z75" s="130"/>
      <c r="AA75" s="130"/>
      <c r="AB75" s="130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71C2A-20C1-487D-BE29-464FCCCD15A2}">
  <dimension ref="A1:Q36"/>
  <sheetViews>
    <sheetView zoomScale="68" zoomScaleNormal="68" workbookViewId="0">
      <selection activeCell="A10" sqref="A10"/>
    </sheetView>
  </sheetViews>
  <sheetFormatPr defaultRowHeight="14.5" x14ac:dyDescent="0.35"/>
  <cols>
    <col min="1" max="6" width="8.7265625" style="106"/>
    <col min="7" max="8" width="10" style="106" bestFit="1" customWidth="1"/>
    <col min="9" max="9" width="9" style="106" bestFit="1" customWidth="1"/>
    <col min="10" max="11" width="11" style="106" bestFit="1" customWidth="1"/>
    <col min="12" max="12" width="8.7265625" style="106"/>
    <col min="13" max="14" width="11" style="106" bestFit="1" customWidth="1"/>
    <col min="15" max="15" width="10" style="106" bestFit="1" customWidth="1"/>
    <col min="16" max="17" width="12.453125" style="106" bestFit="1" customWidth="1"/>
    <col min="18" max="16384" width="8.7265625" style="106"/>
  </cols>
  <sheetData>
    <row r="1" spans="1:17" ht="21" x14ac:dyDescent="0.5">
      <c r="A1" s="81" t="s">
        <v>223</v>
      </c>
    </row>
    <row r="2" spans="1:17" x14ac:dyDescent="0.35">
      <c r="A2" s="106" t="s">
        <v>222</v>
      </c>
    </row>
    <row r="4" spans="1:17" x14ac:dyDescent="0.35">
      <c r="B4" s="106" t="s">
        <v>111</v>
      </c>
      <c r="C4" s="106" t="s">
        <v>110</v>
      </c>
      <c r="D4" s="106" t="s">
        <v>109</v>
      </c>
      <c r="E4" s="106" t="s">
        <v>108</v>
      </c>
    </row>
    <row r="5" spans="1:17" x14ac:dyDescent="0.35">
      <c r="A5" s="107">
        <v>2013</v>
      </c>
      <c r="B5" s="109">
        <v>-3.001460603823251E-3</v>
      </c>
      <c r="C5" s="109">
        <v>0.10829878704130201</v>
      </c>
      <c r="D5" s="109">
        <v>0.16373267484467102</v>
      </c>
      <c r="E5" s="109">
        <v>8.921878638424062E-2</v>
      </c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</row>
    <row r="6" spans="1:17" x14ac:dyDescent="0.35">
      <c r="A6" s="107">
        <v>2014</v>
      </c>
      <c r="B6" s="109">
        <v>6.1248887748584779E-3</v>
      </c>
      <c r="C6" s="109">
        <v>7.9730528474680068E-2</v>
      </c>
      <c r="D6" s="109">
        <v>5.8162368869825849E-2</v>
      </c>
      <c r="E6" s="109">
        <v>7.7408108946030701E-2</v>
      </c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</row>
    <row r="7" spans="1:17" x14ac:dyDescent="0.35">
      <c r="A7" s="107">
        <v>2015</v>
      </c>
      <c r="B7" s="109">
        <v>-2.8037192443958268E-2</v>
      </c>
      <c r="C7" s="109">
        <v>6.7100390099005744E-2</v>
      </c>
      <c r="D7" s="109">
        <v>9.5179431022289138E-2</v>
      </c>
      <c r="E7" s="109">
        <v>6.0592905362389662E-2</v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</row>
    <row r="8" spans="1:17" x14ac:dyDescent="0.35">
      <c r="A8" s="107">
        <v>2016</v>
      </c>
      <c r="B8" s="109">
        <v>4.9917071486904031E-2</v>
      </c>
      <c r="C8" s="109">
        <v>7.6481067024958396E-2</v>
      </c>
      <c r="D8" s="109">
        <v>6.428914573148331E-2</v>
      </c>
      <c r="E8" s="109">
        <v>5.252617835174158E-2</v>
      </c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</row>
    <row r="9" spans="1:17" x14ac:dyDescent="0.35">
      <c r="A9" s="107">
        <v>2017</v>
      </c>
      <c r="B9" s="109">
        <v>2.1041337043301144E-2</v>
      </c>
      <c r="C9" s="109">
        <v>0.11343770189497825</v>
      </c>
      <c r="D9" s="109">
        <v>9.8777390894572867E-2</v>
      </c>
      <c r="E9" s="109">
        <v>7.0669711216578751E-2</v>
      </c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</row>
    <row r="10" spans="1:17" x14ac:dyDescent="0.35">
      <c r="A10" s="107">
        <v>2018</v>
      </c>
      <c r="B10" s="109">
        <v>1.8639927743162824E-2</v>
      </c>
      <c r="C10" s="109">
        <v>8.3896418388470104E-2</v>
      </c>
      <c r="D10" s="109">
        <v>0.10880755440377721</v>
      </c>
      <c r="E10" s="109">
        <v>4.0006047059496182E-2</v>
      </c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</row>
    <row r="11" spans="1:17" x14ac:dyDescent="0.35">
      <c r="A11" s="107">
        <v>2019</v>
      </c>
      <c r="B11" s="109">
        <v>3.9346651754996347E-2</v>
      </c>
      <c r="C11" s="109">
        <v>4.7577022959632904E-2</v>
      </c>
      <c r="D11" s="109">
        <v>3.0656638899193955E-2</v>
      </c>
      <c r="E11" s="109">
        <v>3.5747397772905982E-2</v>
      </c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</row>
    <row r="12" spans="1:17" x14ac:dyDescent="0.35">
      <c r="A12" s="107">
        <v>2020</v>
      </c>
      <c r="B12" s="109">
        <v>0.13422941153652199</v>
      </c>
      <c r="C12" s="109">
        <v>9.451998186859098E-2</v>
      </c>
      <c r="D12" s="109">
        <v>2.7137161611489241E-2</v>
      </c>
      <c r="E12" s="109">
        <v>4.0398702090099825E-2</v>
      </c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</row>
    <row r="13" spans="1:17" x14ac:dyDescent="0.35">
      <c r="A13" s="107">
        <v>2021</v>
      </c>
      <c r="B13" s="109">
        <v>6.1601522685010977E-2</v>
      </c>
      <c r="C13" s="109">
        <v>8.7422181121354553E-2</v>
      </c>
      <c r="D13" s="109">
        <v>9.091185780374969E-2</v>
      </c>
      <c r="E13" s="109">
        <v>4.540511817601639E-2</v>
      </c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</row>
    <row r="14" spans="1:17" x14ac:dyDescent="0.35">
      <c r="A14" s="107">
        <v>2022</v>
      </c>
      <c r="B14" s="109">
        <v>0.12442270370126927</v>
      </c>
      <c r="C14" s="109">
        <v>8.2017737827099035E-2</v>
      </c>
      <c r="D14" s="109">
        <v>0.14860984662791513</v>
      </c>
      <c r="E14" s="109">
        <v>4.7798644769152569E-2</v>
      </c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</row>
    <row r="15" spans="1:17" x14ac:dyDescent="0.35">
      <c r="A15" s="107">
        <v>2023</v>
      </c>
      <c r="B15" s="109">
        <v>2.4822996530782016E-2</v>
      </c>
      <c r="C15" s="109">
        <v>0.12356986016410494</v>
      </c>
      <c r="D15" s="109">
        <v>0.1519022112347205</v>
      </c>
      <c r="E15" s="109">
        <v>4.194544743059786E-2</v>
      </c>
      <c r="G15" s="108"/>
      <c r="H15" s="108"/>
      <c r="I15" s="108"/>
      <c r="J15" s="108"/>
      <c r="K15" s="108"/>
      <c r="M15" s="108"/>
      <c r="N15" s="108"/>
      <c r="O15" s="108"/>
      <c r="P15" s="108"/>
      <c r="Q15" s="108"/>
    </row>
    <row r="16" spans="1:17" x14ac:dyDescent="0.35">
      <c r="A16" s="107"/>
    </row>
    <row r="17" spans="1:1" x14ac:dyDescent="0.35">
      <c r="A17" s="107"/>
    </row>
    <row r="18" spans="1:1" x14ac:dyDescent="0.35">
      <c r="A18" s="107" t="s">
        <v>224</v>
      </c>
    </row>
    <row r="19" spans="1:1" x14ac:dyDescent="0.35">
      <c r="A19" s="107"/>
    </row>
    <row r="20" spans="1:1" x14ac:dyDescent="0.35">
      <c r="A20" s="107"/>
    </row>
    <row r="21" spans="1:1" x14ac:dyDescent="0.35">
      <c r="A21" s="107"/>
    </row>
    <row r="22" spans="1:1" x14ac:dyDescent="0.35">
      <c r="A22" s="107"/>
    </row>
    <row r="23" spans="1:1" x14ac:dyDescent="0.35">
      <c r="A23" s="107"/>
    </row>
    <row r="24" spans="1:1" x14ac:dyDescent="0.35">
      <c r="A24" s="107"/>
    </row>
    <row r="25" spans="1:1" x14ac:dyDescent="0.35">
      <c r="A25" s="107"/>
    </row>
    <row r="26" spans="1:1" x14ac:dyDescent="0.35">
      <c r="A26" s="107"/>
    </row>
    <row r="27" spans="1:1" x14ac:dyDescent="0.35">
      <c r="A27" s="107"/>
    </row>
    <row r="28" spans="1:1" x14ac:dyDescent="0.35">
      <c r="A28" s="107"/>
    </row>
    <row r="29" spans="1:1" x14ac:dyDescent="0.35">
      <c r="A29" s="107"/>
    </row>
    <row r="30" spans="1:1" x14ac:dyDescent="0.35">
      <c r="A30" s="107"/>
    </row>
    <row r="31" spans="1:1" x14ac:dyDescent="0.35">
      <c r="A31" s="107"/>
    </row>
    <row r="32" spans="1:1" x14ac:dyDescent="0.35">
      <c r="A32" s="107"/>
    </row>
    <row r="33" spans="1:1" x14ac:dyDescent="0.35">
      <c r="A33" s="107"/>
    </row>
    <row r="34" spans="1:1" x14ac:dyDescent="0.35">
      <c r="A34" s="107"/>
    </row>
    <row r="35" spans="1:1" x14ac:dyDescent="0.35">
      <c r="A35" s="107"/>
    </row>
    <row r="36" spans="1:1" x14ac:dyDescent="0.35">
      <c r="A36" s="107"/>
    </row>
  </sheetData>
  <conditionalFormatting sqref="A5 A7 A9 A11 A13 A15">
    <cfRule type="cellIs" dxfId="4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DED2C-7224-46FD-98CB-DF6A655AFB0B}">
  <dimension ref="A1:F49"/>
  <sheetViews>
    <sheetView zoomScale="56" zoomScaleNormal="56" workbookViewId="0">
      <pane xSplit="1" ySplit="3" topLeftCell="B4" activePane="bottomRight" state="frozen"/>
      <selection activeCell="A10" sqref="A10"/>
      <selection pane="topRight" activeCell="A10" sqref="A10"/>
      <selection pane="bottomLeft" activeCell="A10" sqref="A10"/>
      <selection pane="bottomRight" activeCell="A10" sqref="A10"/>
    </sheetView>
  </sheetViews>
  <sheetFormatPr defaultRowHeight="14.5" x14ac:dyDescent="0.35"/>
  <cols>
    <col min="1" max="16384" width="8.7265625" style="111"/>
  </cols>
  <sheetData>
    <row r="1" spans="1:6" s="22" customFormat="1" x14ac:dyDescent="0.35">
      <c r="A1" s="117" t="s">
        <v>115</v>
      </c>
    </row>
    <row r="2" spans="1:6" s="22" customFormat="1" x14ac:dyDescent="0.35">
      <c r="A2" s="113"/>
      <c r="B2" s="22" t="s">
        <v>114</v>
      </c>
    </row>
    <row r="3" spans="1:6" s="114" customFormat="1" x14ac:dyDescent="0.35">
      <c r="A3" s="116"/>
      <c r="B3" s="115" t="s">
        <v>88</v>
      </c>
      <c r="C3" s="115" t="s">
        <v>24</v>
      </c>
      <c r="D3" s="115" t="s">
        <v>113</v>
      </c>
      <c r="E3" s="115" t="s">
        <v>112</v>
      </c>
      <c r="F3" s="115"/>
    </row>
    <row r="4" spans="1:6" s="22" customFormat="1" x14ac:dyDescent="0.35">
      <c r="A4" s="113">
        <v>2013</v>
      </c>
      <c r="B4" s="112">
        <v>26.630667006109984</v>
      </c>
      <c r="C4" s="112">
        <v>66.165971486761734</v>
      </c>
      <c r="D4" s="112">
        <v>1.0641934826883912</v>
      </c>
      <c r="E4" s="112">
        <v>75.270163951120182</v>
      </c>
      <c r="F4" s="112"/>
    </row>
    <row r="5" spans="1:6" s="22" customFormat="1" x14ac:dyDescent="0.35">
      <c r="A5" s="113"/>
      <c r="B5" s="112">
        <v>12.061333668341707</v>
      </c>
      <c r="C5" s="112">
        <v>57.786313567839194</v>
      </c>
      <c r="D5" s="112">
        <v>9.2826552763819095</v>
      </c>
      <c r="E5" s="112">
        <v>141.82476482412059</v>
      </c>
      <c r="F5" s="112"/>
    </row>
    <row r="6" spans="1:6" s="22" customFormat="1" x14ac:dyDescent="0.35">
      <c r="A6" s="113"/>
      <c r="B6" s="112">
        <v>0.16399604156358238</v>
      </c>
      <c r="C6" s="112">
        <v>83.070688767936673</v>
      </c>
      <c r="D6" s="112">
        <v>9.7125818901533911</v>
      </c>
      <c r="E6" s="112">
        <v>179.2058377041069</v>
      </c>
      <c r="F6" s="112"/>
    </row>
    <row r="7" spans="1:6" s="22" customFormat="1" x14ac:dyDescent="0.35">
      <c r="A7" s="113"/>
      <c r="B7" s="112">
        <v>-2.4825672227674196</v>
      </c>
      <c r="C7" s="112">
        <v>70.230432777232593</v>
      </c>
      <c r="D7" s="112">
        <v>6.8220814524043201</v>
      </c>
      <c r="E7" s="112">
        <v>179.93633954857708</v>
      </c>
      <c r="F7" s="112"/>
    </row>
    <row r="8" spans="1:6" s="22" customFormat="1" x14ac:dyDescent="0.35">
      <c r="A8" s="113">
        <v>2014</v>
      </c>
      <c r="B8" s="112">
        <v>31.789174038461539</v>
      </c>
      <c r="C8" s="112">
        <v>66.633529807692312</v>
      </c>
      <c r="D8" s="112">
        <v>3.3494807692307695</v>
      </c>
      <c r="E8" s="112">
        <v>105.78993557692307</v>
      </c>
      <c r="F8" s="112"/>
    </row>
    <row r="9" spans="1:6" s="22" customFormat="1" x14ac:dyDescent="0.35">
      <c r="A9" s="113"/>
      <c r="B9" s="112">
        <v>15.093711184521002</v>
      </c>
      <c r="C9" s="112">
        <v>49.199401604530443</v>
      </c>
      <c r="D9" s="112">
        <v>3.6724785276073622</v>
      </c>
      <c r="E9" s="112">
        <v>147.01086361491269</v>
      </c>
      <c r="F9" s="112"/>
    </row>
    <row r="10" spans="1:6" s="22" customFormat="1" x14ac:dyDescent="0.35">
      <c r="A10" s="113"/>
      <c r="B10" s="112">
        <v>18.936365921787708</v>
      </c>
      <c r="C10" s="112">
        <v>63.988762569832396</v>
      </c>
      <c r="D10" s="112">
        <v>3.2292746741154561</v>
      </c>
      <c r="E10" s="112">
        <v>197.86904283054002</v>
      </c>
      <c r="F10" s="112"/>
    </row>
    <row r="11" spans="1:6" s="22" customFormat="1" x14ac:dyDescent="0.35">
      <c r="A11" s="113"/>
      <c r="B11" s="112">
        <v>5.2874184858337205</v>
      </c>
      <c r="C11" s="112">
        <v>52.761084997677656</v>
      </c>
      <c r="D11" s="112">
        <v>3.5359414770088251</v>
      </c>
      <c r="E11" s="112">
        <v>168.25489270784951</v>
      </c>
      <c r="F11" s="112"/>
    </row>
    <row r="12" spans="1:6" s="22" customFormat="1" x14ac:dyDescent="0.35">
      <c r="A12" s="113">
        <v>2015</v>
      </c>
      <c r="B12" s="112">
        <v>-0.15933672055427248</v>
      </c>
      <c r="C12" s="112">
        <v>53.86987066974595</v>
      </c>
      <c r="D12" s="112">
        <v>7.7637598152424934</v>
      </c>
      <c r="E12" s="112">
        <v>150.27639722863739</v>
      </c>
      <c r="F12" s="112"/>
    </row>
    <row r="13" spans="1:6" s="22" customFormat="1" x14ac:dyDescent="0.35">
      <c r="A13" s="113"/>
      <c r="B13" s="112">
        <v>-18.158808836789898</v>
      </c>
      <c r="C13" s="112">
        <v>67.245077547339946</v>
      </c>
      <c r="D13" s="112">
        <v>9.0725428313796215</v>
      </c>
      <c r="E13" s="112">
        <v>121.41044544634806</v>
      </c>
      <c r="F13" s="112"/>
    </row>
    <row r="14" spans="1:6" s="22" customFormat="1" x14ac:dyDescent="0.35">
      <c r="A14" s="113"/>
      <c r="B14" s="112">
        <v>-9.4861342222222209</v>
      </c>
      <c r="C14" s="112">
        <v>65.030599111111101</v>
      </c>
      <c r="D14" s="112">
        <v>9.7161102222222215</v>
      </c>
      <c r="E14" s="112">
        <v>155.15864444444443</v>
      </c>
      <c r="F14" s="112"/>
    </row>
    <row r="15" spans="1:6" s="22" customFormat="1" x14ac:dyDescent="0.35">
      <c r="A15" s="113"/>
      <c r="B15" s="112">
        <v>-20.576579273693532</v>
      </c>
      <c r="C15" s="112">
        <v>47.842269264836133</v>
      </c>
      <c r="D15" s="112">
        <v>6.2487617360496017</v>
      </c>
      <c r="E15" s="112">
        <v>149.68270682019485</v>
      </c>
      <c r="F15" s="112"/>
    </row>
    <row r="16" spans="1:6" s="22" customFormat="1" x14ac:dyDescent="0.35">
      <c r="A16" s="113">
        <v>2016</v>
      </c>
      <c r="B16" s="112">
        <v>-1.8097953165654814</v>
      </c>
      <c r="C16" s="112">
        <v>54.026936686903731</v>
      </c>
      <c r="D16" s="112">
        <v>8.8495177797051188</v>
      </c>
      <c r="E16" s="112">
        <v>104.92119687771033</v>
      </c>
      <c r="F16" s="112"/>
    </row>
    <row r="17" spans="1:6" s="22" customFormat="1" x14ac:dyDescent="0.35">
      <c r="A17" s="113"/>
      <c r="B17" s="112">
        <v>15.626132484076434</v>
      </c>
      <c r="C17" s="112">
        <v>62.030619108280256</v>
      </c>
      <c r="D17" s="112">
        <v>1.535183864118896</v>
      </c>
      <c r="E17" s="112">
        <v>134.72854012738856</v>
      </c>
      <c r="F17" s="112"/>
    </row>
    <row r="18" spans="1:6" s="22" customFormat="1" x14ac:dyDescent="0.35">
      <c r="A18" s="113"/>
      <c r="B18" s="112">
        <v>20.334558724832217</v>
      </c>
      <c r="C18" s="112">
        <v>123.17913590604027</v>
      </c>
      <c r="D18" s="112">
        <v>3.4344890939597317</v>
      </c>
      <c r="E18" s="112">
        <v>165.76907046979866</v>
      </c>
      <c r="F18" s="112"/>
    </row>
    <row r="19" spans="1:6" s="22" customFormat="1" x14ac:dyDescent="0.35">
      <c r="A19" s="113"/>
      <c r="B19" s="112">
        <v>33.33645552784705</v>
      </c>
      <c r="C19" s="112">
        <v>56.96969160432252</v>
      </c>
      <c r="D19" s="112">
        <v>3.1978595178719864</v>
      </c>
      <c r="E19" s="112">
        <v>147.25334829592686</v>
      </c>
      <c r="F19" s="112"/>
    </row>
    <row r="20" spans="1:6" s="22" customFormat="1" x14ac:dyDescent="0.35">
      <c r="A20" s="113">
        <v>2017</v>
      </c>
      <c r="B20" s="112">
        <v>19.176615572768039</v>
      </c>
      <c r="C20" s="112">
        <v>41.050007337953524</v>
      </c>
      <c r="D20" s="112">
        <v>1.9881141459437424</v>
      </c>
      <c r="E20" s="112">
        <v>100.93884386465552</v>
      </c>
      <c r="F20" s="112"/>
    </row>
    <row r="21" spans="1:6" s="22" customFormat="1" x14ac:dyDescent="0.35">
      <c r="A21" s="113"/>
      <c r="B21" s="112">
        <v>-13.350717741935485</v>
      </c>
      <c r="C21" s="112">
        <v>63.15612258064516</v>
      </c>
      <c r="D21" s="112">
        <v>1.1823362903225807</v>
      </c>
      <c r="E21" s="112">
        <v>314.3569</v>
      </c>
    </row>
    <row r="22" spans="1:6" s="22" customFormat="1" x14ac:dyDescent="0.35">
      <c r="A22" s="113"/>
      <c r="B22" s="112">
        <v>15.811086834733892</v>
      </c>
      <c r="C22" s="112">
        <v>76.592352941176472</v>
      </c>
      <c r="D22" s="112">
        <v>2.7337494997999201</v>
      </c>
      <c r="E22" s="112">
        <v>165.84115406162465</v>
      </c>
    </row>
    <row r="23" spans="1:6" s="22" customFormat="1" x14ac:dyDescent="0.35">
      <c r="A23" s="113"/>
      <c r="B23" s="112">
        <v>13.974907142857143</v>
      </c>
      <c r="C23" s="112">
        <v>71.164258730158735</v>
      </c>
      <c r="D23" s="112">
        <v>5.0636055555555561</v>
      </c>
      <c r="E23" s="112">
        <v>204.27279999999999</v>
      </c>
    </row>
    <row r="24" spans="1:6" s="22" customFormat="1" x14ac:dyDescent="0.35">
      <c r="A24" s="113">
        <v>2018</v>
      </c>
      <c r="B24" s="112">
        <v>22.832475705329156</v>
      </c>
      <c r="C24" s="112">
        <v>40.939163009404396</v>
      </c>
      <c r="D24" s="112">
        <v>8.5119851097178696</v>
      </c>
      <c r="E24" s="112">
        <v>113.12736990595612</v>
      </c>
    </row>
    <row r="25" spans="1:6" s="22" customFormat="1" x14ac:dyDescent="0.35">
      <c r="A25" s="113"/>
      <c r="B25" s="112">
        <v>-8.4582632188344267</v>
      </c>
      <c r="C25" s="112">
        <v>37.226800463141643</v>
      </c>
      <c r="D25" s="112">
        <v>2.4669934388267079</v>
      </c>
      <c r="E25" s="112">
        <v>110.33464994210729</v>
      </c>
    </row>
    <row r="26" spans="1:6" s="22" customFormat="1" x14ac:dyDescent="0.35">
      <c r="A26" s="113"/>
      <c r="B26" s="112">
        <v>31.010259146341468</v>
      </c>
      <c r="C26" s="112">
        <v>66.85121036585366</v>
      </c>
      <c r="D26" s="112">
        <v>5.2341089939024394</v>
      </c>
      <c r="E26" s="112">
        <v>120.6938361280488</v>
      </c>
    </row>
    <row r="27" spans="1:6" s="22" customFormat="1" x14ac:dyDescent="0.35">
      <c r="A27" s="113"/>
      <c r="B27" s="112">
        <v>11.430239031770046</v>
      </c>
      <c r="C27" s="112">
        <v>52.203549167927385</v>
      </c>
      <c r="D27" s="112">
        <v>3.9205105900151289</v>
      </c>
      <c r="E27" s="112">
        <v>105.61075264750379</v>
      </c>
    </row>
    <row r="28" spans="1:6" s="22" customFormat="1" x14ac:dyDescent="0.35">
      <c r="A28" s="113">
        <v>2019</v>
      </c>
      <c r="B28" s="112">
        <v>26.821969161338849</v>
      </c>
      <c r="C28" s="112">
        <v>40.138832643851067</v>
      </c>
      <c r="D28" s="112">
        <v>3.2688003008649873</v>
      </c>
      <c r="E28" s="112">
        <v>106.27416698006769</v>
      </c>
    </row>
    <row r="29" spans="1:6" s="22" customFormat="1" x14ac:dyDescent="0.35">
      <c r="A29" s="113"/>
      <c r="B29" s="112">
        <v>26.977261640798226</v>
      </c>
      <c r="C29" s="112">
        <v>39.954093126385807</v>
      </c>
      <c r="D29" s="112">
        <v>3.0258026607538802</v>
      </c>
      <c r="E29" s="112">
        <v>121.65576422764227</v>
      </c>
    </row>
    <row r="30" spans="1:6" s="22" customFormat="1" x14ac:dyDescent="0.35">
      <c r="A30" s="113"/>
      <c r="B30" s="112">
        <v>22.223156661786238</v>
      </c>
      <c r="C30" s="112">
        <v>38.355742313323574</v>
      </c>
      <c r="D30" s="112">
        <v>3.2334494875549047</v>
      </c>
      <c r="E30" s="112">
        <v>129.95941581259152</v>
      </c>
    </row>
    <row r="31" spans="1:6" s="22" customFormat="1" x14ac:dyDescent="0.35">
      <c r="A31" s="113"/>
      <c r="B31" s="112">
        <v>25.029019321910319</v>
      </c>
      <c r="C31" s="112">
        <v>28.980645278891728</v>
      </c>
      <c r="D31" s="112">
        <v>1.1207575647101715</v>
      </c>
      <c r="E31" s="112">
        <v>94.269397010572376</v>
      </c>
    </row>
    <row r="32" spans="1:6" s="22" customFormat="1" x14ac:dyDescent="0.35">
      <c r="A32" s="113">
        <v>2020</v>
      </c>
      <c r="B32" s="112">
        <v>42.293261339092879</v>
      </c>
      <c r="C32" s="112">
        <v>16.11380561555076</v>
      </c>
      <c r="D32" s="112">
        <v>1.1772476601871853</v>
      </c>
      <c r="E32" s="112">
        <v>42.866667386609087</v>
      </c>
    </row>
    <row r="33" spans="1:5" s="22" customFormat="1" x14ac:dyDescent="0.35">
      <c r="A33" s="113"/>
      <c r="B33" s="112">
        <v>25.464470588235294</v>
      </c>
      <c r="C33" s="112">
        <v>-4.954001443522194</v>
      </c>
      <c r="D33" s="112">
        <v>2.1041385781306383</v>
      </c>
      <c r="E33" s="112">
        <v>21.793212558643088</v>
      </c>
    </row>
    <row r="34" spans="1:5" s="22" customFormat="1" x14ac:dyDescent="0.35">
      <c r="A34" s="113"/>
      <c r="B34" s="112">
        <v>70.781801136363626</v>
      </c>
      <c r="C34" s="112">
        <v>49.810038352272727</v>
      </c>
      <c r="D34" s="112">
        <v>2.4464254261363636</v>
      </c>
      <c r="E34" s="112">
        <v>108.224</v>
      </c>
    </row>
    <row r="35" spans="1:5" s="22" customFormat="1" x14ac:dyDescent="0.35">
      <c r="A35" s="113"/>
      <c r="B35" s="112">
        <v>82.704838162544164</v>
      </c>
      <c r="C35" s="112">
        <v>62.049542049469963</v>
      </c>
      <c r="D35" s="112">
        <v>1.4723053003533568</v>
      </c>
      <c r="E35" s="112">
        <v>122.9590035335689</v>
      </c>
    </row>
    <row r="36" spans="1:5" s="22" customFormat="1" x14ac:dyDescent="0.35">
      <c r="A36" s="113">
        <v>2021</v>
      </c>
      <c r="B36" s="112">
        <v>107.07225358016069</v>
      </c>
      <c r="C36" s="112">
        <v>38.338389800908146</v>
      </c>
      <c r="D36" s="112">
        <v>1.3005874956339505</v>
      </c>
      <c r="E36" s="112">
        <v>89.009325881942033</v>
      </c>
    </row>
    <row r="37" spans="1:5" s="22" customFormat="1" x14ac:dyDescent="0.35">
      <c r="A37" s="113"/>
      <c r="B37" s="112">
        <v>114.4175421686747</v>
      </c>
      <c r="C37" s="112">
        <v>60.706026850258176</v>
      </c>
      <c r="D37" s="112">
        <v>4.1713273666092947</v>
      </c>
      <c r="E37" s="112">
        <v>135.9121604130809</v>
      </c>
    </row>
    <row r="38" spans="1:5" s="22" customFormat="1" x14ac:dyDescent="0.35">
      <c r="A38" s="113"/>
      <c r="B38" s="112">
        <v>60.479734507280732</v>
      </c>
      <c r="C38" s="112">
        <v>59.446695563833387</v>
      </c>
      <c r="D38" s="112">
        <v>2.2584842533017273</v>
      </c>
      <c r="E38" s="112">
        <v>-355.40891703352526</v>
      </c>
    </row>
    <row r="39" spans="1:5" s="22" customFormat="1" x14ac:dyDescent="0.35">
      <c r="A39" s="113"/>
      <c r="B39" s="112">
        <v>38.222040214477218</v>
      </c>
      <c r="C39" s="112">
        <v>51.964248659517438</v>
      </c>
      <c r="D39" s="112">
        <v>3.3854001340482576</v>
      </c>
      <c r="E39" s="112">
        <v>131.51605160857912</v>
      </c>
    </row>
    <row r="40" spans="1:5" s="22" customFormat="1" x14ac:dyDescent="0.35">
      <c r="A40" s="113">
        <v>2022</v>
      </c>
      <c r="B40" s="112">
        <v>101.65210832232498</v>
      </c>
      <c r="C40" s="112">
        <v>68.053256274768827</v>
      </c>
      <c r="D40" s="112">
        <v>0.96612615587846762</v>
      </c>
      <c r="E40" s="112">
        <v>127.84027014531044</v>
      </c>
    </row>
    <row r="41" spans="1:5" s="22" customFormat="1" x14ac:dyDescent="0.35">
      <c r="A41" s="113"/>
      <c r="B41" s="112">
        <v>87.484269938650314</v>
      </c>
      <c r="C41" s="112">
        <v>64.682797546012267</v>
      </c>
      <c r="D41" s="112">
        <v>-2.2146257668711655</v>
      </c>
      <c r="E41" s="112">
        <v>131.38802453987731</v>
      </c>
    </row>
    <row r="42" spans="1:5" s="22" customFormat="1" x14ac:dyDescent="0.35">
      <c r="A42" s="113"/>
      <c r="B42" s="112">
        <v>81.53503051273988</v>
      </c>
      <c r="C42" s="112">
        <v>57.113139351997496</v>
      </c>
      <c r="D42" s="112">
        <v>3.9415885498584466</v>
      </c>
      <c r="E42" s="112">
        <v>185.60573450770687</v>
      </c>
    </row>
    <row r="43" spans="1:5" s="22" customFormat="1" x14ac:dyDescent="0.35">
      <c r="A43" s="113"/>
      <c r="B43" s="112">
        <v>75.904531669266774</v>
      </c>
      <c r="C43" s="112">
        <v>50.490463650546019</v>
      </c>
      <c r="D43" s="112">
        <v>4.4783800312012483</v>
      </c>
      <c r="E43" s="112">
        <v>112.72453978159126</v>
      </c>
    </row>
    <row r="44" spans="1:5" s="22" customFormat="1" x14ac:dyDescent="0.35">
      <c r="A44" s="113">
        <v>2023</v>
      </c>
      <c r="B44" s="112">
        <v>51.42518888888889</v>
      </c>
      <c r="C44" s="112">
        <v>52.741454938271609</v>
      </c>
      <c r="D44" s="112">
        <v>5.0155895061728399</v>
      </c>
      <c r="E44" s="112">
        <v>96.917264197530869</v>
      </c>
    </row>
    <row r="45" spans="1:5" s="22" customFormat="1" x14ac:dyDescent="0.35">
      <c r="A45" s="113"/>
      <c r="B45" s="112">
        <v>37.70703710462287</v>
      </c>
      <c r="C45" s="112">
        <v>61.023088199513381</v>
      </c>
      <c r="D45" s="112">
        <v>3.4241721411192216</v>
      </c>
      <c r="E45" s="112">
        <v>106.11436435523115</v>
      </c>
    </row>
    <row r="46" spans="1:5" s="22" customFormat="1" x14ac:dyDescent="0.35">
      <c r="A46" s="113"/>
      <c r="B46" s="112">
        <v>48.157774647887322</v>
      </c>
      <c r="C46" s="112">
        <v>87.714100689241832</v>
      </c>
      <c r="D46" s="112">
        <v>3.5745621816002395</v>
      </c>
      <c r="E46" s="112">
        <v>121.66990770152832</v>
      </c>
    </row>
    <row r="47" spans="1:5" s="22" customFormat="1" x14ac:dyDescent="0.35">
      <c r="A47" s="113"/>
      <c r="B47" s="112">
        <v>14.89</v>
      </c>
      <c r="C47" s="112">
        <v>72.709000000000003</v>
      </c>
      <c r="D47" s="112">
        <v>4.4240000000000004</v>
      </c>
      <c r="E47" s="112">
        <v>96.257000000000005</v>
      </c>
    </row>
    <row r="48" spans="1:5" s="22" customFormat="1" x14ac:dyDescent="0.35">
      <c r="A48" s="113"/>
      <c r="B48" s="112"/>
      <c r="C48" s="112"/>
      <c r="D48" s="112"/>
      <c r="E48" s="112"/>
    </row>
    <row r="49" spans="1:6" x14ac:dyDescent="0.35">
      <c r="A49" s="113" t="s">
        <v>227</v>
      </c>
      <c r="B49" s="112"/>
      <c r="C49" s="112"/>
      <c r="D49" s="22"/>
      <c r="E49" s="22"/>
      <c r="F49" s="22"/>
    </row>
  </sheetData>
  <conditionalFormatting sqref="A1:A2">
    <cfRule type="cellIs" dxfId="3" priority="5" stopIfTrue="1" operator="lessThan">
      <formula>0</formula>
    </cfRule>
  </conditionalFormatting>
  <conditionalFormatting sqref="A4 A12 A20 A28">
    <cfRule type="cellIs" dxfId="2" priority="3" stopIfTrue="1" operator="lessThan">
      <formula>0</formula>
    </cfRule>
  </conditionalFormatting>
  <conditionalFormatting sqref="A10 A18 A26">
    <cfRule type="cellIs" dxfId="1" priority="2" stopIfTrue="1" operator="lessThan">
      <formula>0</formula>
    </cfRule>
  </conditionalFormatting>
  <conditionalFormatting sqref="A29:A35 A37:A43 A45:A48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CE2CD-8AC4-499B-BE46-46FAF3B3F64B}">
  <dimension ref="A1:W248"/>
  <sheetViews>
    <sheetView zoomScale="42" zoomScaleNormal="42" workbookViewId="0">
      <pane xSplit="1" ySplit="6" topLeftCell="B7" activePane="bottomRight" state="frozen"/>
      <selection activeCell="A10" sqref="A10"/>
      <selection pane="topRight" activeCell="A10" sqref="A10"/>
      <selection pane="bottomLeft" activeCell="A10" sqref="A10"/>
      <selection pane="bottomRight" activeCell="A10" sqref="A10"/>
    </sheetView>
  </sheetViews>
  <sheetFormatPr defaultRowHeight="14.5" x14ac:dyDescent="0.35"/>
  <cols>
    <col min="5" max="5" width="8.7265625" style="173"/>
  </cols>
  <sheetData>
    <row r="1" spans="1:23" ht="26" x14ac:dyDescent="0.6">
      <c r="A1" s="1" t="s">
        <v>178</v>
      </c>
    </row>
    <row r="2" spans="1:23" x14ac:dyDescent="0.35">
      <c r="A2" t="s">
        <v>176</v>
      </c>
    </row>
    <row r="4" spans="1:23" x14ac:dyDescent="0.35">
      <c r="A4" s="21"/>
      <c r="B4" s="21"/>
      <c r="C4" s="21"/>
      <c r="D4" s="21"/>
      <c r="E4" s="174"/>
      <c r="F4" s="21"/>
      <c r="G4" s="21"/>
      <c r="J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3" x14ac:dyDescent="0.35">
      <c r="A5" s="21"/>
      <c r="B5" s="21" t="s">
        <v>160</v>
      </c>
      <c r="C5" s="21"/>
      <c r="D5" s="21"/>
      <c r="E5" s="174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3" x14ac:dyDescent="0.35">
      <c r="A6" s="21"/>
      <c r="B6" s="21" t="s">
        <v>161</v>
      </c>
      <c r="C6" s="21" t="s">
        <v>130</v>
      </c>
      <c r="D6" s="21" t="s">
        <v>129</v>
      </c>
      <c r="E6" s="174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x14ac:dyDescent="0.35">
      <c r="A7" s="21" t="s">
        <v>145</v>
      </c>
      <c r="B7" s="21">
        <v>89.557698703026261</v>
      </c>
      <c r="C7" s="21">
        <v>374.48322602507614</v>
      </c>
      <c r="D7" s="21">
        <v>49.565134146512712</v>
      </c>
      <c r="E7" s="174">
        <v>100</v>
      </c>
      <c r="F7" s="21"/>
      <c r="H7" s="21"/>
      <c r="I7" s="21"/>
      <c r="J7" s="38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"/>
      <c r="W7" s="45"/>
    </row>
    <row r="8" spans="1:23" x14ac:dyDescent="0.35">
      <c r="A8" s="21"/>
      <c r="B8" s="21">
        <v>89.424675756567993</v>
      </c>
      <c r="C8" s="21">
        <v>360.75906472382235</v>
      </c>
      <c r="D8" s="21">
        <v>48.147008192489672</v>
      </c>
      <c r="E8" s="174">
        <v>100</v>
      </c>
      <c r="F8" s="21"/>
      <c r="G8" s="21"/>
      <c r="H8" s="21"/>
      <c r="I8" s="21"/>
      <c r="J8" s="38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"/>
      <c r="W8" s="45"/>
    </row>
    <row r="9" spans="1:23" x14ac:dyDescent="0.35">
      <c r="A9" s="21"/>
      <c r="B9" s="21">
        <v>93.348852677086796</v>
      </c>
      <c r="C9" s="21">
        <v>357.2687224669603</v>
      </c>
      <c r="D9" s="21">
        <v>48.313494504102898</v>
      </c>
      <c r="E9" s="174">
        <v>100</v>
      </c>
      <c r="F9" s="21"/>
      <c r="G9" s="21"/>
      <c r="H9" s="21"/>
      <c r="I9" s="21"/>
      <c r="J9" s="38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"/>
      <c r="W9" s="45"/>
    </row>
    <row r="10" spans="1:23" x14ac:dyDescent="0.35">
      <c r="A10" s="21"/>
      <c r="B10" s="21">
        <v>90.954439640838046</v>
      </c>
      <c r="C10" s="21">
        <v>353.27007793968141</v>
      </c>
      <c r="D10" s="21">
        <v>49.859473432301485</v>
      </c>
      <c r="E10" s="174">
        <v>100</v>
      </c>
      <c r="F10" s="21"/>
      <c r="G10" s="21"/>
      <c r="H10" s="21"/>
      <c r="I10" s="21"/>
      <c r="J10" s="38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"/>
      <c r="W10" s="45"/>
    </row>
    <row r="11" spans="1:23" x14ac:dyDescent="0.35">
      <c r="A11" s="21" t="s">
        <v>144</v>
      </c>
      <c r="B11" s="21">
        <v>98.70302627203192</v>
      </c>
      <c r="C11" s="21">
        <v>340.79972890545571</v>
      </c>
      <c r="D11" s="21">
        <v>49.248847568733908</v>
      </c>
      <c r="E11" s="174">
        <v>100</v>
      </c>
      <c r="F11" s="21"/>
      <c r="H11" s="21"/>
      <c r="I11" s="21"/>
      <c r="J11" s="38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"/>
      <c r="W11" s="45"/>
    </row>
    <row r="12" spans="1:23" x14ac:dyDescent="0.35">
      <c r="A12" s="21"/>
      <c r="B12" s="21">
        <v>95.510475557033601</v>
      </c>
      <c r="C12" s="21">
        <v>332.36191121653678</v>
      </c>
      <c r="D12" s="21">
        <v>54.828394103993169</v>
      </c>
      <c r="E12" s="174">
        <v>100</v>
      </c>
      <c r="F12" s="21"/>
      <c r="G12" s="21"/>
      <c r="H12" s="21"/>
      <c r="I12" s="21"/>
      <c r="J12" s="38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"/>
      <c r="W12" s="45"/>
    </row>
    <row r="13" spans="1:23" x14ac:dyDescent="0.35">
      <c r="A13" s="21"/>
      <c r="B13" s="21">
        <v>93.980711672763547</v>
      </c>
      <c r="C13" s="21">
        <v>325.38122670281257</v>
      </c>
      <c r="D13" s="21">
        <v>53.637497879489302</v>
      </c>
      <c r="E13" s="174">
        <v>100</v>
      </c>
      <c r="F13" s="21"/>
      <c r="G13" s="21"/>
      <c r="H13" s="21"/>
      <c r="I13" s="21"/>
      <c r="J13" s="38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"/>
      <c r="W13" s="45"/>
    </row>
    <row r="14" spans="1:23" x14ac:dyDescent="0.35">
      <c r="A14" s="21"/>
      <c r="B14" s="21">
        <v>91.453275690056529</v>
      </c>
      <c r="C14" s="21">
        <v>309.55608268383594</v>
      </c>
      <c r="D14" s="21">
        <v>58.063426796331861</v>
      </c>
      <c r="E14" s="174">
        <v>100</v>
      </c>
      <c r="F14" s="21"/>
      <c r="G14" s="21"/>
      <c r="H14" s="21"/>
      <c r="I14" s="21"/>
      <c r="J14" s="38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"/>
      <c r="W14" s="45"/>
    </row>
    <row r="15" spans="1:23" x14ac:dyDescent="0.35">
      <c r="A15" s="21" t="s">
        <v>143</v>
      </c>
      <c r="B15" s="21">
        <v>92.8500166278683</v>
      </c>
      <c r="C15" s="21">
        <v>305.38800406641815</v>
      </c>
      <c r="D15" s="21">
        <v>60.41778824511902</v>
      </c>
      <c r="E15" s="174">
        <v>100</v>
      </c>
      <c r="F15" s="21"/>
      <c r="H15" s="21"/>
      <c r="I15" s="21"/>
      <c r="J15" s="38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"/>
      <c r="W15" s="45"/>
    </row>
    <row r="16" spans="1:23" x14ac:dyDescent="0.35">
      <c r="A16" s="21"/>
      <c r="B16" s="21">
        <v>95.044895244429668</v>
      </c>
      <c r="C16" s="21">
        <v>282.34496780752283</v>
      </c>
      <c r="D16" s="21">
        <v>64.081134527305565</v>
      </c>
      <c r="E16" s="174">
        <v>100</v>
      </c>
      <c r="F16" s="21"/>
      <c r="G16" s="21"/>
      <c r="H16" s="21"/>
      <c r="I16" s="21"/>
      <c r="J16" s="38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"/>
      <c r="W16" s="45"/>
    </row>
    <row r="17" spans="1:23" x14ac:dyDescent="0.35">
      <c r="A17" s="21"/>
      <c r="B17" s="21">
        <v>94.911872297971399</v>
      </c>
      <c r="C17" s="21">
        <v>270.45069467976958</v>
      </c>
      <c r="D17" s="21">
        <v>76.302783187156621</v>
      </c>
      <c r="E17" s="174">
        <v>100</v>
      </c>
      <c r="F17" s="21"/>
      <c r="G17" s="21"/>
      <c r="H17" s="21"/>
      <c r="I17" s="21"/>
      <c r="J17" s="38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"/>
      <c r="W17" s="45"/>
    </row>
    <row r="18" spans="1:23" x14ac:dyDescent="0.35">
      <c r="A18" s="21"/>
      <c r="B18" s="21">
        <v>96.474891918856002</v>
      </c>
      <c r="C18" s="21">
        <v>282.24330735343955</v>
      </c>
      <c r="D18" s="21">
        <v>77.823220348532203</v>
      </c>
      <c r="E18" s="174">
        <v>100</v>
      </c>
      <c r="F18" s="21"/>
      <c r="G18" s="21"/>
      <c r="H18" s="21"/>
      <c r="I18" s="21"/>
      <c r="J18" s="38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"/>
      <c r="W18" s="45"/>
    </row>
    <row r="19" spans="1:23" x14ac:dyDescent="0.35">
      <c r="A19" s="21" t="s">
        <v>142</v>
      </c>
      <c r="B19" s="21">
        <v>98.337213169271706</v>
      </c>
      <c r="C19" s="21">
        <v>273.60216875635382</v>
      </c>
      <c r="D19" s="21">
        <v>77.288653475072451</v>
      </c>
      <c r="E19" s="174">
        <v>100</v>
      </c>
      <c r="F19" s="21"/>
      <c r="H19" s="21"/>
      <c r="I19" s="21"/>
      <c r="J19" s="38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"/>
      <c r="W19" s="45"/>
    </row>
    <row r="20" spans="1:23" x14ac:dyDescent="0.35">
      <c r="A20" s="21"/>
      <c r="B20" s="21">
        <v>95.310941137346205</v>
      </c>
      <c r="C20" s="21">
        <v>263.74110471026768</v>
      </c>
      <c r="D20" s="21">
        <v>75.367020090669172</v>
      </c>
      <c r="E20" s="174">
        <v>100</v>
      </c>
      <c r="F20" s="21"/>
      <c r="G20" s="21"/>
      <c r="H20" s="21"/>
      <c r="I20" s="21"/>
      <c r="J20" s="38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"/>
      <c r="W20" s="45"/>
    </row>
    <row r="21" spans="1:23" x14ac:dyDescent="0.35">
      <c r="A21" s="21"/>
      <c r="B21" s="21">
        <v>93.382108413701374</v>
      </c>
      <c r="C21" s="21">
        <v>258.96306336834971</v>
      </c>
      <c r="D21" s="21">
        <v>70.859256862658697</v>
      </c>
      <c r="E21" s="174">
        <v>100</v>
      </c>
      <c r="F21" s="21"/>
      <c r="G21" s="21"/>
      <c r="H21" s="21"/>
      <c r="I21" s="21"/>
      <c r="J21" s="38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"/>
      <c r="W21" s="45"/>
    </row>
    <row r="22" spans="1:23" x14ac:dyDescent="0.35">
      <c r="A22" s="21"/>
      <c r="B22" s="21">
        <v>93.315596940472219</v>
      </c>
      <c r="C22" s="21">
        <v>251.1690952219586</v>
      </c>
      <c r="D22" s="21">
        <v>80.000588985388049</v>
      </c>
      <c r="E22" s="174">
        <v>100</v>
      </c>
      <c r="F22" s="21"/>
      <c r="G22" s="21"/>
      <c r="H22" s="21"/>
      <c r="I22" s="21"/>
      <c r="J22" s="38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"/>
      <c r="W22" s="45"/>
    </row>
    <row r="23" spans="1:23" x14ac:dyDescent="0.35">
      <c r="A23" s="21" t="s">
        <v>141</v>
      </c>
      <c r="B23" s="21">
        <v>89.358164283338866</v>
      </c>
      <c r="C23" s="21">
        <v>258.65808200609956</v>
      </c>
      <c r="D23" s="21">
        <v>86.959811982095033</v>
      </c>
      <c r="E23" s="174">
        <v>100</v>
      </c>
      <c r="F23" s="21"/>
      <c r="H23" s="21"/>
      <c r="I23" s="21"/>
      <c r="J23" s="38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"/>
      <c r="W23" s="45"/>
    </row>
    <row r="24" spans="1:23" x14ac:dyDescent="0.35">
      <c r="A24" s="21"/>
      <c r="B24" s="21">
        <v>93.282341203857669</v>
      </c>
      <c r="C24" s="21">
        <v>245.27278888512365</v>
      </c>
      <c r="D24" s="21">
        <v>98.306819362332149</v>
      </c>
      <c r="E24" s="174">
        <v>100</v>
      </c>
      <c r="F24" s="21"/>
      <c r="G24" s="21"/>
      <c r="H24" s="21"/>
      <c r="I24" s="21"/>
      <c r="J24" s="38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"/>
      <c r="W24" s="45"/>
    </row>
    <row r="25" spans="1:23" x14ac:dyDescent="0.35">
      <c r="A25" s="21"/>
      <c r="B25" s="21">
        <v>91.686065846358488</v>
      </c>
      <c r="C25" s="21">
        <v>245.54388342934595</v>
      </c>
      <c r="D25" s="21">
        <v>93.778359606491165</v>
      </c>
      <c r="E25" s="174">
        <v>100</v>
      </c>
      <c r="F25" s="21"/>
      <c r="G25" s="21"/>
      <c r="H25" s="21"/>
      <c r="I25" s="21"/>
      <c r="J25" s="38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"/>
      <c r="W25" s="45"/>
    </row>
    <row r="26" spans="1:23" x14ac:dyDescent="0.35">
      <c r="A26" s="21"/>
      <c r="B26" s="21">
        <v>91.320252743598289</v>
      </c>
      <c r="C26" s="21">
        <v>232.05692985428664</v>
      </c>
      <c r="D26" s="21">
        <v>84.016989634902444</v>
      </c>
      <c r="E26" s="174">
        <v>100</v>
      </c>
      <c r="F26" s="21"/>
      <c r="G26" s="21"/>
      <c r="H26" s="21"/>
      <c r="I26" s="21"/>
      <c r="J26" s="38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"/>
      <c r="W26" s="45"/>
    </row>
    <row r="27" spans="1:23" x14ac:dyDescent="0.35">
      <c r="A27" s="21" t="s">
        <v>140</v>
      </c>
      <c r="B27" s="21">
        <v>81.277020285999328</v>
      </c>
      <c r="C27" s="21">
        <v>209.18332768553029</v>
      </c>
      <c r="D27" s="21">
        <v>72.800471014661682</v>
      </c>
      <c r="E27" s="174">
        <v>100</v>
      </c>
      <c r="F27" s="21"/>
      <c r="H27" s="21"/>
      <c r="I27" s="21"/>
      <c r="J27" s="38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"/>
      <c r="W27" s="45"/>
    </row>
    <row r="28" spans="1:23" x14ac:dyDescent="0.35">
      <c r="A28" s="21"/>
      <c r="B28" s="21">
        <v>86.730961090788156</v>
      </c>
      <c r="C28" s="21">
        <v>214.91019993222636</v>
      </c>
      <c r="D28" s="21">
        <v>66.928159861452869</v>
      </c>
      <c r="E28" s="174">
        <v>100</v>
      </c>
      <c r="F28" s="21"/>
      <c r="G28" s="21"/>
      <c r="H28" s="21"/>
      <c r="I28" s="21"/>
      <c r="J28" s="38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"/>
      <c r="W28" s="45"/>
    </row>
    <row r="29" spans="1:23" x14ac:dyDescent="0.35">
      <c r="A29" s="21"/>
      <c r="B29" s="21">
        <v>86.365147988027942</v>
      </c>
      <c r="C29" s="21">
        <v>200.98271772280586</v>
      </c>
      <c r="D29" s="21">
        <v>66.585984220382954</v>
      </c>
      <c r="E29" s="174">
        <v>100</v>
      </c>
      <c r="F29" s="21"/>
      <c r="G29" s="21"/>
      <c r="H29" s="21"/>
      <c r="I29" s="21"/>
      <c r="J29" s="38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"/>
      <c r="W29" s="45"/>
    </row>
    <row r="30" spans="1:23" x14ac:dyDescent="0.35">
      <c r="A30" s="21"/>
      <c r="B30" s="21">
        <v>87.096774193548384</v>
      </c>
      <c r="C30" s="21">
        <v>197.28905455777704</v>
      </c>
      <c r="D30" s="21">
        <v>68.470904810295011</v>
      </c>
      <c r="E30" s="174">
        <v>100</v>
      </c>
      <c r="F30" s="21"/>
      <c r="G30" s="21"/>
      <c r="H30" s="21"/>
      <c r="I30" s="21"/>
      <c r="J30" s="38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"/>
      <c r="W30" s="45"/>
    </row>
    <row r="31" spans="1:23" x14ac:dyDescent="0.35">
      <c r="A31" s="21" t="s">
        <v>1</v>
      </c>
      <c r="B31" s="21">
        <v>92.583970734951791</v>
      </c>
      <c r="C31" s="21">
        <v>201.5587936292782</v>
      </c>
      <c r="D31" s="21">
        <v>73.474996647524975</v>
      </c>
      <c r="E31" s="174">
        <v>100</v>
      </c>
      <c r="F31" s="21"/>
      <c r="H31" s="21"/>
      <c r="I31" s="21"/>
      <c r="J31" s="38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"/>
      <c r="W31" s="45"/>
    </row>
    <row r="32" spans="1:23" x14ac:dyDescent="0.35">
      <c r="A32" s="21"/>
      <c r="B32" s="21">
        <v>85.167941469903568</v>
      </c>
      <c r="C32" s="21">
        <v>190.37614368010841</v>
      </c>
      <c r="D32" s="21">
        <v>80.923913049730757</v>
      </c>
      <c r="E32" s="174">
        <v>100</v>
      </c>
      <c r="F32" s="21"/>
      <c r="G32" s="21"/>
      <c r="H32" s="21"/>
      <c r="I32" s="21"/>
      <c r="J32" s="38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"/>
      <c r="W32" s="45"/>
    </row>
    <row r="33" spans="1:23" x14ac:dyDescent="0.35">
      <c r="A33" s="21"/>
      <c r="B33" s="21">
        <v>92.949783837712005</v>
      </c>
      <c r="C33" s="21">
        <v>189.42731277533039</v>
      </c>
      <c r="D33" s="21">
        <v>84.247488199642945</v>
      </c>
      <c r="E33" s="174">
        <v>100</v>
      </c>
      <c r="F33" s="21"/>
      <c r="G33" s="21"/>
      <c r="H33" s="21"/>
      <c r="I33" s="21"/>
      <c r="J33" s="38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"/>
      <c r="W33" s="45"/>
    </row>
    <row r="34" spans="1:23" x14ac:dyDescent="0.35">
      <c r="A34" s="21"/>
      <c r="B34" s="21">
        <v>94.013967409378125</v>
      </c>
      <c r="C34" s="21">
        <v>182.81938325991189</v>
      </c>
      <c r="D34" s="21">
        <v>88.064801776384996</v>
      </c>
      <c r="E34" s="174">
        <v>100</v>
      </c>
      <c r="F34" s="21"/>
      <c r="G34" s="21"/>
      <c r="H34" s="21"/>
      <c r="I34" s="21"/>
      <c r="J34" s="38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"/>
      <c r="W34" s="45"/>
    </row>
    <row r="35" spans="1:23" x14ac:dyDescent="0.35">
      <c r="A35" s="21" t="s">
        <v>2</v>
      </c>
      <c r="B35" s="21">
        <v>92.683737944795467</v>
      </c>
      <c r="C35" s="21">
        <v>173.90715011860388</v>
      </c>
      <c r="D35" s="21">
        <v>93.723243606135014</v>
      </c>
      <c r="E35" s="174">
        <v>100</v>
      </c>
      <c r="F35" s="21"/>
      <c r="H35" s="21"/>
      <c r="I35" s="21"/>
      <c r="J35" s="38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"/>
      <c r="W35" s="45"/>
    </row>
    <row r="36" spans="1:23" x14ac:dyDescent="0.35">
      <c r="A36" s="21"/>
      <c r="B36" s="21">
        <v>92.783505154639172</v>
      </c>
      <c r="C36" s="21">
        <v>185.02202643171805</v>
      </c>
      <c r="D36" s="21">
        <v>92.211636998475441</v>
      </c>
      <c r="E36" s="174">
        <v>100</v>
      </c>
      <c r="F36" s="21"/>
      <c r="G36" s="21"/>
      <c r="H36" s="21"/>
      <c r="I36" s="21"/>
      <c r="J36" s="38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"/>
      <c r="W36" s="45"/>
    </row>
    <row r="37" spans="1:23" x14ac:dyDescent="0.35">
      <c r="A37" s="21"/>
      <c r="B37" s="21">
        <v>90.22281343531759</v>
      </c>
      <c r="C37" s="21">
        <v>185.76753642832938</v>
      </c>
      <c r="D37" s="21">
        <v>94.467639034102461</v>
      </c>
      <c r="E37" s="174">
        <v>100</v>
      </c>
      <c r="F37" s="21"/>
      <c r="G37" s="21"/>
      <c r="H37" s="21"/>
      <c r="I37" s="21"/>
      <c r="J37" s="38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"/>
      <c r="W37" s="45"/>
    </row>
    <row r="38" spans="1:23" x14ac:dyDescent="0.35">
      <c r="A38" s="21"/>
      <c r="B38" s="21">
        <v>89.391420019953415</v>
      </c>
      <c r="C38" s="21">
        <v>182.71772280582854</v>
      </c>
      <c r="D38" s="21">
        <v>103.31913645101814</v>
      </c>
      <c r="E38" s="174">
        <v>100</v>
      </c>
      <c r="F38" s="21"/>
      <c r="G38" s="21"/>
      <c r="H38" s="21"/>
      <c r="I38" s="21"/>
      <c r="J38" s="38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"/>
      <c r="W38" s="45"/>
    </row>
    <row r="39" spans="1:23" x14ac:dyDescent="0.35">
      <c r="A39" s="21" t="s">
        <v>3</v>
      </c>
      <c r="B39" s="21">
        <v>88.792816760891256</v>
      </c>
      <c r="C39" s="21">
        <v>181.15892917655029</v>
      </c>
      <c r="D39" s="21">
        <v>92.108799036431279</v>
      </c>
      <c r="E39" s="174">
        <v>100</v>
      </c>
      <c r="F39" s="21"/>
      <c r="H39" s="21"/>
      <c r="I39" s="21"/>
      <c r="J39" s="38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"/>
      <c r="W39" s="45"/>
    </row>
    <row r="40" spans="1:23" x14ac:dyDescent="0.35">
      <c r="A40" s="21"/>
      <c r="B40" s="21">
        <v>93.448619886930501</v>
      </c>
      <c r="C40" s="21">
        <v>177.19417146729918</v>
      </c>
      <c r="D40" s="21">
        <v>90.341384933701832</v>
      </c>
      <c r="E40" s="174">
        <v>100</v>
      </c>
      <c r="F40" s="21"/>
      <c r="G40" s="21"/>
      <c r="H40" s="21"/>
      <c r="I40" s="21"/>
      <c r="J40" s="38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"/>
      <c r="W40" s="45"/>
    </row>
    <row r="41" spans="1:23" x14ac:dyDescent="0.35">
      <c r="A41" s="21"/>
      <c r="B41" s="21">
        <v>92.417692051878944</v>
      </c>
      <c r="C41" s="21">
        <v>168.95967468654692</v>
      </c>
      <c r="D41" s="21">
        <v>89.243259446379227</v>
      </c>
      <c r="E41" s="174">
        <v>100</v>
      </c>
      <c r="F41" s="21"/>
      <c r="G41" s="21"/>
      <c r="H41" s="21"/>
      <c r="I41" s="21"/>
      <c r="J41" s="38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"/>
      <c r="W41" s="45"/>
    </row>
    <row r="42" spans="1:23" x14ac:dyDescent="0.35">
      <c r="A42" s="21"/>
      <c r="B42" s="21">
        <v>88.427003658131014</v>
      </c>
      <c r="C42" s="21">
        <v>170.01016604540834</v>
      </c>
      <c r="D42" s="21">
        <v>86.404198777225076</v>
      </c>
      <c r="E42" s="174">
        <v>100</v>
      </c>
      <c r="F42" s="21"/>
      <c r="G42" s="21"/>
      <c r="H42" s="21"/>
      <c r="I42" s="21"/>
      <c r="J42" s="38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"/>
      <c r="W42" s="45"/>
    </row>
    <row r="43" spans="1:23" x14ac:dyDescent="0.35">
      <c r="A43" s="21" t="s">
        <v>4</v>
      </c>
      <c r="B43" s="21">
        <v>94.579314931825735</v>
      </c>
      <c r="C43" s="21">
        <v>161.16570654015587</v>
      </c>
      <c r="D43" s="21">
        <v>92.624912110772556</v>
      </c>
      <c r="E43" s="174">
        <v>100</v>
      </c>
      <c r="F43" s="21"/>
      <c r="H43" s="21"/>
      <c r="I43" s="21"/>
      <c r="J43" s="38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"/>
      <c r="W43" s="45"/>
    </row>
    <row r="44" spans="1:23" x14ac:dyDescent="0.35">
      <c r="A44" s="21"/>
      <c r="B44" s="21">
        <v>92.450947788493522</v>
      </c>
      <c r="C44" s="21">
        <v>166.3503896984073</v>
      </c>
      <c r="D44" s="21">
        <v>90.564412729993975</v>
      </c>
      <c r="E44" s="174">
        <v>100</v>
      </c>
      <c r="F44" s="21"/>
      <c r="G44" s="21"/>
      <c r="H44" s="21"/>
      <c r="I44" s="21"/>
      <c r="J44" s="38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"/>
      <c r="W44" s="45"/>
    </row>
    <row r="45" spans="1:23" x14ac:dyDescent="0.35">
      <c r="A45" s="21"/>
      <c r="B45" s="21">
        <v>93.714665779847024</v>
      </c>
      <c r="C45" s="21">
        <v>161.36902744832258</v>
      </c>
      <c r="D45" s="21">
        <v>93.758693708240841</v>
      </c>
      <c r="E45" s="174">
        <v>100</v>
      </c>
      <c r="F45" s="21"/>
      <c r="G45" s="21"/>
      <c r="H45" s="21"/>
      <c r="I45" s="21"/>
      <c r="J45" s="38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"/>
      <c r="W45" s="45"/>
    </row>
    <row r="46" spans="1:23" x14ac:dyDescent="0.35">
      <c r="A46" s="21"/>
      <c r="B46" s="21">
        <v>95.576987030262714</v>
      </c>
      <c r="C46" s="21">
        <v>113.45306675703148</v>
      </c>
      <c r="D46" s="21">
        <v>92.388058482576696</v>
      </c>
      <c r="E46" s="174">
        <v>100</v>
      </c>
      <c r="F46" s="21"/>
      <c r="G46" s="21"/>
      <c r="H46" s="21"/>
      <c r="I46" s="21"/>
      <c r="J46" s="38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"/>
      <c r="W46" s="45"/>
    </row>
    <row r="47" spans="1:23" x14ac:dyDescent="0.35">
      <c r="A47" s="21" t="s">
        <v>5</v>
      </c>
      <c r="B47" s="21">
        <v>91.719321582973066</v>
      </c>
      <c r="C47" s="21">
        <v>153.50728566587597</v>
      </c>
      <c r="D47" s="21">
        <v>96.624085932631942</v>
      </c>
      <c r="E47" s="174">
        <v>100</v>
      </c>
      <c r="F47" s="21"/>
      <c r="H47" s="21"/>
      <c r="I47" s="21"/>
      <c r="J47" s="38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"/>
      <c r="W47" s="159"/>
    </row>
    <row r="48" spans="1:23" x14ac:dyDescent="0.35">
      <c r="A48" s="21"/>
      <c r="B48" s="21">
        <v>89.657465912869966</v>
      </c>
      <c r="C48" s="21">
        <v>151.37241613012537</v>
      </c>
      <c r="D48" s="21">
        <v>82.429622813963931</v>
      </c>
      <c r="E48" s="174">
        <v>100</v>
      </c>
      <c r="F48" s="21"/>
      <c r="G48" s="21"/>
      <c r="H48" s="21"/>
      <c r="I48" s="21"/>
      <c r="J48" s="38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"/>
      <c r="W48" s="126"/>
    </row>
    <row r="49" spans="1:23" x14ac:dyDescent="0.35">
      <c r="A49" s="21"/>
      <c r="B49" s="21">
        <v>91.286997006983711</v>
      </c>
      <c r="C49" s="21">
        <v>159.81023381904441</v>
      </c>
      <c r="D49" s="21">
        <v>84.837540470904997</v>
      </c>
      <c r="E49" s="174">
        <v>100</v>
      </c>
      <c r="F49" s="21"/>
      <c r="G49" s="21"/>
      <c r="H49" s="21"/>
      <c r="I49" s="21"/>
      <c r="J49" s="38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"/>
      <c r="W49" s="126"/>
    </row>
    <row r="50" spans="1:23" x14ac:dyDescent="0.35">
      <c r="A50" s="21"/>
      <c r="B50" s="21">
        <v>94.512803458596622</v>
      </c>
      <c r="C50" s="21">
        <v>153.64283293798709</v>
      </c>
      <c r="D50" s="21">
        <v>84.174114642355278</v>
      </c>
      <c r="E50" s="174">
        <v>100</v>
      </c>
      <c r="F50" s="21"/>
      <c r="G50" s="21"/>
      <c r="H50" s="21"/>
      <c r="I50" s="21"/>
      <c r="J50" s="38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"/>
      <c r="W50" s="126"/>
    </row>
    <row r="51" spans="1:23" x14ac:dyDescent="0.35">
      <c r="A51" s="21" t="s">
        <v>6</v>
      </c>
      <c r="B51" s="21">
        <v>101.52976388427003</v>
      </c>
      <c r="C51" s="21">
        <v>147.67875296509655</v>
      </c>
      <c r="D51" s="21">
        <v>83.945689158094055</v>
      </c>
      <c r="E51" s="174">
        <v>100</v>
      </c>
      <c r="F51" s="21"/>
      <c r="H51" s="21"/>
      <c r="I51" s="21"/>
      <c r="J51" s="38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"/>
      <c r="W51" s="159"/>
    </row>
    <row r="52" spans="1:23" x14ac:dyDescent="0.35">
      <c r="A52" s="21"/>
      <c r="B52" s="21">
        <v>97.006983704689048</v>
      </c>
      <c r="C52" s="21">
        <v>148.22094205354114</v>
      </c>
      <c r="D52" s="21">
        <v>84.045882161247732</v>
      </c>
      <c r="E52" s="174">
        <v>100</v>
      </c>
      <c r="F52" s="21"/>
      <c r="G52" s="21"/>
      <c r="H52" s="21"/>
      <c r="I52" s="21"/>
      <c r="J52" s="38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"/>
      <c r="W52" s="126"/>
    </row>
    <row r="53" spans="1:23" x14ac:dyDescent="0.35">
      <c r="A53" s="21"/>
      <c r="B53" s="21">
        <v>93.016295310941132</v>
      </c>
      <c r="C53" s="21">
        <v>145.1711284310403</v>
      </c>
      <c r="D53" s="21">
        <v>78.337160327435342</v>
      </c>
      <c r="E53" s="174">
        <v>100</v>
      </c>
      <c r="F53" s="21"/>
      <c r="G53" s="21"/>
      <c r="H53" s="21"/>
      <c r="I53" s="21"/>
      <c r="J53" s="38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"/>
      <c r="W53" s="126"/>
    </row>
    <row r="54" spans="1:23" x14ac:dyDescent="0.35">
      <c r="A54" s="21"/>
      <c r="B54" s="21">
        <v>94.280013302294634</v>
      </c>
      <c r="C54" s="21">
        <v>145.00169434090139</v>
      </c>
      <c r="D54" s="21">
        <v>78.276778812603993</v>
      </c>
      <c r="E54" s="174">
        <v>100</v>
      </c>
      <c r="F54" s="21"/>
      <c r="G54" s="21"/>
      <c r="H54" s="21"/>
      <c r="I54" s="21"/>
      <c r="J54" s="38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"/>
      <c r="W54" s="126"/>
    </row>
    <row r="55" spans="1:23" x14ac:dyDescent="0.35">
      <c r="A55" s="21" t="s">
        <v>7</v>
      </c>
      <c r="B55" s="21">
        <v>88.393747921516436</v>
      </c>
      <c r="C55" s="21">
        <v>132.9718739410369</v>
      </c>
      <c r="D55" s="21">
        <v>76.750406733037295</v>
      </c>
      <c r="E55" s="174">
        <v>100</v>
      </c>
      <c r="F55" s="21"/>
      <c r="H55" s="21"/>
      <c r="I55" s="21"/>
      <c r="J55" s="38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"/>
      <c r="W55" s="159"/>
    </row>
    <row r="56" spans="1:23" x14ac:dyDescent="0.35">
      <c r="A56" s="21"/>
      <c r="B56" s="21">
        <v>93.481875623545065</v>
      </c>
      <c r="C56" s="21">
        <v>139.74923754659437</v>
      </c>
      <c r="D56" s="21">
        <v>90.021531140937611</v>
      </c>
      <c r="E56" s="174">
        <v>100</v>
      </c>
      <c r="F56" s="21"/>
      <c r="G56" s="21"/>
      <c r="H56" s="21"/>
      <c r="I56" s="21"/>
      <c r="J56" s="38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"/>
      <c r="W56" s="126"/>
    </row>
    <row r="57" spans="1:23" x14ac:dyDescent="0.35">
      <c r="A57" s="21"/>
      <c r="B57" s="21">
        <v>96.009311606252083</v>
      </c>
      <c r="C57" s="21">
        <v>140.66418163334461</v>
      </c>
      <c r="D57" s="21">
        <v>90.993054572428136</v>
      </c>
      <c r="E57" s="174">
        <v>100</v>
      </c>
      <c r="F57" s="21"/>
      <c r="G57" s="21"/>
      <c r="H57" s="21"/>
      <c r="I57" s="21"/>
      <c r="J57" s="38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"/>
      <c r="W57" s="126"/>
    </row>
    <row r="58" spans="1:23" x14ac:dyDescent="0.35">
      <c r="A58" s="21"/>
      <c r="B58" s="21">
        <v>92.583970734951777</v>
      </c>
      <c r="C58" s="21">
        <v>142.83293798712299</v>
      </c>
      <c r="D58" s="21">
        <v>85.114084561679618</v>
      </c>
      <c r="E58" s="174">
        <v>100</v>
      </c>
      <c r="F58" s="21"/>
      <c r="G58" s="21"/>
      <c r="H58" s="21"/>
      <c r="I58" s="21"/>
      <c r="J58" s="38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"/>
      <c r="W58" s="126"/>
    </row>
    <row r="59" spans="1:23" x14ac:dyDescent="0.35">
      <c r="A59" s="21" t="s">
        <v>8</v>
      </c>
      <c r="B59" s="21">
        <v>97.672098436980406</v>
      </c>
      <c r="C59" s="21">
        <v>144.2900711623179</v>
      </c>
      <c r="D59" s="21">
        <v>89.91687182878411</v>
      </c>
      <c r="E59" s="174">
        <v>100</v>
      </c>
      <c r="F59" s="21"/>
      <c r="H59" s="21"/>
      <c r="I59" s="21"/>
      <c r="J59" s="38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"/>
      <c r="W59" s="45"/>
    </row>
    <row r="60" spans="1:23" x14ac:dyDescent="0.35">
      <c r="A60" s="21"/>
      <c r="B60" s="21">
        <v>96.042567342866647</v>
      </c>
      <c r="C60" s="21">
        <v>140.18976618095559</v>
      </c>
      <c r="D60" s="21">
        <v>82.240185508648835</v>
      </c>
      <c r="E60" s="174">
        <v>100</v>
      </c>
      <c r="F60" s="21"/>
      <c r="G60" s="21"/>
      <c r="H60" s="21"/>
      <c r="I60" s="21"/>
      <c r="J60" s="38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"/>
      <c r="W60" s="45"/>
    </row>
    <row r="61" spans="1:23" x14ac:dyDescent="0.35">
      <c r="A61" s="21"/>
      <c r="B61" s="21">
        <v>99.102095111406712</v>
      </c>
      <c r="C61" s="21">
        <v>132.29413758048119</v>
      </c>
      <c r="D61" s="21">
        <v>90.62309414166188</v>
      </c>
      <c r="E61" s="174">
        <v>100</v>
      </c>
      <c r="F61" s="21"/>
      <c r="G61" s="21"/>
      <c r="H61" s="21"/>
      <c r="I61" s="21"/>
      <c r="J61" s="38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"/>
      <c r="W61" s="45"/>
    </row>
    <row r="62" spans="1:23" x14ac:dyDescent="0.35">
      <c r="A62" s="21"/>
      <c r="B62" s="21">
        <v>98.536747588959088</v>
      </c>
      <c r="C62" s="21">
        <v>133.48017621145371</v>
      </c>
      <c r="D62" s="21">
        <v>92.063500305415886</v>
      </c>
      <c r="E62" s="174">
        <v>100</v>
      </c>
      <c r="F62" s="21"/>
      <c r="G62" s="21"/>
      <c r="H62" s="21"/>
      <c r="I62" s="21"/>
      <c r="J62" s="38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"/>
      <c r="W62" s="45"/>
    </row>
    <row r="63" spans="1:23" x14ac:dyDescent="0.35">
      <c r="A63" s="21" t="s">
        <v>9</v>
      </c>
      <c r="B63" s="21">
        <v>99.767209843698041</v>
      </c>
      <c r="C63" s="21">
        <v>132.05692985428666</v>
      </c>
      <c r="D63" s="21">
        <v>84.882490438928372</v>
      </c>
      <c r="E63" s="174">
        <v>100</v>
      </c>
      <c r="F63" s="21"/>
      <c r="H63" s="21"/>
      <c r="I63" s="21"/>
      <c r="J63" s="38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"/>
      <c r="W63" s="45"/>
    </row>
    <row r="64" spans="1:23" x14ac:dyDescent="0.35">
      <c r="A64" s="21"/>
      <c r="B64" s="21">
        <v>97.871632856667773</v>
      </c>
      <c r="C64" s="21">
        <v>136.73331074212129</v>
      </c>
      <c r="D64" s="21">
        <v>86.740297090289033</v>
      </c>
      <c r="E64" s="174">
        <v>100</v>
      </c>
      <c r="F64" s="21"/>
      <c r="G64" s="21"/>
      <c r="H64" s="21"/>
      <c r="I64" s="21"/>
      <c r="J64" s="38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"/>
      <c r="W64" s="45"/>
    </row>
    <row r="65" spans="1:23" x14ac:dyDescent="0.35">
      <c r="A65" s="21"/>
      <c r="B65" s="21">
        <v>97.372796807449291</v>
      </c>
      <c r="C65" s="21">
        <v>137.30938664859369</v>
      </c>
      <c r="D65" s="21">
        <v>86.57590825568667</v>
      </c>
      <c r="E65" s="174">
        <v>100</v>
      </c>
      <c r="F65" s="21"/>
      <c r="G65" s="21"/>
      <c r="H65" s="21"/>
      <c r="I65" s="21"/>
      <c r="J65" s="38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"/>
      <c r="W65" s="45"/>
    </row>
    <row r="66" spans="1:23" x14ac:dyDescent="0.35">
      <c r="A66" s="21"/>
      <c r="B66" s="21">
        <v>101.19720651812439</v>
      </c>
      <c r="C66" s="21">
        <v>124.43239579803456</v>
      </c>
      <c r="D66" s="21">
        <v>98.392736495286798</v>
      </c>
      <c r="E66" s="174">
        <v>100</v>
      </c>
      <c r="F66" s="21"/>
      <c r="G66" s="21"/>
      <c r="H66" s="21"/>
      <c r="I66" s="21"/>
      <c r="J66" s="38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"/>
      <c r="W66" s="45"/>
    </row>
    <row r="67" spans="1:23" x14ac:dyDescent="0.35">
      <c r="A67" s="21" t="s">
        <v>10</v>
      </c>
      <c r="B67" s="21">
        <v>98.13767874958431</v>
      </c>
      <c r="C67" s="21">
        <v>120.73873263300574</v>
      </c>
      <c r="D67" s="21">
        <v>92.901677942403055</v>
      </c>
      <c r="E67" s="174">
        <v>100</v>
      </c>
      <c r="F67" s="21"/>
      <c r="H67" s="21"/>
      <c r="I67" s="21"/>
      <c r="J67" s="38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"/>
      <c r="W67" s="45"/>
    </row>
    <row r="68" spans="1:23" x14ac:dyDescent="0.35">
      <c r="A68" s="21"/>
      <c r="B68" s="21">
        <v>102.42766877286331</v>
      </c>
      <c r="C68" s="21">
        <v>120.90816672314469</v>
      </c>
      <c r="D68" s="21">
        <v>93.269940513934884</v>
      </c>
      <c r="E68" s="174">
        <v>100</v>
      </c>
      <c r="F68" s="21"/>
      <c r="G68" s="21"/>
      <c r="H68" s="21"/>
      <c r="I68" s="21"/>
      <c r="J68" s="38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"/>
      <c r="W68" s="45"/>
    </row>
    <row r="69" spans="1:23" x14ac:dyDescent="0.35">
      <c r="A69" s="21"/>
      <c r="B69" s="21">
        <v>98.470236115729975</v>
      </c>
      <c r="C69" s="21">
        <v>112.47034903422568</v>
      </c>
      <c r="D69" s="21">
        <v>94.468688536907791</v>
      </c>
      <c r="E69" s="174">
        <v>100</v>
      </c>
      <c r="F69" s="21"/>
      <c r="G69" s="21"/>
      <c r="H69" s="21"/>
      <c r="I69" s="21"/>
      <c r="J69" s="38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"/>
      <c r="W69" s="45"/>
    </row>
    <row r="70" spans="1:23" x14ac:dyDescent="0.35">
      <c r="A70" s="21"/>
      <c r="B70" s="21">
        <v>100</v>
      </c>
      <c r="C70" s="21">
        <v>100</v>
      </c>
      <c r="D70" s="21">
        <v>100</v>
      </c>
      <c r="E70" s="174">
        <v>100</v>
      </c>
      <c r="F70" s="21"/>
      <c r="G70" s="21"/>
      <c r="H70" s="21"/>
      <c r="I70" s="21"/>
      <c r="J70" s="38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"/>
      <c r="W70" s="45"/>
    </row>
    <row r="71" spans="1:23" x14ac:dyDescent="0.35">
      <c r="A71" s="21" t="s">
        <v>11</v>
      </c>
      <c r="B71" s="21">
        <v>95.277685400731627</v>
      </c>
      <c r="C71" s="21">
        <v>95.391392748220923</v>
      </c>
      <c r="D71" s="21">
        <v>104.8760443715731</v>
      </c>
      <c r="E71" s="174">
        <v>100</v>
      </c>
      <c r="F71" s="21"/>
      <c r="H71" s="21"/>
      <c r="I71" s="21"/>
      <c r="J71" s="38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"/>
      <c r="W71" s="45"/>
    </row>
    <row r="72" spans="1:23" x14ac:dyDescent="0.35">
      <c r="A72" s="21"/>
      <c r="B72" s="21">
        <v>69.338210841370142</v>
      </c>
      <c r="C72" s="21">
        <v>97.458488647915971</v>
      </c>
      <c r="D72" s="21">
        <v>73.597551244258739</v>
      </c>
      <c r="E72" s="174">
        <v>100</v>
      </c>
      <c r="F72" s="21"/>
      <c r="G72" s="21"/>
      <c r="H72" s="21"/>
      <c r="I72" s="21"/>
      <c r="J72" s="38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"/>
      <c r="W72" s="45"/>
    </row>
    <row r="73" spans="1:23" x14ac:dyDescent="0.35">
      <c r="A73" s="21"/>
      <c r="B73" s="21">
        <v>95.809777186564688</v>
      </c>
      <c r="C73" s="21">
        <v>104.54083361572346</v>
      </c>
      <c r="D73" s="21">
        <v>109.39254771827535</v>
      </c>
      <c r="E73" s="174">
        <v>100</v>
      </c>
      <c r="F73" s="21"/>
      <c r="G73" s="21"/>
      <c r="H73" s="21"/>
      <c r="I73" s="21"/>
      <c r="J73" s="38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"/>
      <c r="W73" s="45"/>
    </row>
    <row r="74" spans="1:23" x14ac:dyDescent="0.35">
      <c r="A74" s="21"/>
      <c r="B74" s="21">
        <v>94.911872297971385</v>
      </c>
      <c r="C74" s="21">
        <v>108.30227041680787</v>
      </c>
      <c r="D74" s="21">
        <v>121.50853641116773</v>
      </c>
      <c r="E74" s="174">
        <v>100</v>
      </c>
      <c r="F74" s="21"/>
      <c r="G74" s="21"/>
      <c r="H74" s="21"/>
      <c r="I74" s="21"/>
      <c r="J74" s="38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"/>
      <c r="W74" s="45"/>
    </row>
    <row r="75" spans="1:23" x14ac:dyDescent="0.35">
      <c r="A75" s="21" t="s">
        <v>12</v>
      </c>
      <c r="B75" s="21">
        <v>100.46558031260393</v>
      </c>
      <c r="C75" s="21">
        <v>103.86309725516773</v>
      </c>
      <c r="D75" s="21">
        <v>134.84998098910103</v>
      </c>
      <c r="E75" s="174">
        <v>100</v>
      </c>
      <c r="F75" s="21"/>
      <c r="H75" s="21"/>
      <c r="I75" s="21"/>
      <c r="J75" s="38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"/>
      <c r="W75" s="45"/>
    </row>
    <row r="76" spans="1:23" x14ac:dyDescent="0.35">
      <c r="A76" s="21"/>
      <c r="B76" s="21">
        <v>101.72929830395742</v>
      </c>
      <c r="C76" s="21">
        <v>65.842087427990506</v>
      </c>
      <c r="D76" s="21">
        <v>145.71198199139519</v>
      </c>
      <c r="E76" s="174">
        <v>100</v>
      </c>
      <c r="F76" s="21"/>
      <c r="G76" s="21"/>
      <c r="H76" s="21"/>
      <c r="I76" s="21"/>
      <c r="J76" s="38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"/>
      <c r="W76" s="45"/>
    </row>
    <row r="77" spans="1:23" x14ac:dyDescent="0.35">
      <c r="A77" s="21"/>
      <c r="B77" s="21">
        <v>100.63185899567677</v>
      </c>
      <c r="C77" s="21">
        <v>95.4591663842765</v>
      </c>
      <c r="D77" s="21">
        <v>134.19929929147457</v>
      </c>
      <c r="E77" s="174">
        <v>100</v>
      </c>
      <c r="F77" s="21"/>
      <c r="G77" s="21"/>
      <c r="H77" s="21"/>
      <c r="I77" s="21"/>
      <c r="J77" s="38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"/>
      <c r="W77" s="45"/>
    </row>
    <row r="78" spans="1:23" x14ac:dyDescent="0.35">
      <c r="A78" s="21"/>
      <c r="B78" s="21">
        <v>98.636514798802793</v>
      </c>
      <c r="C78" s="21">
        <v>103.89698407319553</v>
      </c>
      <c r="D78" s="21">
        <v>131.4348512729357</v>
      </c>
      <c r="E78" s="174">
        <v>100</v>
      </c>
      <c r="F78" s="21"/>
      <c r="G78" s="21"/>
      <c r="H78" s="21"/>
      <c r="I78" s="21"/>
      <c r="J78" s="38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"/>
      <c r="W78" s="45"/>
    </row>
    <row r="79" spans="1:23" x14ac:dyDescent="0.35">
      <c r="A79" s="21" t="s">
        <v>13</v>
      </c>
      <c r="B79" s="21">
        <v>96.84070502161623</v>
      </c>
      <c r="C79" s="21">
        <v>98.678414096916285</v>
      </c>
      <c r="D79" s="21">
        <v>130.50734278796821</v>
      </c>
      <c r="E79" s="174">
        <v>100</v>
      </c>
      <c r="F79" s="21"/>
      <c r="H79" s="21"/>
      <c r="I79" s="21"/>
      <c r="J79" s="38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"/>
      <c r="W79" s="159"/>
    </row>
    <row r="80" spans="1:23" x14ac:dyDescent="0.35">
      <c r="A80" s="21"/>
      <c r="B80" s="21">
        <v>95.211173927502486</v>
      </c>
      <c r="C80" s="21">
        <v>105.79464588275161</v>
      </c>
      <c r="D80" s="21">
        <v>142.50047317554794</v>
      </c>
      <c r="E80" s="174">
        <v>100</v>
      </c>
      <c r="F80" s="21"/>
      <c r="G80" s="21"/>
      <c r="H80" s="21"/>
      <c r="I80" s="21"/>
      <c r="J80" s="38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"/>
      <c r="W80" s="155"/>
    </row>
    <row r="81" spans="1:23" x14ac:dyDescent="0.35">
      <c r="A81" s="21"/>
      <c r="B81" s="21">
        <v>95.477219820419023</v>
      </c>
      <c r="C81" s="21">
        <v>103.01592680447304</v>
      </c>
      <c r="D81" s="21">
        <v>135.88155597451205</v>
      </c>
      <c r="E81" s="174">
        <v>100</v>
      </c>
      <c r="F81" s="21"/>
      <c r="G81" s="21"/>
      <c r="H81" s="21"/>
      <c r="I81" s="21"/>
      <c r="J81" s="38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"/>
      <c r="W81" s="155"/>
    </row>
    <row r="82" spans="1:23" x14ac:dyDescent="0.35">
      <c r="A82" s="21"/>
      <c r="B82" s="21">
        <v>90.156301962088463</v>
      </c>
      <c r="C82" s="21">
        <v>96.679091833276857</v>
      </c>
      <c r="D82" s="21">
        <v>116.5009482679132</v>
      </c>
      <c r="E82" s="174">
        <v>100</v>
      </c>
      <c r="F82" s="21"/>
      <c r="G82" s="21"/>
      <c r="H82" s="21"/>
      <c r="I82" s="21"/>
      <c r="J82" s="38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"/>
      <c r="W82" s="155"/>
    </row>
    <row r="83" spans="1:23" x14ac:dyDescent="0.35">
      <c r="A83" s="21" t="s">
        <v>58</v>
      </c>
      <c r="B83" s="21">
        <v>91.785833056202193</v>
      </c>
      <c r="C83" s="21">
        <v>88.139613690274473</v>
      </c>
      <c r="D83" s="21">
        <v>115.43330073224278</v>
      </c>
      <c r="E83" s="174">
        <v>100</v>
      </c>
      <c r="F83" s="21"/>
      <c r="H83" s="21"/>
      <c r="I83" s="21"/>
      <c r="J83" s="38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"/>
      <c r="W83" s="126"/>
    </row>
    <row r="84" spans="1:23" ht="16" x14ac:dyDescent="0.35">
      <c r="A84" s="21"/>
      <c r="B84" s="21">
        <v>92.583970734951777</v>
      </c>
      <c r="C84" s="21">
        <v>77.194171467299199</v>
      </c>
      <c r="D84" s="21">
        <v>110.78944516333755</v>
      </c>
      <c r="E84" s="174">
        <v>100</v>
      </c>
      <c r="F84" s="21"/>
      <c r="G84" s="21"/>
      <c r="H84" s="21"/>
      <c r="I84" s="21"/>
      <c r="J84" s="38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"/>
      <c r="W84" s="125"/>
    </row>
    <row r="85" spans="1:23" ht="16" x14ac:dyDescent="0.35">
      <c r="A85" s="21"/>
      <c r="B85" s="21">
        <v>92.184901895576971</v>
      </c>
      <c r="C85" s="21">
        <v>88.309047780413422</v>
      </c>
      <c r="D85" s="21">
        <v>102.96721568295553</v>
      </c>
      <c r="E85" s="174">
        <v>100</v>
      </c>
      <c r="F85" s="21"/>
      <c r="G85" s="21"/>
      <c r="H85" s="21"/>
      <c r="I85" s="21"/>
      <c r="J85" s="38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"/>
      <c r="W85" s="125"/>
    </row>
    <row r="86" spans="1:23" ht="16" x14ac:dyDescent="0.35">
      <c r="A86" s="21"/>
      <c r="B86" s="21">
        <v>94.712337878284004</v>
      </c>
      <c r="C86" s="21">
        <v>92.5787868519146</v>
      </c>
      <c r="D86" s="21">
        <v>117.11386704770206</v>
      </c>
      <c r="E86" s="174">
        <v>100</v>
      </c>
      <c r="F86" s="21"/>
      <c r="G86" s="21"/>
      <c r="H86" s="21"/>
      <c r="I86" s="21"/>
      <c r="J86" s="38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"/>
      <c r="W86" s="125"/>
    </row>
    <row r="87" spans="1:23" x14ac:dyDescent="0.35">
      <c r="A87" s="21" t="s">
        <v>139</v>
      </c>
      <c r="B87" s="21">
        <v>93.315596940472247</v>
      </c>
      <c r="C87" s="21">
        <v>95.764147746526589</v>
      </c>
      <c r="D87" s="21">
        <v>104.97558122976672</v>
      </c>
      <c r="E87" s="174">
        <v>100</v>
      </c>
      <c r="F87" s="21"/>
      <c r="G87" s="21"/>
      <c r="H87" s="21"/>
      <c r="I87" s="21"/>
      <c r="J87" s="38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"/>
      <c r="W87" s="126"/>
    </row>
    <row r="88" spans="1:23" x14ac:dyDescent="0.35">
      <c r="A88" s="21"/>
      <c r="B88" s="21"/>
      <c r="C88" s="21"/>
      <c r="D88" s="21"/>
      <c r="E88" s="174"/>
      <c r="F88" s="21"/>
      <c r="G88" s="21"/>
      <c r="H88" s="21"/>
      <c r="I88" s="21"/>
      <c r="J88" s="38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"/>
      <c r="W88" s="45"/>
    </row>
    <row r="89" spans="1:23" x14ac:dyDescent="0.35">
      <c r="A89" s="21"/>
      <c r="B89" s="21"/>
      <c r="C89" s="21"/>
      <c r="D89" s="21"/>
      <c r="E89" s="174"/>
      <c r="F89" s="21"/>
      <c r="G89" s="21"/>
      <c r="H89" s="21"/>
      <c r="I89" s="21"/>
      <c r="J89" s="38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"/>
      <c r="W89" s="45"/>
    </row>
    <row r="90" spans="1:23" x14ac:dyDescent="0.35">
      <c r="A90" s="21" t="s">
        <v>177</v>
      </c>
      <c r="B90" s="21"/>
      <c r="C90" s="21"/>
      <c r="D90" s="21"/>
      <c r="E90" s="174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"/>
      <c r="W90" s="45"/>
    </row>
    <row r="91" spans="1:23" x14ac:dyDescent="0.35">
      <c r="A91" s="21"/>
      <c r="B91" s="21"/>
      <c r="C91" s="21"/>
      <c r="D91" s="21"/>
      <c r="E91" s="174"/>
      <c r="F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"/>
      <c r="W91" s="45"/>
    </row>
    <row r="92" spans="1:23" x14ac:dyDescent="0.35">
      <c r="A92" s="21"/>
      <c r="B92" s="21"/>
      <c r="C92" s="21"/>
      <c r="D92" s="21"/>
      <c r="E92" s="174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"/>
      <c r="W92" s="45"/>
    </row>
    <row r="93" spans="1:23" x14ac:dyDescent="0.35">
      <c r="A93" s="21"/>
      <c r="B93" s="21"/>
      <c r="C93" s="21"/>
      <c r="D93" s="21"/>
      <c r="E93" s="174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"/>
      <c r="W93" s="45"/>
    </row>
    <row r="94" spans="1:23" x14ac:dyDescent="0.35">
      <c r="A94" s="21"/>
      <c r="B94" s="21"/>
      <c r="C94" s="21"/>
      <c r="D94" s="21"/>
      <c r="E94" s="174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"/>
      <c r="W94" s="45"/>
    </row>
    <row r="95" spans="1:23" x14ac:dyDescent="0.35">
      <c r="A95" s="21"/>
      <c r="B95" s="21"/>
      <c r="C95" s="21"/>
      <c r="D95" s="21"/>
      <c r="E95" s="174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"/>
      <c r="W95" s="45"/>
    </row>
    <row r="96" spans="1:23" x14ac:dyDescent="0.35">
      <c r="A96" s="21"/>
      <c r="B96" s="21"/>
      <c r="C96" s="21"/>
      <c r="D96" s="21"/>
      <c r="E96" s="174"/>
      <c r="F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"/>
      <c r="W96" s="45"/>
    </row>
    <row r="97" spans="1:23" x14ac:dyDescent="0.35">
      <c r="A97" s="21"/>
      <c r="B97" s="21"/>
      <c r="C97" s="21"/>
      <c r="D97" s="21"/>
      <c r="E97" s="174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"/>
      <c r="W97" s="45"/>
    </row>
    <row r="98" spans="1:23" x14ac:dyDescent="0.35">
      <c r="A98" s="21"/>
      <c r="B98" s="21"/>
      <c r="C98" s="21"/>
      <c r="D98" s="21"/>
      <c r="E98" s="174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"/>
      <c r="W98" s="45"/>
    </row>
    <row r="99" spans="1:23" x14ac:dyDescent="0.35">
      <c r="A99" s="21"/>
      <c r="B99" s="21"/>
      <c r="C99" s="21"/>
      <c r="D99" s="21"/>
      <c r="E99" s="174"/>
      <c r="F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"/>
      <c r="W99" s="45"/>
    </row>
    <row r="100" spans="1:23" x14ac:dyDescent="0.35">
      <c r="A100" s="21"/>
      <c r="B100" s="21"/>
      <c r="C100" s="21"/>
      <c r="D100" s="21"/>
      <c r="E100" s="174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"/>
      <c r="W100" s="45"/>
    </row>
    <row r="101" spans="1:23" x14ac:dyDescent="0.35">
      <c r="A101" s="21"/>
      <c r="B101" s="21"/>
      <c r="C101" s="21"/>
      <c r="D101" s="21"/>
      <c r="E101" s="174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"/>
      <c r="W101" s="45"/>
    </row>
    <row r="102" spans="1:23" x14ac:dyDescent="0.35">
      <c r="A102" s="21"/>
      <c r="B102" s="21"/>
      <c r="C102" s="21"/>
      <c r="D102" s="21"/>
      <c r="E102" s="174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"/>
      <c r="W102" s="45"/>
    </row>
    <row r="103" spans="1:23" x14ac:dyDescent="0.35">
      <c r="A103" s="21"/>
      <c r="B103" s="21"/>
      <c r="C103" s="21"/>
      <c r="D103" s="21"/>
      <c r="E103" s="174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"/>
      <c r="W103" s="45"/>
    </row>
    <row r="104" spans="1:23" x14ac:dyDescent="0.35">
      <c r="A104" s="21"/>
      <c r="B104" s="21"/>
      <c r="C104" s="21"/>
      <c r="D104" s="21"/>
      <c r="E104" s="174"/>
      <c r="F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"/>
      <c r="W104" s="45"/>
    </row>
    <row r="105" spans="1:23" x14ac:dyDescent="0.35">
      <c r="A105" s="21"/>
      <c r="B105" s="21"/>
      <c r="C105" s="21"/>
      <c r="D105" s="21"/>
      <c r="E105" s="174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"/>
      <c r="W105" s="45"/>
    </row>
    <row r="106" spans="1:23" x14ac:dyDescent="0.35">
      <c r="A106" s="21"/>
      <c r="B106" s="21"/>
      <c r="C106" s="21"/>
      <c r="D106" s="21"/>
      <c r="E106" s="174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"/>
      <c r="W106" s="45"/>
    </row>
    <row r="107" spans="1:23" x14ac:dyDescent="0.35">
      <c r="A107" s="21"/>
      <c r="B107" s="21"/>
      <c r="C107" s="21"/>
      <c r="D107" s="21"/>
      <c r="E107" s="174"/>
      <c r="F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"/>
      <c r="W107" s="45"/>
    </row>
    <row r="108" spans="1:23" x14ac:dyDescent="0.35">
      <c r="A108" s="21"/>
      <c r="B108" s="21"/>
      <c r="C108" s="21"/>
      <c r="D108" s="21"/>
      <c r="E108" s="174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"/>
      <c r="W108" s="45"/>
    </row>
    <row r="109" spans="1:23" x14ac:dyDescent="0.35">
      <c r="A109" s="21"/>
      <c r="B109" s="21"/>
      <c r="C109" s="21"/>
      <c r="D109" s="21"/>
      <c r="E109" s="174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"/>
      <c r="W109" s="45"/>
    </row>
    <row r="110" spans="1:23" x14ac:dyDescent="0.35">
      <c r="A110" s="21"/>
      <c r="B110" s="21"/>
      <c r="C110" s="21"/>
      <c r="D110" s="21"/>
      <c r="E110" s="174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"/>
      <c r="W110" s="45"/>
    </row>
    <row r="111" spans="1:23" x14ac:dyDescent="0.35">
      <c r="A111" s="21"/>
      <c r="B111" s="21"/>
      <c r="C111" s="21"/>
      <c r="D111" s="21"/>
      <c r="E111" s="174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"/>
      <c r="W111" s="45"/>
    </row>
    <row r="112" spans="1:23" x14ac:dyDescent="0.35">
      <c r="A112" s="21"/>
      <c r="B112" s="21"/>
      <c r="C112" s="21"/>
      <c r="D112" s="21"/>
      <c r="E112" s="174"/>
      <c r="F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"/>
      <c r="W112" s="45"/>
    </row>
    <row r="113" spans="1:23" x14ac:dyDescent="0.35">
      <c r="A113" s="21"/>
      <c r="B113" s="21"/>
      <c r="C113" s="21"/>
      <c r="D113" s="21"/>
      <c r="E113" s="174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"/>
      <c r="W113" s="45"/>
    </row>
    <row r="114" spans="1:23" x14ac:dyDescent="0.35">
      <c r="A114" s="21"/>
      <c r="B114" s="21"/>
      <c r="C114" s="21"/>
      <c r="D114" s="21"/>
      <c r="E114" s="174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"/>
      <c r="W114" s="45"/>
    </row>
    <row r="115" spans="1:23" x14ac:dyDescent="0.35">
      <c r="A115" s="21"/>
      <c r="B115" s="21"/>
      <c r="C115" s="21"/>
      <c r="D115" s="21"/>
      <c r="E115" s="174"/>
      <c r="F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"/>
      <c r="W115" s="45"/>
    </row>
    <row r="116" spans="1:23" x14ac:dyDescent="0.35">
      <c r="A116" s="21"/>
      <c r="B116" s="21"/>
      <c r="C116" s="21"/>
      <c r="D116" s="21"/>
      <c r="E116" s="174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"/>
      <c r="W116" s="45"/>
    </row>
    <row r="117" spans="1:23" x14ac:dyDescent="0.35">
      <c r="A117" s="21"/>
      <c r="B117" s="21"/>
      <c r="C117" s="21"/>
      <c r="D117" s="21"/>
      <c r="E117" s="174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"/>
      <c r="W117" s="45"/>
    </row>
    <row r="118" spans="1:23" x14ac:dyDescent="0.35">
      <c r="A118" s="21"/>
      <c r="B118" s="21"/>
      <c r="C118" s="21"/>
      <c r="D118" s="21"/>
      <c r="E118" s="174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"/>
      <c r="W118" s="45"/>
    </row>
    <row r="119" spans="1:23" x14ac:dyDescent="0.35">
      <c r="A119" s="21"/>
      <c r="B119" s="21"/>
      <c r="C119" s="21"/>
      <c r="D119" s="21"/>
      <c r="E119" s="174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"/>
      <c r="W119" s="45"/>
    </row>
    <row r="120" spans="1:23" x14ac:dyDescent="0.35">
      <c r="A120" s="21"/>
      <c r="B120" s="21"/>
      <c r="C120" s="21"/>
      <c r="D120" s="21"/>
      <c r="E120" s="174"/>
      <c r="F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"/>
      <c r="W120" s="45"/>
    </row>
    <row r="121" spans="1:23" x14ac:dyDescent="0.35">
      <c r="A121" s="21"/>
      <c r="B121" s="21"/>
      <c r="C121" s="21"/>
      <c r="D121" s="21"/>
      <c r="E121" s="174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"/>
      <c r="W121" s="45"/>
    </row>
    <row r="122" spans="1:23" x14ac:dyDescent="0.35">
      <c r="A122" s="21"/>
      <c r="B122" s="21"/>
      <c r="C122" s="21"/>
      <c r="D122" s="21"/>
      <c r="E122" s="174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"/>
      <c r="W122" s="45"/>
    </row>
    <row r="123" spans="1:23" x14ac:dyDescent="0.35">
      <c r="A123" s="21"/>
      <c r="B123" s="21"/>
      <c r="C123" s="21"/>
      <c r="D123" s="21"/>
      <c r="E123" s="174"/>
      <c r="F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"/>
      <c r="W123" s="45"/>
    </row>
    <row r="124" spans="1:23" x14ac:dyDescent="0.35">
      <c r="A124" s="21"/>
      <c r="B124" s="21"/>
      <c r="C124" s="21"/>
      <c r="D124" s="21"/>
      <c r="E124" s="174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"/>
      <c r="W124" s="45"/>
    </row>
    <row r="125" spans="1:23" ht="15" thickBot="1" x14ac:dyDescent="0.4">
      <c r="A125" s="21"/>
      <c r="B125" s="21"/>
      <c r="C125" s="21"/>
      <c r="D125" s="21"/>
      <c r="E125" s="174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"/>
      <c r="W125" s="158"/>
    </row>
    <row r="126" spans="1:23" ht="15" thickBot="1" x14ac:dyDescent="0.4">
      <c r="A126" s="21"/>
      <c r="B126" s="21"/>
      <c r="C126" s="21"/>
      <c r="D126" s="21"/>
      <c r="E126" s="174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"/>
      <c r="W126" s="158"/>
    </row>
    <row r="127" spans="1:23" ht="15" thickBot="1" x14ac:dyDescent="0.4">
      <c r="A127" s="21"/>
      <c r="B127" s="21"/>
      <c r="C127" s="21"/>
      <c r="D127" s="21"/>
      <c r="E127" s="174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"/>
      <c r="W127" s="158"/>
    </row>
    <row r="128" spans="1:23" ht="15" thickBot="1" x14ac:dyDescent="0.4">
      <c r="A128" s="21"/>
      <c r="B128" s="21"/>
      <c r="C128" s="21"/>
      <c r="D128" s="21"/>
      <c r="E128" s="174"/>
      <c r="F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"/>
      <c r="W128" s="158"/>
    </row>
    <row r="129" spans="1:23" ht="15" thickBot="1" x14ac:dyDescent="0.4">
      <c r="A129" s="21"/>
      <c r="B129" s="21"/>
      <c r="C129" s="21"/>
      <c r="D129" s="21"/>
      <c r="E129" s="174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"/>
      <c r="W129" s="158"/>
    </row>
    <row r="130" spans="1:23" ht="15" thickBot="1" x14ac:dyDescent="0.4">
      <c r="A130" s="21"/>
      <c r="B130" s="21"/>
      <c r="C130" s="21"/>
      <c r="D130" s="21"/>
      <c r="E130" s="174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"/>
      <c r="W130" s="158"/>
    </row>
    <row r="131" spans="1:23" ht="15" thickBot="1" x14ac:dyDescent="0.4">
      <c r="A131" s="21"/>
      <c r="B131" s="21"/>
      <c r="C131" s="21"/>
      <c r="D131" s="21"/>
      <c r="E131" s="174"/>
      <c r="F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"/>
      <c r="W131" s="158"/>
    </row>
    <row r="132" spans="1:23" ht="15" thickBot="1" x14ac:dyDescent="0.4">
      <c r="A132" s="21"/>
      <c r="B132" s="21"/>
      <c r="C132" s="21"/>
      <c r="D132" s="21"/>
      <c r="E132" s="174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"/>
      <c r="W132" s="158"/>
    </row>
    <row r="133" spans="1:23" ht="15" thickBot="1" x14ac:dyDescent="0.4">
      <c r="A133" s="21"/>
      <c r="B133" s="21"/>
      <c r="C133" s="21"/>
      <c r="D133" s="21"/>
      <c r="E133" s="174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"/>
      <c r="W133" s="158"/>
    </row>
    <row r="134" spans="1:23" ht="15" thickBot="1" x14ac:dyDescent="0.4">
      <c r="A134" s="21"/>
      <c r="B134" s="21"/>
      <c r="C134" s="21"/>
      <c r="D134" s="21"/>
      <c r="E134" s="174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"/>
      <c r="W134" s="158"/>
    </row>
    <row r="135" spans="1:23" ht="15" thickBot="1" x14ac:dyDescent="0.4">
      <c r="A135" s="21"/>
      <c r="B135" s="21"/>
      <c r="C135" s="21"/>
      <c r="D135" s="21"/>
      <c r="E135" s="174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"/>
      <c r="W135" s="158"/>
    </row>
    <row r="136" spans="1:23" ht="15" thickBot="1" x14ac:dyDescent="0.4">
      <c r="A136" s="21"/>
      <c r="B136" s="21"/>
      <c r="C136" s="21"/>
      <c r="D136" s="21"/>
      <c r="E136" s="174"/>
      <c r="F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"/>
      <c r="W136" s="158"/>
    </row>
    <row r="137" spans="1:23" ht="15" thickBot="1" x14ac:dyDescent="0.4">
      <c r="A137" s="21"/>
      <c r="B137" s="21"/>
      <c r="C137" s="21"/>
      <c r="D137" s="21"/>
      <c r="E137" s="174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"/>
      <c r="W137" s="158"/>
    </row>
    <row r="138" spans="1:23" ht="15" thickBot="1" x14ac:dyDescent="0.4">
      <c r="A138" s="21"/>
      <c r="B138" s="21"/>
      <c r="C138" s="21"/>
      <c r="D138" s="21"/>
      <c r="E138" s="174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"/>
      <c r="W138" s="158"/>
    </row>
    <row r="139" spans="1:23" ht="15" thickBot="1" x14ac:dyDescent="0.4">
      <c r="A139" s="21"/>
      <c r="B139" s="21"/>
      <c r="C139" s="21"/>
      <c r="D139" s="21"/>
      <c r="E139" s="174"/>
      <c r="F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"/>
      <c r="W139" s="158"/>
    </row>
    <row r="140" spans="1:23" ht="15" thickBot="1" x14ac:dyDescent="0.4">
      <c r="A140" s="21"/>
      <c r="B140" s="21"/>
      <c r="C140" s="21"/>
      <c r="D140" s="21"/>
      <c r="E140" s="174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"/>
      <c r="W140" s="158"/>
    </row>
    <row r="141" spans="1:23" ht="15" thickBot="1" x14ac:dyDescent="0.4">
      <c r="A141" s="21"/>
      <c r="B141" s="21"/>
      <c r="C141" s="21"/>
      <c r="D141" s="21"/>
      <c r="E141" s="174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"/>
      <c r="W141" s="158"/>
    </row>
    <row r="142" spans="1:23" ht="15" thickBot="1" x14ac:dyDescent="0.4">
      <c r="A142" s="21"/>
      <c r="B142" s="21"/>
      <c r="C142" s="21"/>
      <c r="D142" s="21"/>
      <c r="E142" s="174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"/>
      <c r="W142" s="158"/>
    </row>
    <row r="143" spans="1:23" ht="15" thickBot="1" x14ac:dyDescent="0.4">
      <c r="A143" s="21"/>
      <c r="B143" s="21"/>
      <c r="C143" s="21"/>
      <c r="D143" s="21"/>
      <c r="E143" s="174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"/>
      <c r="W143" s="158"/>
    </row>
    <row r="144" spans="1:23" ht="15" thickBot="1" x14ac:dyDescent="0.4">
      <c r="A144" s="21"/>
      <c r="B144" s="21"/>
      <c r="C144" s="21"/>
      <c r="D144" s="21"/>
      <c r="E144" s="174"/>
      <c r="F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"/>
      <c r="W144" s="158"/>
    </row>
    <row r="145" spans="1:23" ht="15" thickBot="1" x14ac:dyDescent="0.4">
      <c r="A145" s="21"/>
      <c r="B145" s="21"/>
      <c r="C145" s="21"/>
      <c r="D145" s="21"/>
      <c r="E145" s="174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"/>
      <c r="W145" s="158"/>
    </row>
    <row r="146" spans="1:23" ht="15" thickBot="1" x14ac:dyDescent="0.4">
      <c r="A146" s="21"/>
      <c r="B146" s="21"/>
      <c r="C146" s="21"/>
      <c r="D146" s="21"/>
      <c r="E146" s="174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"/>
      <c r="W146" s="158"/>
    </row>
    <row r="147" spans="1:23" ht="15" thickBot="1" x14ac:dyDescent="0.4">
      <c r="A147" s="21"/>
      <c r="B147" s="21"/>
      <c r="C147" s="21"/>
      <c r="D147" s="21"/>
      <c r="E147" s="174"/>
      <c r="F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"/>
      <c r="W147" s="158"/>
    </row>
    <row r="148" spans="1:23" ht="15" thickBot="1" x14ac:dyDescent="0.4">
      <c r="A148" s="21"/>
      <c r="B148" s="21"/>
      <c r="C148" s="21"/>
      <c r="D148" s="21"/>
      <c r="E148" s="174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"/>
      <c r="W148" s="158"/>
    </row>
    <row r="149" spans="1:23" ht="15" thickBot="1" x14ac:dyDescent="0.4">
      <c r="A149" s="21"/>
      <c r="B149" s="21"/>
      <c r="C149" s="21"/>
      <c r="D149" s="21"/>
      <c r="E149" s="174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"/>
      <c r="W149" s="158"/>
    </row>
    <row r="150" spans="1:23" ht="15" thickBot="1" x14ac:dyDescent="0.4">
      <c r="A150" s="21"/>
      <c r="B150" s="21"/>
      <c r="C150" s="21"/>
      <c r="D150" s="21"/>
      <c r="E150" s="174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"/>
      <c r="W150" s="158"/>
    </row>
    <row r="151" spans="1:23" ht="15" thickBot="1" x14ac:dyDescent="0.4">
      <c r="A151" s="21"/>
      <c r="B151" s="21"/>
      <c r="C151" s="21"/>
      <c r="D151" s="21"/>
      <c r="E151" s="174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"/>
      <c r="W151" s="158"/>
    </row>
    <row r="152" spans="1:23" ht="15" thickBot="1" x14ac:dyDescent="0.4">
      <c r="A152" s="21"/>
      <c r="B152" s="21"/>
      <c r="C152" s="21"/>
      <c r="D152" s="21"/>
      <c r="E152" s="174"/>
      <c r="F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"/>
      <c r="W152" s="158"/>
    </row>
    <row r="153" spans="1:23" ht="15" thickBot="1" x14ac:dyDescent="0.4">
      <c r="A153" s="21"/>
      <c r="B153" s="21"/>
      <c r="C153" s="21"/>
      <c r="D153" s="21"/>
      <c r="E153" s="174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"/>
      <c r="W153" s="158"/>
    </row>
    <row r="154" spans="1:23" ht="15" thickBot="1" x14ac:dyDescent="0.4">
      <c r="A154" s="21"/>
      <c r="B154" s="21"/>
      <c r="C154" s="21"/>
      <c r="D154" s="21"/>
      <c r="E154" s="174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"/>
      <c r="W154" s="158"/>
    </row>
    <row r="155" spans="1:23" ht="15" thickBot="1" x14ac:dyDescent="0.4">
      <c r="A155" s="21"/>
      <c r="B155" s="21"/>
      <c r="C155" s="21"/>
      <c r="D155" s="21"/>
      <c r="E155" s="174"/>
      <c r="F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"/>
      <c r="W155" s="158"/>
    </row>
    <row r="156" spans="1:23" ht="15" thickBot="1" x14ac:dyDescent="0.4">
      <c r="A156" s="21"/>
      <c r="B156" s="21"/>
      <c r="C156" s="21"/>
      <c r="D156" s="21"/>
      <c r="E156" s="174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"/>
      <c r="W156" s="158"/>
    </row>
    <row r="157" spans="1:23" ht="15" thickBot="1" x14ac:dyDescent="0.4">
      <c r="A157" s="21"/>
      <c r="B157" s="21"/>
      <c r="C157" s="21"/>
      <c r="D157" s="21"/>
      <c r="E157" s="174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"/>
      <c r="W157" s="158"/>
    </row>
    <row r="158" spans="1:23" ht="15" thickBot="1" x14ac:dyDescent="0.4">
      <c r="A158" s="21"/>
      <c r="B158" s="21"/>
      <c r="C158" s="21"/>
      <c r="D158" s="21"/>
      <c r="E158" s="174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"/>
      <c r="W158" s="158"/>
    </row>
    <row r="159" spans="1:23" ht="15" thickBot="1" x14ac:dyDescent="0.4">
      <c r="A159" s="21"/>
      <c r="B159" s="21"/>
      <c r="C159" s="21"/>
      <c r="D159" s="21"/>
      <c r="E159" s="174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"/>
      <c r="W159" s="158"/>
    </row>
    <row r="160" spans="1:23" ht="15" thickBot="1" x14ac:dyDescent="0.4">
      <c r="A160" s="21"/>
      <c r="B160" s="21"/>
      <c r="C160" s="21"/>
      <c r="D160" s="21"/>
      <c r="E160" s="174"/>
      <c r="F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"/>
      <c r="W160" s="158"/>
    </row>
    <row r="161" spans="1:23" x14ac:dyDescent="0.35">
      <c r="A161" s="21"/>
      <c r="B161" s="21"/>
      <c r="C161" s="21"/>
      <c r="D161" s="21"/>
      <c r="E161" s="174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"/>
      <c r="W161" s="45"/>
    </row>
    <row r="162" spans="1:23" x14ac:dyDescent="0.35">
      <c r="A162" s="21"/>
      <c r="B162" s="21"/>
      <c r="C162" s="21"/>
      <c r="D162" s="21"/>
      <c r="E162" s="174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"/>
      <c r="W162" s="45"/>
    </row>
    <row r="163" spans="1:23" x14ac:dyDescent="0.35">
      <c r="A163" s="21"/>
      <c r="B163" s="21"/>
      <c r="C163" s="21"/>
      <c r="D163" s="21"/>
      <c r="E163" s="174"/>
      <c r="F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"/>
      <c r="W163" s="45"/>
    </row>
    <row r="164" spans="1:23" x14ac:dyDescent="0.35">
      <c r="A164" s="21"/>
      <c r="B164" s="21"/>
      <c r="C164" s="21"/>
      <c r="D164" s="21"/>
      <c r="E164" s="174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"/>
      <c r="W164" s="45"/>
    </row>
    <row r="165" spans="1:23" x14ac:dyDescent="0.35">
      <c r="A165" s="21"/>
      <c r="B165" s="21"/>
      <c r="C165" s="21"/>
      <c r="D165" s="21"/>
      <c r="E165" s="174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"/>
      <c r="W165" s="45"/>
    </row>
    <row r="166" spans="1:23" x14ac:dyDescent="0.35">
      <c r="A166" s="21"/>
      <c r="B166" s="21"/>
      <c r="C166" s="21"/>
      <c r="D166" s="21"/>
      <c r="E166" s="174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"/>
      <c r="W166" s="126"/>
    </row>
    <row r="167" spans="1:23" x14ac:dyDescent="0.35">
      <c r="A167" s="21"/>
      <c r="B167" s="21"/>
      <c r="C167" s="21"/>
      <c r="D167" s="21"/>
      <c r="E167" s="174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"/>
      <c r="W167" s="126"/>
    </row>
    <row r="168" spans="1:23" x14ac:dyDescent="0.35">
      <c r="A168" s="21"/>
      <c r="B168" s="21"/>
      <c r="C168" s="21"/>
      <c r="D168" s="21"/>
      <c r="E168" s="174"/>
      <c r="F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"/>
      <c r="W168" s="126"/>
    </row>
    <row r="169" spans="1:23" x14ac:dyDescent="0.35">
      <c r="A169" s="21"/>
      <c r="B169" s="21"/>
      <c r="C169" s="21"/>
      <c r="D169" s="21"/>
      <c r="E169" s="174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"/>
      <c r="W169" s="126"/>
    </row>
    <row r="170" spans="1:23" x14ac:dyDescent="0.35">
      <c r="A170" s="21"/>
      <c r="B170" s="21"/>
      <c r="C170" s="21"/>
      <c r="D170" s="21"/>
      <c r="E170" s="174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"/>
      <c r="W170" s="126"/>
    </row>
    <row r="171" spans="1:23" x14ac:dyDescent="0.35">
      <c r="A171" s="21"/>
      <c r="B171" s="21"/>
      <c r="C171" s="21"/>
      <c r="D171" s="21"/>
      <c r="E171" s="174"/>
      <c r="F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"/>
      <c r="W171" s="126"/>
    </row>
    <row r="172" spans="1:23" x14ac:dyDescent="0.35">
      <c r="A172" s="21"/>
      <c r="B172" s="21"/>
      <c r="C172" s="21"/>
      <c r="D172" s="21"/>
      <c r="E172" s="174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"/>
      <c r="W172" s="126"/>
    </row>
    <row r="173" spans="1:23" x14ac:dyDescent="0.35">
      <c r="A173" s="21"/>
      <c r="B173" s="21"/>
      <c r="C173" s="21"/>
      <c r="D173" s="21"/>
      <c r="E173" s="174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"/>
      <c r="W173" s="126"/>
    </row>
    <row r="174" spans="1:23" x14ac:dyDescent="0.35">
      <c r="A174" s="21"/>
      <c r="B174" s="21"/>
      <c r="C174" s="21"/>
      <c r="D174" s="21"/>
      <c r="E174" s="174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"/>
      <c r="W174" s="126"/>
    </row>
    <row r="175" spans="1:23" x14ac:dyDescent="0.35">
      <c r="A175" s="21"/>
      <c r="B175" s="21"/>
      <c r="C175" s="21"/>
      <c r="D175" s="21"/>
      <c r="E175" s="174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"/>
      <c r="W175" s="126"/>
    </row>
    <row r="176" spans="1:23" x14ac:dyDescent="0.35">
      <c r="A176" s="21"/>
      <c r="B176" s="21"/>
      <c r="C176" s="21"/>
      <c r="D176" s="21"/>
      <c r="E176" s="174"/>
      <c r="F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"/>
      <c r="W176" s="126"/>
    </row>
    <row r="177" spans="1:23" x14ac:dyDescent="0.35">
      <c r="A177" s="21"/>
      <c r="B177" s="21"/>
      <c r="C177" s="21"/>
      <c r="D177" s="21"/>
      <c r="E177" s="174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"/>
      <c r="W177" s="126"/>
    </row>
    <row r="178" spans="1:23" x14ac:dyDescent="0.35">
      <c r="A178" s="21"/>
      <c r="B178" s="21"/>
      <c r="C178" s="21"/>
      <c r="D178" s="21"/>
      <c r="E178" s="174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"/>
      <c r="W178" s="126"/>
    </row>
    <row r="179" spans="1:23" x14ac:dyDescent="0.35">
      <c r="A179" s="21"/>
      <c r="B179" s="21"/>
      <c r="C179" s="21"/>
      <c r="D179" s="21"/>
      <c r="E179" s="174"/>
      <c r="F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"/>
      <c r="W179" s="126"/>
    </row>
    <row r="180" spans="1:23" x14ac:dyDescent="0.35">
      <c r="A180" s="21"/>
      <c r="B180" s="21"/>
      <c r="C180" s="21"/>
      <c r="D180" s="21"/>
      <c r="E180" s="174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"/>
      <c r="W180" s="126"/>
    </row>
    <row r="181" spans="1:23" x14ac:dyDescent="0.35">
      <c r="A181" s="21"/>
      <c r="B181" s="21"/>
      <c r="C181" s="21"/>
      <c r="D181" s="21"/>
      <c r="E181" s="174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"/>
      <c r="W181" s="126"/>
    </row>
    <row r="182" spans="1:23" x14ac:dyDescent="0.35">
      <c r="A182" s="21"/>
      <c r="B182" s="21"/>
      <c r="C182" s="21"/>
      <c r="D182" s="21"/>
      <c r="E182" s="174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"/>
      <c r="W182" s="126"/>
    </row>
    <row r="183" spans="1:23" x14ac:dyDescent="0.35">
      <c r="A183" s="21"/>
      <c r="B183" s="21"/>
      <c r="C183" s="21"/>
      <c r="D183" s="21"/>
      <c r="E183" s="174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"/>
      <c r="W183" s="126"/>
    </row>
    <row r="184" spans="1:23" x14ac:dyDescent="0.35">
      <c r="A184" s="21"/>
      <c r="B184" s="21"/>
      <c r="C184" s="21"/>
      <c r="D184" s="21"/>
      <c r="E184" s="174"/>
      <c r="F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"/>
      <c r="W184" s="126"/>
    </row>
    <row r="185" spans="1:23" x14ac:dyDescent="0.35">
      <c r="A185" s="21"/>
      <c r="B185" s="21"/>
      <c r="C185" s="21"/>
      <c r="D185" s="21"/>
      <c r="E185" s="174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"/>
      <c r="W185" s="126"/>
    </row>
    <row r="186" spans="1:23" x14ac:dyDescent="0.35">
      <c r="A186" s="21"/>
      <c r="B186" s="21"/>
      <c r="C186" s="21"/>
      <c r="D186" s="21"/>
      <c r="E186" s="174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"/>
      <c r="W186" s="126"/>
    </row>
    <row r="187" spans="1:23" x14ac:dyDescent="0.35">
      <c r="A187" s="21"/>
      <c r="B187" s="21"/>
      <c r="C187" s="21"/>
      <c r="D187" s="21"/>
      <c r="E187" s="174"/>
      <c r="F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"/>
      <c r="W187" s="126"/>
    </row>
    <row r="188" spans="1:23" x14ac:dyDescent="0.35">
      <c r="A188" s="21"/>
      <c r="B188" s="21"/>
      <c r="C188" s="21"/>
      <c r="D188" s="21"/>
      <c r="E188" s="174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"/>
      <c r="W188" s="126"/>
    </row>
    <row r="189" spans="1:23" x14ac:dyDescent="0.35">
      <c r="A189" s="21"/>
      <c r="B189" s="21"/>
      <c r="C189" s="21"/>
      <c r="D189" s="21"/>
      <c r="E189" s="174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"/>
      <c r="W189" s="126"/>
    </row>
    <row r="190" spans="1:23" x14ac:dyDescent="0.35">
      <c r="A190" s="21"/>
      <c r="B190" s="21"/>
      <c r="C190" s="21"/>
      <c r="D190" s="21"/>
      <c r="E190" s="174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"/>
      <c r="W190" s="45"/>
    </row>
    <row r="191" spans="1:23" x14ac:dyDescent="0.35">
      <c r="A191" s="21"/>
      <c r="B191" s="21"/>
      <c r="C191" s="21"/>
      <c r="D191" s="21"/>
      <c r="E191" s="174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"/>
      <c r="W191" s="45"/>
    </row>
    <row r="192" spans="1:23" x14ac:dyDescent="0.35">
      <c r="A192" s="21"/>
      <c r="B192" s="21"/>
      <c r="C192" s="21"/>
      <c r="D192" s="21"/>
      <c r="E192" s="174"/>
      <c r="F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"/>
      <c r="W192" s="45"/>
    </row>
    <row r="193" spans="1:23" x14ac:dyDescent="0.35">
      <c r="A193" s="21"/>
      <c r="B193" s="21"/>
      <c r="C193" s="21"/>
      <c r="D193" s="21"/>
      <c r="E193" s="174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"/>
      <c r="W193" s="45"/>
    </row>
    <row r="194" spans="1:23" x14ac:dyDescent="0.35">
      <c r="A194" s="21"/>
      <c r="B194" s="21"/>
      <c r="C194" s="21"/>
      <c r="D194" s="21"/>
      <c r="E194" s="174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"/>
      <c r="W194" s="45"/>
    </row>
    <row r="195" spans="1:23" x14ac:dyDescent="0.35">
      <c r="A195" s="21"/>
      <c r="B195" s="21"/>
      <c r="C195" s="21"/>
      <c r="D195" s="21"/>
      <c r="E195" s="174"/>
      <c r="F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"/>
      <c r="W195" s="45"/>
    </row>
    <row r="196" spans="1:23" x14ac:dyDescent="0.35">
      <c r="A196" s="21"/>
      <c r="B196" s="21"/>
      <c r="C196" s="21"/>
      <c r="D196" s="21"/>
      <c r="E196" s="174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"/>
      <c r="W196" s="45"/>
    </row>
    <row r="197" spans="1:23" x14ac:dyDescent="0.35">
      <c r="A197" s="21"/>
      <c r="B197" s="21"/>
      <c r="C197" s="21"/>
      <c r="D197" s="21"/>
      <c r="E197" s="174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"/>
      <c r="W197" s="45"/>
    </row>
    <row r="198" spans="1:23" x14ac:dyDescent="0.35">
      <c r="A198" s="21"/>
      <c r="B198" s="21"/>
      <c r="C198" s="21"/>
      <c r="D198" s="21"/>
      <c r="E198" s="174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"/>
      <c r="W198" s="45"/>
    </row>
    <row r="199" spans="1:23" x14ac:dyDescent="0.35">
      <c r="A199" s="21"/>
      <c r="B199" s="21"/>
      <c r="C199" s="21"/>
      <c r="D199" s="21"/>
      <c r="E199" s="174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"/>
      <c r="W199" s="45"/>
    </row>
    <row r="200" spans="1:23" x14ac:dyDescent="0.35">
      <c r="A200" s="21"/>
      <c r="B200" s="21"/>
      <c r="C200" s="21"/>
      <c r="D200" s="21"/>
      <c r="E200" s="174"/>
      <c r="F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"/>
      <c r="W200" s="45"/>
    </row>
    <row r="201" spans="1:23" x14ac:dyDescent="0.35">
      <c r="A201" s="21"/>
      <c r="B201" s="21"/>
      <c r="C201" s="21"/>
      <c r="D201" s="21"/>
      <c r="E201" s="174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"/>
      <c r="W201" s="45"/>
    </row>
    <row r="202" spans="1:23" x14ac:dyDescent="0.35">
      <c r="A202" s="21"/>
      <c r="B202" s="21"/>
      <c r="C202" s="21"/>
      <c r="D202" s="21"/>
      <c r="E202" s="174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"/>
      <c r="W202" s="45"/>
    </row>
    <row r="203" spans="1:23" x14ac:dyDescent="0.35">
      <c r="A203" s="21"/>
      <c r="B203" s="21"/>
      <c r="C203" s="21"/>
      <c r="D203" s="21"/>
      <c r="E203" s="174"/>
      <c r="F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"/>
      <c r="W203" s="45"/>
    </row>
    <row r="204" spans="1:23" x14ac:dyDescent="0.35">
      <c r="A204" s="21"/>
      <c r="B204" s="21"/>
      <c r="C204" s="21"/>
      <c r="D204" s="21"/>
      <c r="E204" s="174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"/>
      <c r="W204" s="45"/>
    </row>
    <row r="205" spans="1:23" x14ac:dyDescent="0.35">
      <c r="A205" s="21"/>
      <c r="B205" s="21"/>
      <c r="C205" s="21"/>
      <c r="D205" s="21"/>
      <c r="E205" s="174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"/>
      <c r="W205" s="45"/>
    </row>
    <row r="206" spans="1:23" x14ac:dyDescent="0.35">
      <c r="A206" s="21"/>
      <c r="B206" s="21"/>
      <c r="C206" s="21"/>
      <c r="D206" s="21"/>
      <c r="E206" s="174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"/>
      <c r="W206" s="45"/>
    </row>
    <row r="207" spans="1:23" x14ac:dyDescent="0.35">
      <c r="A207" s="21"/>
      <c r="B207" s="21"/>
      <c r="C207" s="21"/>
      <c r="D207" s="21"/>
      <c r="E207" s="174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"/>
      <c r="W207" s="45"/>
    </row>
    <row r="208" spans="1:23" x14ac:dyDescent="0.35">
      <c r="A208" s="21"/>
      <c r="B208" s="21"/>
      <c r="C208" s="21"/>
      <c r="D208" s="21"/>
      <c r="E208" s="174"/>
      <c r="F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"/>
      <c r="W208" s="45"/>
    </row>
    <row r="209" spans="1:23" x14ac:dyDescent="0.35">
      <c r="A209" s="21"/>
      <c r="B209" s="21"/>
      <c r="C209" s="21"/>
      <c r="D209" s="21"/>
      <c r="E209" s="174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"/>
      <c r="W209" s="45"/>
    </row>
    <row r="210" spans="1:23" x14ac:dyDescent="0.35">
      <c r="A210" s="21"/>
      <c r="B210" s="21"/>
      <c r="C210" s="21"/>
      <c r="D210" s="21"/>
      <c r="E210" s="174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"/>
      <c r="W210" s="45"/>
    </row>
    <row r="211" spans="1:23" x14ac:dyDescent="0.35">
      <c r="A211" s="21"/>
      <c r="B211" s="21"/>
      <c r="C211" s="21"/>
      <c r="D211" s="21"/>
      <c r="E211" s="174"/>
      <c r="F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"/>
      <c r="W211" s="45"/>
    </row>
    <row r="212" spans="1:23" x14ac:dyDescent="0.35">
      <c r="A212" s="21"/>
      <c r="B212" s="21"/>
      <c r="C212" s="21"/>
      <c r="D212" s="21"/>
      <c r="E212" s="174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"/>
      <c r="W212" s="45"/>
    </row>
    <row r="213" spans="1:23" x14ac:dyDescent="0.35">
      <c r="A213" s="21"/>
      <c r="B213" s="21"/>
      <c r="C213" s="21"/>
      <c r="D213" s="21"/>
      <c r="E213" s="174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"/>
      <c r="W213" s="45"/>
    </row>
    <row r="214" spans="1:23" x14ac:dyDescent="0.35">
      <c r="A214" s="21"/>
      <c r="B214" s="21"/>
      <c r="C214" s="21"/>
      <c r="D214" s="21"/>
      <c r="E214" s="174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"/>
      <c r="W214" s="45"/>
    </row>
    <row r="215" spans="1:23" x14ac:dyDescent="0.35">
      <c r="A215" s="21"/>
      <c r="B215" s="21"/>
      <c r="C215" s="21"/>
      <c r="D215" s="21"/>
      <c r="E215" s="174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"/>
      <c r="W215" s="45"/>
    </row>
    <row r="216" spans="1:23" x14ac:dyDescent="0.35">
      <c r="A216" s="21"/>
      <c r="B216" s="21"/>
      <c r="C216" s="21"/>
      <c r="D216" s="21"/>
      <c r="E216" s="174"/>
      <c r="F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"/>
      <c r="W216" s="45"/>
    </row>
    <row r="217" spans="1:23" x14ac:dyDescent="0.35">
      <c r="A217" s="21"/>
      <c r="B217" s="21"/>
      <c r="C217" s="21"/>
      <c r="D217" s="21"/>
      <c r="E217" s="174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"/>
      <c r="W217" s="45"/>
    </row>
    <row r="218" spans="1:23" x14ac:dyDescent="0.35">
      <c r="A218" s="21"/>
      <c r="B218" s="21"/>
      <c r="C218" s="21"/>
      <c r="D218" s="21"/>
      <c r="E218" s="174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"/>
      <c r="W218" s="45"/>
    </row>
    <row r="219" spans="1:23" x14ac:dyDescent="0.35">
      <c r="A219" s="21"/>
      <c r="B219" s="21"/>
      <c r="C219" s="21"/>
      <c r="D219" s="21"/>
      <c r="E219" s="174"/>
      <c r="F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"/>
      <c r="W219" s="45"/>
    </row>
    <row r="220" spans="1:23" x14ac:dyDescent="0.35">
      <c r="A220" s="21"/>
      <c r="B220" s="21"/>
      <c r="C220" s="21"/>
      <c r="D220" s="21"/>
      <c r="E220" s="174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"/>
      <c r="W220" s="45"/>
    </row>
    <row r="221" spans="1:23" ht="15" thickBot="1" x14ac:dyDescent="0.4">
      <c r="A221" s="21"/>
      <c r="B221" s="21"/>
      <c r="C221" s="21"/>
      <c r="D221" s="21"/>
      <c r="E221" s="174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"/>
      <c r="W221" s="158"/>
    </row>
    <row r="222" spans="1:23" ht="15" thickBot="1" x14ac:dyDescent="0.4">
      <c r="A222" s="21"/>
      <c r="B222" s="21"/>
      <c r="C222" s="21"/>
      <c r="D222" s="21"/>
      <c r="E222" s="174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"/>
      <c r="W222" s="158"/>
    </row>
    <row r="223" spans="1:23" ht="15" thickBot="1" x14ac:dyDescent="0.4">
      <c r="A223" s="21"/>
      <c r="B223" s="21"/>
      <c r="C223" s="21"/>
      <c r="D223" s="21"/>
      <c r="E223" s="174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"/>
      <c r="W223" s="158"/>
    </row>
    <row r="224" spans="1:23" ht="15" thickBot="1" x14ac:dyDescent="0.4">
      <c r="A224" s="21"/>
      <c r="B224" s="21"/>
      <c r="C224" s="21"/>
      <c r="D224" s="21"/>
      <c r="E224" s="174"/>
      <c r="F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"/>
      <c r="W224" s="158"/>
    </row>
    <row r="225" spans="1:23" ht="15" thickBot="1" x14ac:dyDescent="0.4">
      <c r="A225" s="21"/>
      <c r="B225" s="21"/>
      <c r="C225" s="21"/>
      <c r="D225" s="21"/>
      <c r="E225" s="174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"/>
      <c r="W225" s="158"/>
    </row>
    <row r="226" spans="1:23" ht="15" thickBot="1" x14ac:dyDescent="0.4">
      <c r="A226" s="21"/>
      <c r="B226" s="21"/>
      <c r="C226" s="21"/>
      <c r="D226" s="21"/>
      <c r="E226" s="174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"/>
      <c r="W226" s="158"/>
    </row>
    <row r="227" spans="1:23" ht="15" thickBot="1" x14ac:dyDescent="0.4">
      <c r="A227" s="21"/>
      <c r="B227" s="21"/>
      <c r="C227" s="21"/>
      <c r="D227" s="21"/>
      <c r="E227" s="174"/>
      <c r="F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"/>
      <c r="W227" s="158"/>
    </row>
    <row r="228" spans="1:23" x14ac:dyDescent="0.35">
      <c r="A228" s="21"/>
      <c r="B228" s="21"/>
      <c r="C228" s="21"/>
      <c r="D228" s="21"/>
      <c r="E228" s="174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"/>
      <c r="W228" s="45"/>
    </row>
    <row r="229" spans="1:23" ht="15" thickBot="1" x14ac:dyDescent="0.4">
      <c r="A229" s="21"/>
      <c r="B229" s="21"/>
      <c r="C229" s="21"/>
      <c r="D229" s="21"/>
      <c r="E229" s="174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"/>
      <c r="W229" s="158"/>
    </row>
    <row r="230" spans="1:23" ht="15" thickBot="1" x14ac:dyDescent="0.4">
      <c r="A230" s="21"/>
      <c r="B230" s="21"/>
      <c r="C230" s="21"/>
      <c r="D230" s="21"/>
      <c r="E230" s="174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"/>
      <c r="W230" s="120"/>
    </row>
    <row r="231" spans="1:23" ht="15" thickBot="1" x14ac:dyDescent="0.4">
      <c r="A231" s="21"/>
      <c r="B231" s="21"/>
      <c r="C231" s="21"/>
      <c r="D231" s="21"/>
      <c r="E231" s="174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"/>
      <c r="W231" s="120"/>
    </row>
    <row r="232" spans="1:23" ht="15" thickBot="1" x14ac:dyDescent="0.4">
      <c r="A232" s="21"/>
      <c r="B232" s="21"/>
      <c r="C232" s="21"/>
      <c r="D232" s="21"/>
      <c r="E232" s="174"/>
      <c r="F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"/>
      <c r="W232" s="120"/>
    </row>
    <row r="233" spans="1:23" x14ac:dyDescent="0.35">
      <c r="A233" s="21"/>
      <c r="B233" s="21"/>
      <c r="C233" s="21"/>
      <c r="D233" s="21"/>
      <c r="E233" s="174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"/>
      <c r="W233" s="156"/>
    </row>
    <row r="234" spans="1:23" x14ac:dyDescent="0.35">
      <c r="A234" s="21"/>
      <c r="B234" s="21"/>
      <c r="C234" s="21"/>
      <c r="D234" s="21"/>
      <c r="E234" s="174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"/>
      <c r="W234" s="157"/>
    </row>
    <row r="235" spans="1:23" x14ac:dyDescent="0.35">
      <c r="A235" s="21"/>
      <c r="B235" s="21"/>
      <c r="C235" s="21"/>
      <c r="D235" s="21"/>
      <c r="E235" s="174"/>
      <c r="F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"/>
      <c r="W235" s="156"/>
    </row>
    <row r="236" spans="1:23" x14ac:dyDescent="0.35">
      <c r="A236" s="21"/>
      <c r="B236" s="21"/>
      <c r="C236" s="21"/>
      <c r="D236" s="21"/>
      <c r="E236" s="174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"/>
      <c r="W236" s="155"/>
    </row>
    <row r="237" spans="1:23" x14ac:dyDescent="0.35">
      <c r="A237" s="21"/>
      <c r="B237" s="21"/>
      <c r="C237" s="21"/>
      <c r="D237" s="21"/>
      <c r="E237" s="174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"/>
      <c r="W237" s="155"/>
    </row>
    <row r="238" spans="1:23" x14ac:dyDescent="0.35">
      <c r="A238" s="21"/>
      <c r="B238" s="21"/>
      <c r="C238" s="21"/>
      <c r="D238" s="21"/>
      <c r="E238" s="174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"/>
      <c r="W238" s="126"/>
    </row>
    <row r="239" spans="1:23" x14ac:dyDescent="0.35">
      <c r="A239" s="21"/>
      <c r="B239" s="21"/>
      <c r="C239" s="21"/>
      <c r="D239" s="21"/>
      <c r="E239" s="174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"/>
      <c r="W239" s="126"/>
    </row>
    <row r="240" spans="1:23" ht="16" x14ac:dyDescent="0.35">
      <c r="A240" s="21"/>
      <c r="B240" s="21"/>
      <c r="C240" s="21"/>
      <c r="D240" s="21"/>
      <c r="E240" s="174"/>
      <c r="F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"/>
      <c r="W240" s="125"/>
    </row>
    <row r="241" spans="1:23" ht="16" x14ac:dyDescent="0.35">
      <c r="A241" s="21"/>
      <c r="B241" s="21"/>
      <c r="C241" s="21"/>
      <c r="D241" s="21"/>
      <c r="E241" s="174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"/>
      <c r="W241" s="125"/>
    </row>
    <row r="242" spans="1:23" ht="16" x14ac:dyDescent="0.35">
      <c r="A242" s="21"/>
      <c r="B242" s="21"/>
      <c r="C242" s="21"/>
      <c r="D242" s="21"/>
      <c r="E242" s="174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"/>
      <c r="W242" s="125"/>
    </row>
    <row r="243" spans="1:23" ht="16" x14ac:dyDescent="0.35">
      <c r="A243" s="21"/>
      <c r="B243" s="21"/>
      <c r="C243" s="21"/>
      <c r="D243" s="21"/>
      <c r="E243" s="174"/>
      <c r="F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"/>
      <c r="W243" s="154"/>
    </row>
    <row r="244" spans="1:23" x14ac:dyDescent="0.35">
      <c r="A244" s="21"/>
      <c r="B244" s="21"/>
      <c r="C244" s="21"/>
      <c r="D244" s="21"/>
      <c r="E244" s="174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"/>
      <c r="W244" s="119"/>
    </row>
    <row r="245" spans="1:23" x14ac:dyDescent="0.35">
      <c r="A245" s="21"/>
      <c r="B245" s="21"/>
      <c r="C245" s="21"/>
      <c r="D245" s="21"/>
      <c r="E245" s="174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"/>
      <c r="W245" s="119"/>
    </row>
    <row r="246" spans="1:23" x14ac:dyDescent="0.35">
      <c r="A246" s="21"/>
      <c r="B246" s="21"/>
      <c r="C246" s="21"/>
      <c r="D246" s="21"/>
      <c r="E246" s="174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"/>
      <c r="W246" s="126"/>
    </row>
    <row r="247" spans="1:23" x14ac:dyDescent="0.35">
      <c r="A247" s="21"/>
      <c r="B247" s="21"/>
      <c r="C247" s="21"/>
      <c r="D247" s="21"/>
      <c r="E247" s="174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"/>
      <c r="W247" s="126"/>
    </row>
    <row r="248" spans="1:23" x14ac:dyDescent="0.35">
      <c r="O248" s="21"/>
      <c r="R248" s="21"/>
      <c r="S248" s="21"/>
      <c r="V248" s="2"/>
      <c r="W248" s="12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59C66-6F2A-47C4-A20E-CF90A47AF8F4}">
  <dimension ref="A1:L41"/>
  <sheetViews>
    <sheetView zoomScale="53" zoomScaleNormal="53" workbookViewId="0">
      <pane xSplit="2" ySplit="5" topLeftCell="C6" activePane="bottomRight" state="frozen"/>
      <selection activeCell="A10" sqref="A10"/>
      <selection pane="topRight" activeCell="A10" sqref="A10"/>
      <selection pane="bottomLeft" activeCell="A10" sqref="A10"/>
      <selection pane="bottomRight" activeCell="A10" sqref="A10"/>
    </sheetView>
  </sheetViews>
  <sheetFormatPr defaultRowHeight="14.5" x14ac:dyDescent="0.35"/>
  <cols>
    <col min="1" max="2" width="8.7265625" style="118"/>
    <col min="3" max="8" width="17.1796875" style="21" bestFit="1" customWidth="1"/>
    <col min="9" max="10" width="8.7265625" style="21"/>
    <col min="11" max="11" width="15.54296875" style="21" bestFit="1" customWidth="1"/>
    <col min="12" max="16384" width="8.7265625" style="21"/>
  </cols>
  <sheetData>
    <row r="1" spans="1:10" ht="26" x14ac:dyDescent="0.6">
      <c r="A1" s="1" t="s">
        <v>181</v>
      </c>
    </row>
    <row r="2" spans="1:10" x14ac:dyDescent="0.35">
      <c r="A2" s="118" t="s">
        <v>180</v>
      </c>
    </row>
    <row r="5" spans="1:10" x14ac:dyDescent="0.35">
      <c r="C5" s="21" t="s">
        <v>117</v>
      </c>
      <c r="D5" s="21" t="s">
        <v>118</v>
      </c>
      <c r="E5" s="21" t="s">
        <v>119</v>
      </c>
      <c r="F5" s="21" t="s">
        <v>120</v>
      </c>
      <c r="G5" s="21" t="s">
        <v>121</v>
      </c>
      <c r="H5" s="21" t="s">
        <v>122</v>
      </c>
      <c r="I5" s="21" t="s">
        <v>116</v>
      </c>
      <c r="J5" s="21" t="s">
        <v>82</v>
      </c>
    </row>
    <row r="6" spans="1:10" x14ac:dyDescent="0.35">
      <c r="A6" s="118" t="s">
        <v>22</v>
      </c>
      <c r="B6" s="118">
        <v>2019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</row>
    <row r="7" spans="1:10" x14ac:dyDescent="0.35">
      <c r="B7" s="118">
        <v>2020</v>
      </c>
      <c r="C7" s="21">
        <v>139.01207724020591</v>
      </c>
      <c r="D7" s="21">
        <v>101.69567325614939</v>
      </c>
      <c r="E7" s="21">
        <v>97.181860486732745</v>
      </c>
      <c r="F7" s="21">
        <v>110.00893383434173</v>
      </c>
      <c r="G7" s="21">
        <v>132.76944550674907</v>
      </c>
      <c r="H7" s="21">
        <v>87.274226296111124</v>
      </c>
    </row>
    <row r="8" spans="1:10" x14ac:dyDescent="0.35">
      <c r="B8" s="118">
        <v>2021</v>
      </c>
      <c r="C8" s="21">
        <v>198.67538993753604</v>
      </c>
      <c r="D8" s="21">
        <v>101.82864668536983</v>
      </c>
      <c r="E8" s="21">
        <v>101.70815767551326</v>
      </c>
      <c r="F8" s="21">
        <v>203.71994704346875</v>
      </c>
      <c r="G8" s="21">
        <v>140.06771192593453</v>
      </c>
      <c r="H8" s="21">
        <v>97.464747341063784</v>
      </c>
    </row>
    <row r="9" spans="1:10" x14ac:dyDescent="0.35">
      <c r="B9" s="118">
        <v>2022</v>
      </c>
      <c r="C9" s="21">
        <v>212.41351041820042</v>
      </c>
      <c r="D9" s="21">
        <v>140.38663104368092</v>
      </c>
      <c r="E9" s="21">
        <v>238.48760951866166</v>
      </c>
      <c r="F9" s="21">
        <v>154.512072967541</v>
      </c>
      <c r="G9" s="21">
        <v>143.68695410159594</v>
      </c>
      <c r="H9" s="21">
        <v>102.59028278290801</v>
      </c>
    </row>
    <row r="10" spans="1:10" x14ac:dyDescent="0.35">
      <c r="B10" s="118">
        <v>2023</v>
      </c>
      <c r="C10" s="21">
        <v>184.00640834794578</v>
      </c>
      <c r="D10" s="21">
        <v>116.07228218133552</v>
      </c>
      <c r="E10" s="21">
        <v>226.3332386170589</v>
      </c>
      <c r="F10" s="21">
        <v>149.3101886790239</v>
      </c>
      <c r="G10" s="21">
        <v>159.26738561267589</v>
      </c>
      <c r="H10" s="21">
        <v>164.89351544730951</v>
      </c>
    </row>
    <row r="11" spans="1:10" x14ac:dyDescent="0.35">
      <c r="A11" s="118" t="s">
        <v>19</v>
      </c>
      <c r="B11" s="118">
        <v>2023</v>
      </c>
      <c r="C11" s="21">
        <v>105.54339467222367</v>
      </c>
      <c r="D11" s="21">
        <v>133.32136560591158</v>
      </c>
      <c r="E11" s="21">
        <v>160.63569796674869</v>
      </c>
      <c r="F11" s="21">
        <v>154.43259168357363</v>
      </c>
      <c r="G11" s="21">
        <v>166.78379579872126</v>
      </c>
      <c r="H11" s="21">
        <v>185.16459898131779</v>
      </c>
    </row>
    <row r="12" spans="1:10" x14ac:dyDescent="0.35">
      <c r="A12" s="118" t="s">
        <v>22</v>
      </c>
      <c r="B12" s="118">
        <v>2024</v>
      </c>
      <c r="C12" s="21">
        <v>118.17500176442661</v>
      </c>
      <c r="D12" s="21">
        <v>122.49066113371354</v>
      </c>
      <c r="E12" s="21">
        <v>138.88971079642775</v>
      </c>
      <c r="F12" s="21">
        <v>151.74720159336493</v>
      </c>
      <c r="G12" s="21">
        <v>172.89834010618208</v>
      </c>
      <c r="H12" s="21">
        <v>174.09522812428932</v>
      </c>
    </row>
    <row r="13" spans="1:10" x14ac:dyDescent="0.35">
      <c r="C13" s="2"/>
      <c r="D13" s="2"/>
      <c r="E13" s="2"/>
      <c r="F13" s="2"/>
      <c r="G13" s="2"/>
      <c r="H13" s="2"/>
    </row>
    <row r="14" spans="1:10" x14ac:dyDescent="0.35">
      <c r="C14" s="2"/>
      <c r="D14" s="2"/>
      <c r="E14" s="2"/>
      <c r="F14" s="2"/>
      <c r="G14" s="2"/>
      <c r="H14" s="2"/>
    </row>
    <row r="15" spans="1:10" x14ac:dyDescent="0.35">
      <c r="A15" s="118" t="s">
        <v>179</v>
      </c>
    </row>
    <row r="32" spans="9:10" ht="15" thickBot="1" x14ac:dyDescent="0.4">
      <c r="I32" s="2"/>
      <c r="J32" s="121"/>
    </row>
    <row r="33" spans="3:12" ht="15" thickBot="1" x14ac:dyDescent="0.4">
      <c r="I33" s="2"/>
      <c r="J33" s="121"/>
    </row>
    <row r="34" spans="3:12" ht="15" thickBot="1" x14ac:dyDescent="0.4">
      <c r="I34" s="2"/>
      <c r="J34" s="121"/>
    </row>
    <row r="35" spans="3:12" ht="15" thickBot="1" x14ac:dyDescent="0.4">
      <c r="I35" s="2"/>
      <c r="J35" s="120"/>
    </row>
    <row r="36" spans="3:12" x14ac:dyDescent="0.35">
      <c r="I36" s="2"/>
      <c r="J36" s="119"/>
    </row>
    <row r="37" spans="3:12" x14ac:dyDescent="0.35">
      <c r="I37" s="2"/>
      <c r="J37" s="119"/>
    </row>
    <row r="38" spans="3:12" x14ac:dyDescent="0.35">
      <c r="I38" s="2"/>
      <c r="J38"/>
      <c r="K38" s="122"/>
      <c r="L38" s="123"/>
    </row>
    <row r="39" spans="3:12" x14ac:dyDescent="0.35">
      <c r="C39" s="2"/>
      <c r="D39" s="2"/>
      <c r="E39" s="2"/>
      <c r="F39" s="2"/>
      <c r="G39" s="2"/>
      <c r="H39" s="2"/>
      <c r="I39" s="2"/>
      <c r="J39"/>
    </row>
    <row r="40" spans="3:12" x14ac:dyDescent="0.35">
      <c r="I40" s="2"/>
      <c r="J40"/>
    </row>
    <row r="41" spans="3:12" x14ac:dyDescent="0.35">
      <c r="I41" s="2"/>
      <c r="J4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B5107-90E2-459C-B66E-D1A85764A0B2}">
  <dimension ref="A1:K106"/>
  <sheetViews>
    <sheetView tabSelected="1" zoomScale="53" zoomScaleNormal="53" workbookViewId="0">
      <pane xSplit="1" ySplit="4" topLeftCell="B64" activePane="bottomRight" state="frozen"/>
      <selection activeCell="A10" sqref="A10"/>
      <selection pane="topRight" activeCell="A10" sqref="A10"/>
      <selection pane="bottomLeft" activeCell="A10" sqref="A10"/>
      <selection pane="bottomRight" activeCell="H76" sqref="H76"/>
    </sheetView>
  </sheetViews>
  <sheetFormatPr defaultRowHeight="14.5" x14ac:dyDescent="0.35"/>
  <cols>
    <col min="5" max="5" width="10.08984375" style="21" bestFit="1" customWidth="1"/>
    <col min="7" max="7" width="10.08984375" style="21" customWidth="1"/>
    <col min="8" max="8" width="10.08984375" style="21" bestFit="1" customWidth="1"/>
    <col min="9" max="11" width="10.08984375" style="21" customWidth="1"/>
  </cols>
  <sheetData>
    <row r="1" spans="1:10" ht="26" x14ac:dyDescent="0.6">
      <c r="A1" s="1" t="s">
        <v>182</v>
      </c>
    </row>
    <row r="2" spans="1:10" x14ac:dyDescent="0.35">
      <c r="A2" t="s">
        <v>229</v>
      </c>
    </row>
    <row r="4" spans="1:10" x14ac:dyDescent="0.35">
      <c r="B4" s="21" t="s">
        <v>150</v>
      </c>
      <c r="C4" t="s">
        <v>112</v>
      </c>
    </row>
    <row r="5" spans="1:10" x14ac:dyDescent="0.35">
      <c r="A5" t="s">
        <v>149</v>
      </c>
      <c r="B5" s="38">
        <v>14.919</v>
      </c>
      <c r="C5" s="180">
        <v>0.73466666666666602</v>
      </c>
      <c r="F5" s="38"/>
      <c r="G5" s="2"/>
      <c r="I5" s="2"/>
      <c r="J5" s="2"/>
    </row>
    <row r="6" spans="1:10" x14ac:dyDescent="0.35">
      <c r="B6" s="38">
        <v>15.645333333333333</v>
      </c>
      <c r="C6" s="180">
        <v>0.78166666666666607</v>
      </c>
      <c r="F6" s="38"/>
      <c r="G6" s="2"/>
      <c r="I6" s="2"/>
      <c r="J6" s="2"/>
    </row>
    <row r="7" spans="1:10" x14ac:dyDescent="0.35">
      <c r="B7" s="38">
        <v>16.271666666666665</v>
      </c>
      <c r="C7" s="180">
        <v>0.77933333333333399</v>
      </c>
      <c r="F7" s="38"/>
      <c r="G7" s="2"/>
      <c r="I7" s="2"/>
      <c r="J7" s="2"/>
    </row>
    <row r="8" spans="1:10" x14ac:dyDescent="0.35">
      <c r="B8" s="38">
        <v>15.325666666666667</v>
      </c>
      <c r="C8" s="180">
        <v>0.76266666666666783</v>
      </c>
      <c r="F8" s="38"/>
      <c r="G8" s="2"/>
      <c r="I8" s="2"/>
      <c r="J8" s="2"/>
    </row>
    <row r="9" spans="1:10" x14ac:dyDescent="0.35">
      <c r="A9" t="s">
        <v>148</v>
      </c>
      <c r="B9" s="38">
        <v>15.019</v>
      </c>
      <c r="C9" s="180">
        <v>0.73266666666666602</v>
      </c>
      <c r="F9" s="38"/>
      <c r="G9" s="2"/>
      <c r="I9" s="2"/>
      <c r="J9" s="2"/>
    </row>
    <row r="10" spans="1:10" x14ac:dyDescent="0.35">
      <c r="B10" s="38">
        <v>15.667</v>
      </c>
      <c r="C10" s="180">
        <v>0.74366666666666792</v>
      </c>
      <c r="F10" s="38"/>
      <c r="G10" s="2"/>
      <c r="I10" s="2"/>
      <c r="J10" s="2"/>
    </row>
    <row r="11" spans="1:10" x14ac:dyDescent="0.35">
      <c r="B11" s="38">
        <v>16.504000000000001</v>
      </c>
      <c r="C11" s="180">
        <v>0.69533333333333214</v>
      </c>
      <c r="F11" s="38"/>
      <c r="G11" s="2"/>
      <c r="I11" s="2"/>
      <c r="J11" s="2"/>
    </row>
    <row r="12" spans="1:10" x14ac:dyDescent="0.35">
      <c r="B12" s="38">
        <v>15.430999999999999</v>
      </c>
      <c r="C12" s="180">
        <v>0.56166666666666609</v>
      </c>
      <c r="F12" s="38"/>
      <c r="G12" s="2"/>
      <c r="I12" s="2"/>
      <c r="J12" s="2"/>
    </row>
    <row r="13" spans="1:10" x14ac:dyDescent="0.35">
      <c r="A13" t="s">
        <v>147</v>
      </c>
      <c r="B13" s="38">
        <v>15.26</v>
      </c>
      <c r="C13" s="180">
        <v>0.72566666666666602</v>
      </c>
      <c r="F13" s="38"/>
      <c r="G13" s="2"/>
      <c r="I13" s="2"/>
      <c r="J13" s="2"/>
    </row>
    <row r="14" spans="1:10" x14ac:dyDescent="0.35">
      <c r="B14" s="38">
        <v>16.567</v>
      </c>
      <c r="C14" s="180">
        <v>0.84299999999999997</v>
      </c>
      <c r="F14" s="38"/>
      <c r="G14" s="2"/>
      <c r="I14" s="2"/>
      <c r="J14" s="2"/>
    </row>
    <row r="15" spans="1:10" x14ac:dyDescent="0.35">
      <c r="B15" s="38">
        <v>17.124333333333333</v>
      </c>
      <c r="C15" s="180">
        <v>0.92400000000000004</v>
      </c>
      <c r="F15" s="38"/>
      <c r="G15" s="2"/>
      <c r="I15" s="2"/>
      <c r="J15" s="2"/>
    </row>
    <row r="16" spans="1:10" x14ac:dyDescent="0.35">
      <c r="B16" s="38">
        <v>16.401333333333334</v>
      </c>
      <c r="C16" s="180">
        <v>0.82799999999999996</v>
      </c>
      <c r="F16" s="38"/>
      <c r="G16" s="2"/>
      <c r="I16" s="2"/>
      <c r="J16" s="2"/>
    </row>
    <row r="17" spans="1:10" x14ac:dyDescent="0.35">
      <c r="A17" t="s">
        <v>146</v>
      </c>
      <c r="B17" s="38">
        <v>16.197333333333333</v>
      </c>
      <c r="C17" s="180">
        <v>0.77533333333333398</v>
      </c>
      <c r="F17" s="38"/>
      <c r="G17" s="2"/>
      <c r="I17" s="2"/>
      <c r="J17" s="2"/>
    </row>
    <row r="18" spans="1:10" x14ac:dyDescent="0.35">
      <c r="B18" s="38">
        <v>16.946999999999999</v>
      </c>
      <c r="C18" s="180">
        <v>0.85133333333333217</v>
      </c>
      <c r="F18" s="38"/>
      <c r="G18" s="2"/>
      <c r="I18" s="2"/>
      <c r="J18" s="2"/>
    </row>
    <row r="19" spans="1:10" x14ac:dyDescent="0.35">
      <c r="B19" s="38">
        <v>17.510999999999999</v>
      </c>
      <c r="C19" s="180">
        <v>0.96299999999999997</v>
      </c>
      <c r="F19" s="38"/>
      <c r="G19" s="2"/>
      <c r="I19" s="2"/>
      <c r="J19" s="2"/>
    </row>
    <row r="20" spans="1:10" x14ac:dyDescent="0.35">
      <c r="B20" s="38">
        <v>17.023666666666667</v>
      </c>
      <c r="C20" s="180">
        <v>0.88466666666666427</v>
      </c>
      <c r="F20" s="38"/>
      <c r="G20" s="2"/>
      <c r="I20" s="2"/>
      <c r="J20" s="2"/>
    </row>
    <row r="21" spans="1:10" x14ac:dyDescent="0.35">
      <c r="A21" t="s">
        <v>145</v>
      </c>
      <c r="B21" s="38">
        <v>17.085000000000001</v>
      </c>
      <c r="C21" s="180">
        <v>0.7833333333333321</v>
      </c>
      <c r="F21" s="38"/>
      <c r="G21" s="2"/>
      <c r="I21" s="2"/>
      <c r="J21" s="2"/>
    </row>
    <row r="22" spans="1:10" x14ac:dyDescent="0.35">
      <c r="B22" s="38">
        <v>17.729333333333333</v>
      </c>
      <c r="C22" s="180">
        <v>0.86033333333333573</v>
      </c>
      <c r="F22" s="38"/>
      <c r="G22" s="2"/>
      <c r="I22" s="2"/>
      <c r="J22" s="2"/>
    </row>
    <row r="23" spans="1:10" x14ac:dyDescent="0.35">
      <c r="B23" s="38">
        <v>18.334333333333333</v>
      </c>
      <c r="C23" s="180">
        <v>0.92666666666666786</v>
      </c>
      <c r="F23" s="38"/>
      <c r="G23" s="2"/>
      <c r="I23" s="2"/>
      <c r="J23" s="2"/>
    </row>
    <row r="24" spans="1:10" x14ac:dyDescent="0.35">
      <c r="B24" s="38">
        <v>17.365666666666669</v>
      </c>
      <c r="C24" s="180">
        <v>0.89500000000000002</v>
      </c>
      <c r="F24" s="38"/>
      <c r="G24" s="2"/>
      <c r="I24" s="2"/>
      <c r="J24" s="2"/>
    </row>
    <row r="25" spans="1:10" x14ac:dyDescent="0.35">
      <c r="A25" t="s">
        <v>144</v>
      </c>
      <c r="B25" s="38">
        <v>17.119</v>
      </c>
      <c r="C25" s="180">
        <v>0.81599999999999995</v>
      </c>
      <c r="F25" s="38"/>
      <c r="G25" s="2"/>
      <c r="I25" s="2"/>
      <c r="J25" s="2"/>
    </row>
    <row r="26" spans="1:10" x14ac:dyDescent="0.35">
      <c r="B26" s="38">
        <v>17.809999999999999</v>
      </c>
      <c r="C26" s="180">
        <v>0.9696666666666679</v>
      </c>
      <c r="F26" s="38"/>
      <c r="G26" s="2"/>
      <c r="I26" s="2"/>
      <c r="J26" s="2"/>
    </row>
    <row r="27" spans="1:10" x14ac:dyDescent="0.35">
      <c r="B27" s="38">
        <v>18.090666666666667</v>
      </c>
      <c r="C27" s="180">
        <v>0.98633333333333217</v>
      </c>
      <c r="F27" s="38"/>
      <c r="G27" s="2"/>
      <c r="I27" s="2"/>
      <c r="J27" s="2"/>
    </row>
    <row r="28" spans="1:10" x14ac:dyDescent="0.35">
      <c r="B28" s="38">
        <v>17.851333333333333</v>
      </c>
      <c r="C28" s="180">
        <v>0.77533333333333576</v>
      </c>
      <c r="F28" s="38"/>
      <c r="G28" s="2"/>
      <c r="I28" s="2"/>
      <c r="J28" s="2"/>
    </row>
    <row r="29" spans="1:10" x14ac:dyDescent="0.35">
      <c r="A29" t="s">
        <v>143</v>
      </c>
      <c r="B29" s="38">
        <v>17.622666666666667</v>
      </c>
      <c r="C29" s="180">
        <v>0.70433333333333215</v>
      </c>
      <c r="F29" s="38"/>
      <c r="G29" s="2"/>
      <c r="I29" s="2"/>
      <c r="J29" s="2"/>
    </row>
    <row r="30" spans="1:10" x14ac:dyDescent="0.35">
      <c r="B30" s="38">
        <v>18.766666666666669</v>
      </c>
      <c r="C30" s="180">
        <v>0.76666666666666428</v>
      </c>
      <c r="F30" s="38"/>
      <c r="G30" s="2"/>
      <c r="I30" s="2"/>
      <c r="J30" s="2"/>
    </row>
    <row r="31" spans="1:10" x14ac:dyDescent="0.35">
      <c r="B31" s="38">
        <v>19.114333333333331</v>
      </c>
      <c r="C31" s="180">
        <v>0.86099999999999999</v>
      </c>
      <c r="F31" s="38"/>
      <c r="G31" s="2"/>
      <c r="I31" s="2"/>
      <c r="J31" s="2"/>
    </row>
    <row r="32" spans="1:10" x14ac:dyDescent="0.35">
      <c r="B32" s="38">
        <v>18.509333333333331</v>
      </c>
      <c r="C32" s="180">
        <v>0.76266666666666783</v>
      </c>
      <c r="F32" s="38"/>
      <c r="G32" s="2"/>
      <c r="I32" s="2"/>
      <c r="J32" s="2"/>
    </row>
    <row r="33" spans="1:10" x14ac:dyDescent="0.35">
      <c r="A33" t="s">
        <v>142</v>
      </c>
      <c r="B33" s="38">
        <v>18.631666666666668</v>
      </c>
      <c r="C33" s="180">
        <v>0.70899999999999996</v>
      </c>
      <c r="F33" s="38"/>
      <c r="G33" s="2"/>
      <c r="I33" s="2"/>
      <c r="J33" s="2"/>
    </row>
    <row r="34" spans="1:10" x14ac:dyDescent="0.35">
      <c r="B34" s="38">
        <v>19.514666666666667</v>
      </c>
      <c r="C34" s="180">
        <v>0.78633333333333211</v>
      </c>
      <c r="F34" s="38"/>
      <c r="G34" s="2"/>
      <c r="I34" s="2"/>
      <c r="J34" s="2"/>
    </row>
    <row r="35" spans="1:10" x14ac:dyDescent="0.35">
      <c r="B35" s="38">
        <v>20.033999999999999</v>
      </c>
      <c r="C35" s="180">
        <v>0.92100000000000004</v>
      </c>
      <c r="F35" s="38"/>
      <c r="G35" s="2"/>
      <c r="I35" s="2"/>
      <c r="J35" s="2"/>
    </row>
    <row r="36" spans="1:10" x14ac:dyDescent="0.35">
      <c r="B36" s="38">
        <v>18.972000000000001</v>
      </c>
      <c r="C36" s="180">
        <v>0.82133333333333214</v>
      </c>
      <c r="F36" s="38"/>
      <c r="G36" s="2"/>
      <c r="I36" s="2"/>
      <c r="J36" s="2"/>
    </row>
    <row r="37" spans="1:10" x14ac:dyDescent="0.35">
      <c r="A37" t="s">
        <v>141</v>
      </c>
      <c r="B37" s="38">
        <v>18.436666666666667</v>
      </c>
      <c r="C37" s="180">
        <v>0.73899999999999999</v>
      </c>
      <c r="F37" s="38"/>
      <c r="G37" s="2"/>
      <c r="I37" s="2"/>
      <c r="J37" s="2"/>
    </row>
    <row r="38" spans="1:10" x14ac:dyDescent="0.35">
      <c r="B38" s="38">
        <v>19.118333333333332</v>
      </c>
      <c r="C38" s="180">
        <v>0.88400000000000001</v>
      </c>
      <c r="F38" s="38"/>
      <c r="G38" s="2"/>
      <c r="I38" s="2"/>
      <c r="J38" s="2"/>
    </row>
    <row r="39" spans="1:10" x14ac:dyDescent="0.35">
      <c r="B39" s="38">
        <v>19.862333333333332</v>
      </c>
      <c r="C39" s="180">
        <v>0.82799999999999996</v>
      </c>
      <c r="F39" s="38"/>
      <c r="G39" s="2"/>
      <c r="I39" s="2"/>
      <c r="J39" s="2"/>
    </row>
    <row r="40" spans="1:10" x14ac:dyDescent="0.35">
      <c r="B40" s="38">
        <v>18.060333333333332</v>
      </c>
      <c r="C40" s="180">
        <v>0.71266666666666789</v>
      </c>
      <c r="F40" s="38"/>
      <c r="G40" s="2"/>
      <c r="I40" s="2"/>
      <c r="J40" s="2"/>
    </row>
    <row r="41" spans="1:10" x14ac:dyDescent="0.35">
      <c r="A41" t="s">
        <v>140</v>
      </c>
      <c r="B41" s="38">
        <v>17.148</v>
      </c>
      <c r="C41" s="180">
        <v>0.64200000000000002</v>
      </c>
      <c r="F41" s="38"/>
      <c r="G41" s="2"/>
      <c r="I41" s="2"/>
      <c r="J41" s="2"/>
    </row>
    <row r="42" spans="1:10" x14ac:dyDescent="0.35">
      <c r="B42" s="38">
        <v>18.460666666666668</v>
      </c>
      <c r="C42" s="180">
        <v>0.63966666666666427</v>
      </c>
      <c r="F42" s="38"/>
      <c r="G42" s="2"/>
      <c r="I42" s="2"/>
      <c r="J42" s="2"/>
    </row>
    <row r="43" spans="1:10" x14ac:dyDescent="0.35">
      <c r="B43" s="38">
        <v>19.609666666666669</v>
      </c>
      <c r="C43" s="180">
        <v>0.70066666666666422</v>
      </c>
      <c r="F43" s="38"/>
      <c r="G43" s="2"/>
      <c r="I43" s="2"/>
      <c r="J43" s="2"/>
    </row>
    <row r="44" spans="1:10" x14ac:dyDescent="0.35">
      <c r="B44" s="38">
        <v>18.766666666666669</v>
      </c>
      <c r="C44" s="180">
        <v>0.56566666666666421</v>
      </c>
      <c r="F44" s="38"/>
      <c r="G44" s="2"/>
      <c r="I44" s="2"/>
      <c r="J44" s="2"/>
    </row>
    <row r="45" spans="1:10" x14ac:dyDescent="0.35">
      <c r="A45" t="s">
        <v>1</v>
      </c>
      <c r="B45" s="38">
        <v>18.735333333333333</v>
      </c>
      <c r="C45" s="180">
        <v>0.51900000000000002</v>
      </c>
      <c r="F45" s="38"/>
      <c r="G45" s="2"/>
      <c r="I45" s="2"/>
      <c r="J45" s="2"/>
    </row>
    <row r="46" spans="1:10" x14ac:dyDescent="0.35">
      <c r="B46" s="38">
        <v>19.579666666666668</v>
      </c>
      <c r="C46" s="180">
        <v>0.53266666666666429</v>
      </c>
      <c r="F46" s="38"/>
      <c r="G46" s="2"/>
      <c r="I46" s="2"/>
      <c r="J46" s="2"/>
    </row>
    <row r="47" spans="1:10" x14ac:dyDescent="0.35">
      <c r="B47" s="38">
        <v>19.581</v>
      </c>
      <c r="C47" s="180">
        <v>0.78666666666666785</v>
      </c>
      <c r="F47" s="38"/>
      <c r="G47" s="2"/>
      <c r="I47" s="2"/>
      <c r="J47" s="2"/>
    </row>
    <row r="48" spans="1:10" x14ac:dyDescent="0.35">
      <c r="B48" s="38">
        <v>19.007000000000001</v>
      </c>
      <c r="C48" s="180">
        <v>0.68266666666666787</v>
      </c>
      <c r="F48" s="38"/>
      <c r="G48" s="2"/>
      <c r="I48" s="2"/>
      <c r="J48" s="2"/>
    </row>
    <row r="49" spans="1:10" x14ac:dyDescent="0.35">
      <c r="A49" t="s">
        <v>2</v>
      </c>
      <c r="B49" s="38">
        <v>18.742666666666668</v>
      </c>
      <c r="C49" s="180">
        <v>0.78700000000000003</v>
      </c>
      <c r="F49" s="38"/>
      <c r="G49" s="2"/>
      <c r="I49" s="2"/>
      <c r="J49" s="2"/>
    </row>
    <row r="50" spans="1:10" x14ac:dyDescent="0.35">
      <c r="B50" s="38">
        <v>19.651666666666667</v>
      </c>
      <c r="C50" s="180">
        <v>0.81200000000000006</v>
      </c>
      <c r="F50" s="38"/>
      <c r="G50" s="2"/>
      <c r="I50" s="2"/>
      <c r="J50" s="2"/>
    </row>
    <row r="51" spans="1:10" x14ac:dyDescent="0.35">
      <c r="B51" s="38">
        <v>19.576333333333331</v>
      </c>
      <c r="C51" s="180">
        <v>0.88966666666666783</v>
      </c>
      <c r="F51" s="38"/>
      <c r="G51" s="2"/>
      <c r="I51" s="2"/>
      <c r="J51" s="2"/>
    </row>
    <row r="52" spans="1:10" x14ac:dyDescent="0.35">
      <c r="B52" s="38">
        <v>18.876333333333331</v>
      </c>
      <c r="C52" s="180">
        <v>0.84033333333333571</v>
      </c>
      <c r="F52" s="38"/>
      <c r="G52" s="2"/>
      <c r="I52" s="2"/>
      <c r="J52" s="2"/>
    </row>
    <row r="53" spans="1:10" x14ac:dyDescent="0.35">
      <c r="A53" t="s">
        <v>3</v>
      </c>
      <c r="B53" s="38">
        <v>18.568000000000001</v>
      </c>
      <c r="C53" s="180">
        <v>0.79266666666666785</v>
      </c>
      <c r="F53" s="38"/>
      <c r="G53" s="2"/>
      <c r="I53" s="2"/>
      <c r="J53" s="2"/>
    </row>
    <row r="54" spans="1:10" x14ac:dyDescent="0.35">
      <c r="B54" s="38">
        <v>18.731666666666669</v>
      </c>
      <c r="C54" s="180">
        <v>0.8046666666666642</v>
      </c>
      <c r="F54" s="38"/>
      <c r="G54" s="2"/>
      <c r="I54" s="2"/>
      <c r="J54" s="2"/>
    </row>
    <row r="55" spans="1:10" x14ac:dyDescent="0.35">
      <c r="B55" s="38">
        <v>19.260666666666669</v>
      </c>
      <c r="C55" s="180">
        <v>0.80200000000000005</v>
      </c>
      <c r="F55" s="38"/>
      <c r="G55" s="2"/>
      <c r="I55" s="2"/>
      <c r="J55" s="2"/>
    </row>
    <row r="56" spans="1:10" x14ac:dyDescent="0.35">
      <c r="B56" s="38">
        <v>18.312999999999999</v>
      </c>
      <c r="C56" s="180">
        <v>0.78533333333333211</v>
      </c>
      <c r="F56" s="38"/>
      <c r="G56" s="2"/>
      <c r="I56" s="2"/>
      <c r="J56" s="2"/>
    </row>
    <row r="57" spans="1:10" x14ac:dyDescent="0.35">
      <c r="A57" t="s">
        <v>4</v>
      </c>
      <c r="B57" s="38">
        <v>17.757333333333332</v>
      </c>
      <c r="C57" s="180">
        <v>0.76100000000000001</v>
      </c>
      <c r="F57" s="38"/>
      <c r="G57" s="2"/>
      <c r="I57" s="2"/>
      <c r="J57" s="2"/>
    </row>
    <row r="58" spans="1:10" x14ac:dyDescent="0.35">
      <c r="B58" s="38">
        <v>18.763666666666669</v>
      </c>
      <c r="C58" s="180">
        <v>0.91066666666666429</v>
      </c>
      <c r="F58" s="38"/>
      <c r="G58" s="2"/>
      <c r="I58" s="2"/>
      <c r="J58" s="2"/>
    </row>
    <row r="59" spans="1:10" x14ac:dyDescent="0.35">
      <c r="B59" s="38">
        <v>19.414000000000001</v>
      </c>
      <c r="C59" s="180">
        <v>0.94566666666666788</v>
      </c>
      <c r="F59" s="38"/>
      <c r="G59" s="2"/>
      <c r="I59" s="2"/>
      <c r="J59" s="2"/>
    </row>
    <row r="60" spans="1:10" x14ac:dyDescent="0.35">
      <c r="B60" s="38">
        <v>18.287666666666667</v>
      </c>
      <c r="C60" s="180">
        <v>0.88300000000000001</v>
      </c>
      <c r="F60" s="38"/>
      <c r="G60" s="2"/>
      <c r="I60" s="2"/>
      <c r="J60" s="2"/>
    </row>
    <row r="61" spans="1:10" x14ac:dyDescent="0.35">
      <c r="A61" t="s">
        <v>5</v>
      </c>
      <c r="B61" s="38">
        <v>18.050999999999998</v>
      </c>
      <c r="C61" s="180">
        <v>0.87866666666666793</v>
      </c>
      <c r="F61" s="38"/>
      <c r="G61" s="2"/>
      <c r="I61" s="2"/>
      <c r="J61" s="2"/>
    </row>
    <row r="62" spans="1:10" x14ac:dyDescent="0.35">
      <c r="B62" s="38">
        <v>18.467666666666666</v>
      </c>
      <c r="C62" s="180">
        <v>1.0966666666666642</v>
      </c>
      <c r="F62" s="38"/>
      <c r="G62" s="2"/>
      <c r="I62" s="2"/>
      <c r="J62" s="2"/>
    </row>
    <row r="63" spans="1:10" x14ac:dyDescent="0.35">
      <c r="B63" s="38">
        <v>18.881</v>
      </c>
      <c r="C63" s="180">
        <v>1.2410000000000001</v>
      </c>
      <c r="F63" s="38"/>
      <c r="G63" s="2"/>
      <c r="I63" s="2"/>
      <c r="J63" s="2"/>
    </row>
    <row r="64" spans="1:10" x14ac:dyDescent="0.35">
      <c r="B64" s="38">
        <v>17.983333333333331</v>
      </c>
      <c r="C64" s="180">
        <v>1.2776666666666678</v>
      </c>
      <c r="F64" s="38"/>
      <c r="G64" s="2"/>
      <c r="I64" s="2"/>
      <c r="J64" s="2"/>
    </row>
    <row r="65" spans="1:10" x14ac:dyDescent="0.35">
      <c r="A65" t="s">
        <v>6</v>
      </c>
      <c r="B65" s="38">
        <v>17.952666666666669</v>
      </c>
      <c r="C65" s="180">
        <v>1.2303333333333322</v>
      </c>
      <c r="F65" s="38"/>
      <c r="G65" s="2"/>
      <c r="I65" s="2"/>
      <c r="J65" s="2"/>
    </row>
    <row r="66" spans="1:10" x14ac:dyDescent="0.35">
      <c r="B66" s="38">
        <v>18.088000000000001</v>
      </c>
      <c r="C66" s="180">
        <v>1.3216666666666679</v>
      </c>
      <c r="F66" s="38"/>
      <c r="G66" s="2"/>
      <c r="I66" s="2"/>
      <c r="J66" s="2"/>
    </row>
    <row r="67" spans="1:10" x14ac:dyDescent="0.35">
      <c r="B67" s="38">
        <v>18.089666666666666</v>
      </c>
      <c r="C67" s="180">
        <v>1.3819999999999999</v>
      </c>
      <c r="F67" s="38"/>
      <c r="G67" s="2"/>
      <c r="I67" s="2"/>
      <c r="J67" s="2"/>
    </row>
    <row r="68" spans="1:10" x14ac:dyDescent="0.35">
      <c r="B68" s="38">
        <v>17.530999999999999</v>
      </c>
      <c r="C68" s="180">
        <v>1.357</v>
      </c>
      <c r="F68" s="38"/>
      <c r="G68" s="2"/>
      <c r="I68" s="2"/>
      <c r="J68" s="2"/>
    </row>
    <row r="69" spans="1:10" x14ac:dyDescent="0.35">
      <c r="A69" t="s">
        <v>7</v>
      </c>
      <c r="B69" s="38">
        <v>17.356000000000002</v>
      </c>
      <c r="C69" s="180">
        <v>1.327</v>
      </c>
      <c r="F69" s="38"/>
      <c r="G69" s="2"/>
      <c r="I69" s="2"/>
      <c r="J69" s="2"/>
    </row>
    <row r="70" spans="1:10" x14ac:dyDescent="0.35">
      <c r="B70" s="38">
        <v>17.714333333333332</v>
      </c>
      <c r="C70" s="180">
        <v>1.4330000000000001</v>
      </c>
      <c r="F70" s="38"/>
      <c r="G70" s="2"/>
      <c r="I70" s="2"/>
      <c r="J70" s="2"/>
    </row>
    <row r="71" spans="1:10" x14ac:dyDescent="0.35">
      <c r="B71" s="38">
        <v>17.925333333333331</v>
      </c>
      <c r="C71" s="180">
        <v>1.59</v>
      </c>
      <c r="F71" s="38"/>
      <c r="G71" s="2"/>
      <c r="I71" s="2"/>
      <c r="J71" s="2"/>
    </row>
    <row r="72" spans="1:10" x14ac:dyDescent="0.35">
      <c r="B72" s="38">
        <v>17.111000000000001</v>
      </c>
      <c r="C72" s="180">
        <v>1.7253333333333321</v>
      </c>
      <c r="F72" s="38"/>
      <c r="G72" s="2"/>
      <c r="I72" s="2"/>
      <c r="J72" s="2"/>
    </row>
    <row r="73" spans="1:10" x14ac:dyDescent="0.35">
      <c r="A73" t="s">
        <v>8</v>
      </c>
      <c r="B73" s="38">
        <v>16.981000000000002</v>
      </c>
      <c r="C73" s="180">
        <v>1.619</v>
      </c>
      <c r="F73" s="38"/>
      <c r="G73" s="2"/>
      <c r="I73" s="2"/>
      <c r="J73" s="2"/>
    </row>
    <row r="74" spans="1:10" x14ac:dyDescent="0.35">
      <c r="B74" s="38">
        <v>17.891333333333332</v>
      </c>
      <c r="C74" s="180">
        <v>1.5856666666666679</v>
      </c>
      <c r="F74" s="38"/>
      <c r="G74" s="2"/>
      <c r="I74" s="2"/>
      <c r="J74" s="2"/>
    </row>
    <row r="75" spans="1:10" x14ac:dyDescent="0.35">
      <c r="B75" s="38">
        <v>17.791666666666668</v>
      </c>
      <c r="C75" s="180">
        <v>1.7363333333333322</v>
      </c>
      <c r="F75" s="38"/>
      <c r="G75" s="2"/>
      <c r="I75" s="2"/>
      <c r="J75" s="2"/>
    </row>
    <row r="76" spans="1:10" x14ac:dyDescent="0.35">
      <c r="B76" s="38">
        <v>17.106000000000002</v>
      </c>
      <c r="C76" s="180">
        <v>1.8453333333333322</v>
      </c>
      <c r="F76" s="38"/>
      <c r="G76" s="2"/>
      <c r="I76" s="2"/>
      <c r="J76" s="2"/>
    </row>
    <row r="77" spans="1:10" x14ac:dyDescent="0.35">
      <c r="A77" t="s">
        <v>9</v>
      </c>
      <c r="B77" s="38">
        <v>16.93</v>
      </c>
      <c r="C77" s="180">
        <v>1.8176666666666679</v>
      </c>
      <c r="F77" s="38"/>
      <c r="G77" s="2"/>
      <c r="I77" s="2"/>
      <c r="J77" s="2"/>
    </row>
    <row r="78" spans="1:10" x14ac:dyDescent="0.35">
      <c r="B78" s="38">
        <v>17.783999999999999</v>
      </c>
      <c r="C78" s="180">
        <v>1.734</v>
      </c>
      <c r="F78" s="38"/>
      <c r="G78" s="2"/>
      <c r="I78" s="2"/>
      <c r="J78" s="2"/>
    </row>
    <row r="79" spans="1:10" x14ac:dyDescent="0.35">
      <c r="B79" s="38">
        <v>17.946666666666669</v>
      </c>
      <c r="C79" s="180">
        <v>1.8926666666666643</v>
      </c>
      <c r="F79" s="38"/>
      <c r="G79" s="2"/>
      <c r="I79" s="2"/>
      <c r="J79" s="2"/>
    </row>
    <row r="80" spans="1:10" x14ac:dyDescent="0.35">
      <c r="B80" s="38">
        <v>17.154666666666667</v>
      </c>
      <c r="C80" s="180">
        <v>2.0086666666666644</v>
      </c>
      <c r="F80" s="38"/>
      <c r="G80" s="2"/>
      <c r="I80" s="2"/>
      <c r="J80" s="2"/>
    </row>
    <row r="81" spans="1:10" x14ac:dyDescent="0.35">
      <c r="A81" t="s">
        <v>10</v>
      </c>
      <c r="B81" s="38">
        <v>16.611666666666668</v>
      </c>
      <c r="C81" s="180">
        <v>1.9066666666666643</v>
      </c>
      <c r="F81" s="38"/>
      <c r="G81" s="2"/>
      <c r="I81" s="2"/>
      <c r="J81" s="2"/>
    </row>
    <row r="82" spans="1:10" x14ac:dyDescent="0.35">
      <c r="B82" s="38">
        <v>17.537666666666667</v>
      </c>
      <c r="C82" s="180">
        <v>1.8833333333333322</v>
      </c>
      <c r="F82" s="38"/>
      <c r="G82" s="2"/>
      <c r="I82" s="2"/>
      <c r="J82" s="2"/>
    </row>
    <row r="83" spans="1:10" x14ac:dyDescent="0.35">
      <c r="B83" s="38">
        <v>17.32033333333333</v>
      </c>
      <c r="C83" s="180">
        <v>1.9910000000000001</v>
      </c>
      <c r="F83" s="38"/>
      <c r="G83" s="2"/>
      <c r="I83" s="2"/>
      <c r="J83" s="2"/>
    </row>
    <row r="84" spans="1:10" x14ac:dyDescent="0.35">
      <c r="B84" s="38">
        <v>16.581333333333333</v>
      </c>
      <c r="C84" s="180">
        <v>1.9466666666666679</v>
      </c>
      <c r="F84" s="38"/>
      <c r="G84" s="2"/>
      <c r="I84" s="2"/>
      <c r="J84" s="2"/>
    </row>
    <row r="85" spans="1:10" x14ac:dyDescent="0.35">
      <c r="A85" t="s">
        <v>11</v>
      </c>
      <c r="B85" s="38">
        <v>16.177</v>
      </c>
      <c r="C85" s="180">
        <v>1.7933333333333321</v>
      </c>
      <c r="F85" s="38"/>
      <c r="G85" s="2"/>
      <c r="I85" s="2"/>
      <c r="J85" s="2"/>
    </row>
    <row r="86" spans="1:10" x14ac:dyDescent="0.35">
      <c r="B86" s="38">
        <v>14.992000000000001</v>
      </c>
      <c r="C86" s="180">
        <v>1.7736666666666678</v>
      </c>
      <c r="F86" s="38"/>
      <c r="G86" s="2"/>
      <c r="I86" s="2"/>
      <c r="J86" s="2"/>
    </row>
    <row r="87" spans="1:10" x14ac:dyDescent="0.35">
      <c r="B87" s="38">
        <v>16.908999999999999</v>
      </c>
      <c r="C87" s="180">
        <v>2.02</v>
      </c>
      <c r="F87" s="38"/>
      <c r="G87" s="2"/>
      <c r="I87" s="2"/>
      <c r="J87" s="2"/>
    </row>
    <row r="88" spans="1:10" x14ac:dyDescent="0.35">
      <c r="B88" s="38">
        <v>16.119666666666667</v>
      </c>
      <c r="C88" s="180">
        <v>2.2186666666666661</v>
      </c>
      <c r="F88" s="38"/>
      <c r="G88" s="2"/>
      <c r="I88" s="2"/>
      <c r="J88" s="2"/>
    </row>
    <row r="89" spans="1:10" x14ac:dyDescent="0.35">
      <c r="A89" t="s">
        <v>12</v>
      </c>
      <c r="B89" s="38">
        <v>15.765333333333334</v>
      </c>
      <c r="C89" s="180">
        <v>2.0176666666666661</v>
      </c>
      <c r="F89" s="38"/>
      <c r="G89" s="2"/>
      <c r="I89" s="2"/>
      <c r="J89" s="2"/>
    </row>
    <row r="90" spans="1:10" x14ac:dyDescent="0.35">
      <c r="B90" s="38">
        <v>16.798666666666669</v>
      </c>
      <c r="C90" s="180">
        <v>2.0339999999999998</v>
      </c>
      <c r="F90" s="38"/>
      <c r="G90" s="2"/>
      <c r="I90" s="2"/>
      <c r="J90" s="2"/>
    </row>
    <row r="91" spans="1:10" x14ac:dyDescent="0.35">
      <c r="B91" s="38">
        <v>16.991333333333333</v>
      </c>
      <c r="C91" s="180">
        <v>2.265666666666668</v>
      </c>
      <c r="F91" s="38"/>
      <c r="G91" s="2"/>
      <c r="I91" s="2"/>
      <c r="J91" s="2"/>
    </row>
    <row r="92" spans="1:10" x14ac:dyDescent="0.35">
      <c r="B92" s="38">
        <v>15.571</v>
      </c>
      <c r="C92" s="180">
        <v>2.2330000000000001</v>
      </c>
      <c r="F92" s="38"/>
      <c r="G92" s="2"/>
      <c r="I92" s="2"/>
      <c r="J92" s="2"/>
    </row>
    <row r="93" spans="1:10" x14ac:dyDescent="0.35">
      <c r="A93" t="s">
        <v>13</v>
      </c>
      <c r="B93" s="38">
        <v>15.855333333333334</v>
      </c>
      <c r="C93" s="180">
        <v>1.8769999999999982</v>
      </c>
      <c r="F93" s="38"/>
      <c r="G93" s="2"/>
      <c r="I93" s="2"/>
      <c r="J93" s="2"/>
    </row>
    <row r="94" spans="1:10" x14ac:dyDescent="0.35">
      <c r="B94" s="38">
        <v>16.559000000000001</v>
      </c>
      <c r="C94" s="180">
        <v>1.9223333333333321</v>
      </c>
      <c r="F94" s="38"/>
      <c r="G94" s="2"/>
      <c r="I94" s="2"/>
      <c r="J94" s="2"/>
    </row>
    <row r="95" spans="1:10" x14ac:dyDescent="0.35">
      <c r="B95" s="38">
        <v>16.069333333333333</v>
      </c>
      <c r="C95" s="180">
        <v>2.227666666666666</v>
      </c>
      <c r="F95" s="38"/>
      <c r="G95" s="2"/>
      <c r="I95" s="2"/>
      <c r="J95" s="2"/>
    </row>
    <row r="96" spans="1:10" x14ac:dyDescent="0.35">
      <c r="B96" s="38">
        <v>14.726666666666667</v>
      </c>
      <c r="C96" s="180">
        <v>2.352666666666666</v>
      </c>
      <c r="F96" s="38"/>
      <c r="G96" s="2"/>
      <c r="I96" s="2"/>
      <c r="J96" s="2"/>
    </row>
    <row r="97" spans="1:10" x14ac:dyDescent="0.35">
      <c r="A97" t="s">
        <v>58</v>
      </c>
      <c r="B97" s="38">
        <v>14.159333333333334</v>
      </c>
      <c r="C97" s="180">
        <v>2.3799999999999981</v>
      </c>
      <c r="F97" s="38"/>
      <c r="I97" s="2"/>
      <c r="J97" s="2"/>
    </row>
    <row r="98" spans="1:10" x14ac:dyDescent="0.35">
      <c r="B98" s="38">
        <v>15.050666666666666</v>
      </c>
      <c r="C98" s="180">
        <v>2.2613333333333339</v>
      </c>
      <c r="F98" s="38"/>
      <c r="I98" s="2"/>
      <c r="J98" s="2"/>
    </row>
    <row r="99" spans="1:10" x14ac:dyDescent="0.35">
      <c r="B99" s="38">
        <v>15.141999999999999</v>
      </c>
      <c r="C99" s="180">
        <v>2.4806666666666679</v>
      </c>
      <c r="F99" s="38"/>
      <c r="I99" s="2"/>
      <c r="J99" s="2"/>
    </row>
    <row r="100" spans="1:10" x14ac:dyDescent="0.35">
      <c r="B100" s="38">
        <v>14.857333333333333</v>
      </c>
      <c r="C100" s="180">
        <v>2.4023333333333339</v>
      </c>
      <c r="F100" s="38"/>
      <c r="I100" s="2"/>
      <c r="J100" s="2"/>
    </row>
    <row r="101" spans="1:10" x14ac:dyDescent="0.35">
      <c r="A101" t="s">
        <v>139</v>
      </c>
      <c r="B101" s="38">
        <v>14.381666666666666</v>
      </c>
      <c r="C101" s="180">
        <v>2.4563333333333341</v>
      </c>
      <c r="F101" s="38"/>
      <c r="I101" s="2"/>
      <c r="J101" s="2"/>
    </row>
    <row r="103" spans="1:10" x14ac:dyDescent="0.35">
      <c r="A103" t="s">
        <v>183</v>
      </c>
      <c r="E103" s="12"/>
    </row>
    <row r="104" spans="1:10" x14ac:dyDescent="0.35">
      <c r="E104" s="169"/>
    </row>
    <row r="105" spans="1:10" x14ac:dyDescent="0.35">
      <c r="E105" s="168"/>
    </row>
    <row r="106" spans="1:10" x14ac:dyDescent="0.35">
      <c r="E106" s="16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0CEA7-93BA-4E36-9F93-41F84FF84A01}">
  <dimension ref="A1:J75"/>
  <sheetViews>
    <sheetView zoomScale="60" zoomScaleNormal="60" workbookViewId="0">
      <pane xSplit="1" ySplit="4" topLeftCell="B5" activePane="bottomRight" state="frozen"/>
      <selection activeCell="A10" sqref="A10"/>
      <selection pane="topRight" activeCell="A10" sqref="A10"/>
      <selection pane="bottomLeft" activeCell="A10" sqref="A10"/>
      <selection pane="bottomRight" activeCell="A10" sqref="A10"/>
    </sheetView>
  </sheetViews>
  <sheetFormatPr defaultRowHeight="14.5" x14ac:dyDescent="0.35"/>
  <cols>
    <col min="2" max="2" width="8.54296875" style="39" customWidth="1"/>
    <col min="5" max="6" width="8.54296875" style="39" customWidth="1"/>
    <col min="7" max="7" width="13.36328125" style="42" customWidth="1"/>
    <col min="9" max="9" width="12.36328125" bestFit="1" customWidth="1"/>
    <col min="10" max="10" width="10" bestFit="1" customWidth="1"/>
  </cols>
  <sheetData>
    <row r="1" spans="1:10" ht="26" x14ac:dyDescent="0.6">
      <c r="A1" s="1" t="s">
        <v>188</v>
      </c>
    </row>
    <row r="2" spans="1:10" x14ac:dyDescent="0.35">
      <c r="A2" s="39" t="s">
        <v>189</v>
      </c>
    </row>
    <row r="3" spans="1:10" x14ac:dyDescent="0.35">
      <c r="B3" s="39" t="s">
        <v>170</v>
      </c>
      <c r="C3" t="s">
        <v>123</v>
      </c>
    </row>
    <row r="4" spans="1:10" x14ac:dyDescent="0.35">
      <c r="B4" s="181" t="s">
        <v>184</v>
      </c>
      <c r="C4" t="s">
        <v>185</v>
      </c>
      <c r="D4" t="s">
        <v>186</v>
      </c>
      <c r="E4" s="181" t="s">
        <v>187</v>
      </c>
      <c r="F4" s="181"/>
      <c r="H4" s="21"/>
      <c r="I4" s="21"/>
      <c r="J4" s="21"/>
    </row>
    <row r="5" spans="1:10" x14ac:dyDescent="0.35">
      <c r="A5">
        <v>2018</v>
      </c>
      <c r="B5" s="42">
        <v>48.666297</v>
      </c>
      <c r="C5" s="20">
        <v>56.311</v>
      </c>
      <c r="D5" s="20">
        <v>185.34100000000001</v>
      </c>
      <c r="E5" s="183">
        <v>0.30382376268607592</v>
      </c>
      <c r="F5" s="182"/>
      <c r="H5" s="21"/>
      <c r="I5" s="21"/>
      <c r="J5" s="21"/>
    </row>
    <row r="6" spans="1:10" x14ac:dyDescent="0.35">
      <c r="B6" s="42">
        <v>55.784973000000001</v>
      </c>
      <c r="C6" s="20">
        <v>54.433999999999997</v>
      </c>
      <c r="D6" s="20">
        <v>177.44499999999999</v>
      </c>
      <c r="E6" s="183">
        <v>0.30676547662656034</v>
      </c>
      <c r="F6" s="182"/>
      <c r="H6" s="21"/>
      <c r="I6" s="21"/>
      <c r="J6" s="21"/>
    </row>
    <row r="7" spans="1:10" x14ac:dyDescent="0.35">
      <c r="B7" s="42">
        <v>55.442819999999998</v>
      </c>
      <c r="C7" s="20">
        <v>53.926000000000002</v>
      </c>
      <c r="D7" s="20">
        <v>187.55600000000001</v>
      </c>
      <c r="E7" s="183">
        <v>0.28751946085435814</v>
      </c>
      <c r="F7" s="182"/>
      <c r="H7" s="21"/>
      <c r="I7" s="21"/>
      <c r="J7" s="21"/>
    </row>
    <row r="8" spans="1:10" x14ac:dyDescent="0.35">
      <c r="B8" s="42">
        <v>60.342320000000001</v>
      </c>
      <c r="C8" s="20">
        <v>52.356000000000002</v>
      </c>
      <c r="D8" s="20">
        <v>198.13399999999999</v>
      </c>
      <c r="E8" s="183">
        <v>0.26424540967224203</v>
      </c>
      <c r="F8" s="182"/>
      <c r="H8" s="21"/>
      <c r="I8" s="21"/>
      <c r="J8" s="21"/>
    </row>
    <row r="9" spans="1:10" x14ac:dyDescent="0.35">
      <c r="A9">
        <v>2019</v>
      </c>
      <c r="B9" s="42">
        <v>56.606422000000002</v>
      </c>
      <c r="C9" s="20">
        <v>54.765999999999998</v>
      </c>
      <c r="D9" s="20">
        <v>188.69499999999999</v>
      </c>
      <c r="E9" s="183">
        <v>0.29023556533029493</v>
      </c>
      <c r="F9" s="182"/>
      <c r="H9" s="21"/>
      <c r="I9" s="21"/>
      <c r="J9" s="21"/>
    </row>
    <row r="10" spans="1:10" x14ac:dyDescent="0.35">
      <c r="B10" s="42">
        <v>57.030841000000002</v>
      </c>
      <c r="C10" s="20">
        <v>55.305</v>
      </c>
      <c r="D10" s="20">
        <v>186.01900000000001</v>
      </c>
      <c r="E10" s="183">
        <v>0.29730833947069923</v>
      </c>
      <c r="F10" s="182"/>
      <c r="H10" s="21"/>
      <c r="I10" s="21"/>
      <c r="J10" s="21"/>
    </row>
    <row r="11" spans="1:10" x14ac:dyDescent="0.35">
      <c r="B11" s="42">
        <v>55.542794000000001</v>
      </c>
      <c r="C11" s="20">
        <v>52.819000000000003</v>
      </c>
      <c r="D11" s="20">
        <v>181.047</v>
      </c>
      <c r="E11" s="183">
        <v>0.29174192336796523</v>
      </c>
      <c r="F11" s="182"/>
      <c r="H11" s="21"/>
      <c r="I11" s="21"/>
      <c r="J11" s="21"/>
    </row>
    <row r="12" spans="1:10" x14ac:dyDescent="0.35">
      <c r="B12" s="42">
        <v>60.237352000000001</v>
      </c>
      <c r="C12" s="20">
        <v>51.603000000000002</v>
      </c>
      <c r="D12" s="20">
        <v>172.387</v>
      </c>
      <c r="E12" s="183">
        <v>0.29934391804486415</v>
      </c>
      <c r="F12" s="182"/>
      <c r="H12" s="21"/>
      <c r="I12" s="21"/>
      <c r="J12" s="21"/>
    </row>
    <row r="13" spans="1:10" x14ac:dyDescent="0.35">
      <c r="A13">
        <v>2020</v>
      </c>
      <c r="B13" s="42">
        <v>50.816904000000001</v>
      </c>
      <c r="C13" s="20">
        <v>53.119</v>
      </c>
      <c r="D13" s="20">
        <v>176.50800000000001</v>
      </c>
      <c r="E13" s="183">
        <v>0.30094386656695443</v>
      </c>
      <c r="F13" s="182"/>
      <c r="H13" s="21"/>
      <c r="I13" s="21"/>
      <c r="J13" s="21"/>
    </row>
    <row r="14" spans="1:10" x14ac:dyDescent="0.35">
      <c r="B14" s="42">
        <v>52.477452999999997</v>
      </c>
      <c r="C14" s="20">
        <v>39.881999999999998</v>
      </c>
      <c r="D14" s="20">
        <v>135.89699999999999</v>
      </c>
      <c r="E14" s="183">
        <v>0.29347226208084065</v>
      </c>
      <c r="F14" s="182"/>
      <c r="H14" s="21"/>
      <c r="I14" s="21"/>
      <c r="J14" s="21"/>
    </row>
    <row r="15" spans="1:10" x14ac:dyDescent="0.35">
      <c r="B15" s="42">
        <v>60.639308999999997</v>
      </c>
      <c r="C15" s="20">
        <v>50.829000000000001</v>
      </c>
      <c r="D15" s="20">
        <v>160.917</v>
      </c>
      <c r="E15" s="183">
        <v>0.31587091481944107</v>
      </c>
      <c r="F15" s="182"/>
      <c r="H15" s="21"/>
      <c r="I15" s="21"/>
      <c r="J15" s="21"/>
    </row>
    <row r="16" spans="1:10" x14ac:dyDescent="0.35">
      <c r="B16" s="42">
        <v>55.020887999999999</v>
      </c>
      <c r="C16" s="20">
        <v>47.417000000000002</v>
      </c>
      <c r="D16" s="20">
        <v>168.97200000000001</v>
      </c>
      <c r="E16" s="183">
        <v>0.28062045782733236</v>
      </c>
      <c r="F16" s="182"/>
      <c r="H16" s="21"/>
      <c r="I16" s="21"/>
      <c r="J16" s="21"/>
    </row>
    <row r="17" spans="1:10" x14ac:dyDescent="0.35">
      <c r="A17">
        <v>2021</v>
      </c>
      <c r="B17" s="42">
        <v>57.812325000000001</v>
      </c>
      <c r="C17" s="20">
        <v>43.905999999999999</v>
      </c>
      <c r="D17" s="20">
        <v>172.35599999999999</v>
      </c>
      <c r="E17" s="183">
        <v>0.25474018891132305</v>
      </c>
      <c r="F17" s="182"/>
      <c r="H17" s="21"/>
      <c r="I17" s="21"/>
      <c r="J17" s="21"/>
    </row>
    <row r="18" spans="1:10" x14ac:dyDescent="0.35">
      <c r="B18" s="42">
        <v>50.054295000000003</v>
      </c>
      <c r="C18" s="20">
        <v>45.79</v>
      </c>
      <c r="D18" s="20">
        <v>177.559</v>
      </c>
      <c r="E18" s="183">
        <v>0.25788611109546683</v>
      </c>
      <c r="F18" s="182"/>
      <c r="H18" s="21"/>
      <c r="I18" s="21"/>
      <c r="J18" s="21"/>
    </row>
    <row r="19" spans="1:10" x14ac:dyDescent="0.35">
      <c r="B19" s="42">
        <v>55.242798000000001</v>
      </c>
      <c r="C19" s="20">
        <v>44.170999999999999</v>
      </c>
      <c r="D19" s="20">
        <v>173.13900000000001</v>
      </c>
      <c r="E19" s="183">
        <v>0.25511871964144411</v>
      </c>
      <c r="F19" s="182"/>
      <c r="H19" s="21"/>
      <c r="I19" s="21"/>
      <c r="J19" s="21"/>
    </row>
    <row r="20" spans="1:10" x14ac:dyDescent="0.35">
      <c r="B20" s="42">
        <v>56.459077000000001</v>
      </c>
      <c r="C20" s="20">
        <v>43.44</v>
      </c>
      <c r="D20" s="20">
        <v>176.494</v>
      </c>
      <c r="E20" s="183">
        <v>0.24612734710528403</v>
      </c>
      <c r="F20" s="182"/>
      <c r="H20" s="21"/>
      <c r="I20" s="21"/>
      <c r="J20" s="21"/>
    </row>
    <row r="21" spans="1:10" x14ac:dyDescent="0.35">
      <c r="A21">
        <v>2022</v>
      </c>
      <c r="B21" s="42">
        <v>55.564160999999999</v>
      </c>
      <c r="C21" s="20">
        <v>42.475999999999999</v>
      </c>
      <c r="D21" s="20">
        <v>196.63</v>
      </c>
      <c r="E21" s="183">
        <v>0.21601993592025631</v>
      </c>
      <c r="F21" s="182"/>
      <c r="H21" s="21"/>
      <c r="I21" s="21"/>
      <c r="J21" s="21"/>
    </row>
    <row r="22" spans="1:10" x14ac:dyDescent="0.35">
      <c r="B22" s="42">
        <v>51.084556999999997</v>
      </c>
      <c r="C22" s="20">
        <v>40.771999999999998</v>
      </c>
      <c r="D22" s="20">
        <v>206.51</v>
      </c>
      <c r="E22" s="183">
        <v>0.19743353832744176</v>
      </c>
      <c r="F22" s="182"/>
      <c r="H22" s="21"/>
      <c r="I22" s="21"/>
      <c r="J22" s="21"/>
    </row>
    <row r="23" spans="1:10" x14ac:dyDescent="0.35">
      <c r="B23" s="42">
        <v>56.318568999999997</v>
      </c>
      <c r="C23" s="20">
        <v>41.134</v>
      </c>
      <c r="D23" s="20">
        <v>223.935</v>
      </c>
      <c r="E23" s="183">
        <v>0.18368723066961395</v>
      </c>
      <c r="F23" s="182"/>
      <c r="H23" s="21"/>
      <c r="I23" s="21"/>
      <c r="J23" s="21"/>
    </row>
    <row r="24" spans="1:10" x14ac:dyDescent="0.35">
      <c r="B24" s="42">
        <v>47.758958</v>
      </c>
      <c r="C24" s="20">
        <v>31.82</v>
      </c>
      <c r="D24" s="20">
        <v>224.08699999999999</v>
      </c>
      <c r="E24" s="183">
        <v>0.14199842025641826</v>
      </c>
      <c r="F24" s="182"/>
      <c r="H24" s="21"/>
      <c r="I24" s="21"/>
      <c r="J24" s="21"/>
    </row>
    <row r="25" spans="1:10" x14ac:dyDescent="0.35">
      <c r="A25">
        <v>2023</v>
      </c>
      <c r="B25" s="42">
        <v>51.532204999999998</v>
      </c>
      <c r="C25" s="20">
        <v>38.521000000000001</v>
      </c>
      <c r="D25" s="20">
        <v>222.13</v>
      </c>
      <c r="E25" s="183">
        <v>0.17341646783415118</v>
      </c>
      <c r="F25" s="182"/>
      <c r="H25" s="21"/>
      <c r="I25" s="21"/>
      <c r="J25" s="21"/>
    </row>
    <row r="26" spans="1:10" x14ac:dyDescent="0.35">
      <c r="B26" s="42">
        <v>48.983119000000002</v>
      </c>
      <c r="C26" s="20">
        <v>38.386000000000003</v>
      </c>
      <c r="D26" s="20">
        <v>216.755</v>
      </c>
      <c r="E26" s="183">
        <v>0.17709395400336789</v>
      </c>
      <c r="F26" s="182"/>
      <c r="H26" s="21"/>
      <c r="I26" s="21"/>
      <c r="J26" s="21"/>
    </row>
    <row r="27" spans="1:10" x14ac:dyDescent="0.35">
      <c r="B27" s="42">
        <v>53.969439000000001</v>
      </c>
      <c r="C27" s="20">
        <v>43.143000000000001</v>
      </c>
      <c r="D27" s="20">
        <v>209.40100000000001</v>
      </c>
      <c r="E27" s="183">
        <v>0.20603053471568902</v>
      </c>
      <c r="F27" s="182"/>
      <c r="H27" s="21"/>
      <c r="I27" s="21"/>
      <c r="J27" s="21"/>
    </row>
    <row r="28" spans="1:10" x14ac:dyDescent="0.35">
      <c r="B28" s="42">
        <v>52.745316000000003</v>
      </c>
      <c r="C28" s="20">
        <v>39.893000000000001</v>
      </c>
      <c r="D28" s="20">
        <v>215.65299999999999</v>
      </c>
      <c r="E28" s="183">
        <v>0.18498699299337362</v>
      </c>
      <c r="F28" s="182"/>
      <c r="H28" s="21"/>
      <c r="I28" s="21"/>
      <c r="J28" s="21"/>
    </row>
    <row r="29" spans="1:10" x14ac:dyDescent="0.35">
      <c r="A29">
        <v>2024</v>
      </c>
      <c r="B29" s="42">
        <v>52.712083999999997</v>
      </c>
      <c r="C29" s="20">
        <v>40.256999999999998</v>
      </c>
      <c r="D29" s="20">
        <v>212.602</v>
      </c>
      <c r="E29" s="183">
        <v>0.1893538160506486</v>
      </c>
      <c r="F29" s="182"/>
      <c r="H29" s="21"/>
      <c r="I29" s="21"/>
      <c r="J29" s="21"/>
    </row>
    <row r="30" spans="1:10" x14ac:dyDescent="0.35">
      <c r="B30" s="182"/>
      <c r="E30" s="182"/>
      <c r="F30" s="182"/>
      <c r="H30" s="21"/>
      <c r="I30" s="21"/>
      <c r="J30" s="21"/>
    </row>
    <row r="31" spans="1:10" x14ac:dyDescent="0.35">
      <c r="B31" s="182"/>
      <c r="E31" s="182"/>
      <c r="F31" s="182"/>
      <c r="H31" s="21"/>
      <c r="I31" s="21"/>
      <c r="J31" s="21"/>
    </row>
    <row r="32" spans="1:10" x14ac:dyDescent="0.35">
      <c r="B32" s="182"/>
      <c r="E32" s="182"/>
      <c r="F32" s="182"/>
      <c r="H32" s="21"/>
      <c r="I32" s="21"/>
      <c r="J32" s="21"/>
    </row>
    <row r="33" spans="1:10" x14ac:dyDescent="0.35">
      <c r="A33" s="39" t="s">
        <v>190</v>
      </c>
      <c r="B33" s="182"/>
      <c r="E33" s="182"/>
      <c r="F33" s="182"/>
      <c r="H33" s="21"/>
      <c r="I33" s="21"/>
      <c r="J33" s="21"/>
    </row>
    <row r="34" spans="1:10" x14ac:dyDescent="0.35">
      <c r="A34" s="39" t="s">
        <v>191</v>
      </c>
      <c r="B34" s="182"/>
      <c r="E34" s="182"/>
      <c r="F34" s="182"/>
      <c r="H34" s="21"/>
      <c r="I34" s="21"/>
      <c r="J34" s="21"/>
    </row>
    <row r="35" spans="1:10" x14ac:dyDescent="0.35">
      <c r="B35" s="182"/>
      <c r="E35" s="182"/>
      <c r="F35" s="182"/>
      <c r="H35" s="21"/>
      <c r="I35" s="21"/>
      <c r="J35" s="21"/>
    </row>
    <row r="36" spans="1:10" x14ac:dyDescent="0.35">
      <c r="B36" s="182"/>
      <c r="E36" s="182"/>
      <c r="F36" s="182"/>
      <c r="H36" s="21"/>
      <c r="I36" s="21"/>
      <c r="J36" s="21"/>
    </row>
    <row r="37" spans="1:10" x14ac:dyDescent="0.35">
      <c r="B37" s="182"/>
      <c r="E37" s="182"/>
      <c r="F37" s="182"/>
      <c r="H37" s="21"/>
      <c r="I37" s="21"/>
      <c r="J37" s="21"/>
    </row>
    <row r="38" spans="1:10" x14ac:dyDescent="0.35">
      <c r="B38" s="182"/>
      <c r="E38" s="182"/>
      <c r="F38" s="182"/>
      <c r="H38" s="21"/>
      <c r="I38" s="21"/>
      <c r="J38" s="21"/>
    </row>
    <row r="39" spans="1:10" x14ac:dyDescent="0.35">
      <c r="B39" s="182"/>
      <c r="E39" s="182"/>
      <c r="F39" s="182"/>
      <c r="H39" s="21"/>
      <c r="I39" s="21"/>
      <c r="J39" s="21"/>
    </row>
    <row r="40" spans="1:10" x14ac:dyDescent="0.35">
      <c r="B40" s="182"/>
      <c r="E40" s="182"/>
      <c r="F40" s="182"/>
      <c r="H40" s="21"/>
      <c r="I40" s="21"/>
      <c r="J40" s="21"/>
    </row>
    <row r="41" spans="1:10" x14ac:dyDescent="0.35">
      <c r="B41" s="182"/>
      <c r="E41" s="182"/>
      <c r="F41" s="182"/>
      <c r="H41" s="21"/>
      <c r="I41" s="21"/>
      <c r="J41" s="21"/>
    </row>
    <row r="42" spans="1:10" x14ac:dyDescent="0.35">
      <c r="B42" s="182"/>
      <c r="E42" s="182"/>
      <c r="F42" s="182"/>
      <c r="H42" s="21"/>
      <c r="I42" s="21"/>
      <c r="J42" s="21"/>
    </row>
    <row r="43" spans="1:10" x14ac:dyDescent="0.35">
      <c r="B43" s="182"/>
      <c r="E43" s="182"/>
      <c r="F43" s="182"/>
      <c r="H43" s="21"/>
      <c r="I43" s="21"/>
      <c r="J43" s="21"/>
    </row>
    <row r="44" spans="1:10" x14ac:dyDescent="0.35">
      <c r="B44" s="182"/>
      <c r="E44" s="182"/>
      <c r="F44" s="182"/>
      <c r="H44" s="21"/>
      <c r="I44" s="21"/>
      <c r="J44" s="21"/>
    </row>
    <row r="45" spans="1:10" x14ac:dyDescent="0.35">
      <c r="B45" s="182"/>
      <c r="E45" s="182"/>
      <c r="F45" s="182"/>
      <c r="H45" s="21"/>
      <c r="I45" s="21"/>
      <c r="J45" s="21"/>
    </row>
    <row r="46" spans="1:10" x14ac:dyDescent="0.35">
      <c r="B46" s="182"/>
      <c r="E46" s="182"/>
      <c r="F46" s="182"/>
      <c r="H46" s="21"/>
      <c r="I46" s="21"/>
      <c r="J46" s="21"/>
    </row>
    <row r="47" spans="1:10" x14ac:dyDescent="0.35">
      <c r="B47" s="182"/>
      <c r="E47" s="182"/>
      <c r="F47" s="182"/>
      <c r="H47" s="21"/>
      <c r="I47" s="21"/>
      <c r="J47" s="21"/>
    </row>
    <row r="48" spans="1:10" x14ac:dyDescent="0.35">
      <c r="B48" s="182"/>
      <c r="E48" s="182"/>
      <c r="F48" s="182"/>
      <c r="H48" s="21"/>
      <c r="I48" s="21"/>
      <c r="J48" s="21"/>
    </row>
    <row r="49" spans="2:10" x14ac:dyDescent="0.35">
      <c r="B49" s="182"/>
      <c r="E49" s="182"/>
      <c r="F49" s="182"/>
      <c r="H49" s="21"/>
      <c r="I49" s="21"/>
      <c r="J49" s="21"/>
    </row>
    <row r="50" spans="2:10" x14ac:dyDescent="0.35">
      <c r="B50" s="182"/>
      <c r="E50" s="182"/>
      <c r="F50" s="182"/>
      <c r="H50" s="21"/>
      <c r="I50" s="21"/>
      <c r="J50" s="21"/>
    </row>
    <row r="51" spans="2:10" x14ac:dyDescent="0.35">
      <c r="B51" s="182"/>
      <c r="E51" s="182"/>
      <c r="F51" s="182"/>
      <c r="H51" s="21"/>
      <c r="I51" s="21"/>
      <c r="J51" s="21"/>
    </row>
    <row r="52" spans="2:10" x14ac:dyDescent="0.35">
      <c r="B52" s="182"/>
      <c r="E52" s="182"/>
      <c r="F52" s="182"/>
      <c r="H52" s="21"/>
      <c r="I52" s="21"/>
      <c r="J52" s="21"/>
    </row>
    <row r="53" spans="2:10" x14ac:dyDescent="0.35">
      <c r="B53" s="182"/>
      <c r="E53" s="182"/>
      <c r="F53" s="182"/>
      <c r="H53" s="21"/>
      <c r="I53" s="21"/>
      <c r="J53" s="21"/>
    </row>
    <row r="54" spans="2:10" x14ac:dyDescent="0.35">
      <c r="B54" s="182"/>
      <c r="E54" s="182"/>
      <c r="F54" s="182"/>
      <c r="H54" s="21"/>
      <c r="I54" s="21"/>
      <c r="J54" s="21"/>
    </row>
    <row r="55" spans="2:10" x14ac:dyDescent="0.35">
      <c r="B55" s="182"/>
      <c r="E55" s="182"/>
      <c r="F55" s="182"/>
      <c r="H55" s="21"/>
      <c r="I55" s="21"/>
      <c r="J55" s="21"/>
    </row>
    <row r="56" spans="2:10" x14ac:dyDescent="0.35">
      <c r="B56" s="182"/>
      <c r="E56" s="182"/>
      <c r="F56" s="182"/>
      <c r="H56" s="21"/>
      <c r="I56" s="21"/>
      <c r="J56" s="21"/>
    </row>
    <row r="57" spans="2:10" x14ac:dyDescent="0.35">
      <c r="B57" s="182"/>
      <c r="E57" s="182"/>
      <c r="F57" s="182"/>
      <c r="H57" s="21"/>
      <c r="I57" s="21"/>
      <c r="J57" s="21"/>
    </row>
    <row r="58" spans="2:10" x14ac:dyDescent="0.35">
      <c r="B58" s="182"/>
      <c r="E58" s="182"/>
      <c r="F58" s="182"/>
      <c r="H58" s="21"/>
      <c r="I58" s="21"/>
      <c r="J58" s="21"/>
    </row>
    <row r="59" spans="2:10" x14ac:dyDescent="0.35">
      <c r="B59" s="182"/>
      <c r="E59" s="182"/>
      <c r="F59" s="182"/>
      <c r="H59" s="21"/>
      <c r="I59" s="21"/>
      <c r="J59" s="21"/>
    </row>
    <row r="60" spans="2:10" x14ac:dyDescent="0.35">
      <c r="B60" s="182"/>
      <c r="E60" s="182"/>
      <c r="F60" s="182"/>
      <c r="H60" s="21"/>
      <c r="I60" s="21"/>
      <c r="J60" s="21"/>
    </row>
    <row r="61" spans="2:10" x14ac:dyDescent="0.35">
      <c r="B61" s="182"/>
      <c r="E61" s="182"/>
      <c r="F61" s="182"/>
      <c r="H61" s="21"/>
      <c r="I61" s="21"/>
      <c r="J61" s="21"/>
    </row>
    <row r="62" spans="2:10" x14ac:dyDescent="0.35">
      <c r="B62" s="182"/>
      <c r="E62" s="182"/>
      <c r="F62" s="182"/>
      <c r="H62" s="21"/>
      <c r="I62" s="21"/>
      <c r="J62" s="21"/>
    </row>
    <row r="63" spans="2:10" x14ac:dyDescent="0.35">
      <c r="B63" s="182"/>
      <c r="E63" s="182"/>
      <c r="F63" s="182"/>
      <c r="H63" s="21"/>
      <c r="I63" s="21"/>
      <c r="J63" s="21"/>
    </row>
    <row r="64" spans="2:10" x14ac:dyDescent="0.35">
      <c r="B64" s="182"/>
      <c r="E64" s="182"/>
      <c r="F64" s="182"/>
      <c r="H64" s="21"/>
      <c r="I64" s="21"/>
      <c r="J64" s="21"/>
    </row>
    <row r="65" spans="2:10" x14ac:dyDescent="0.35">
      <c r="B65" s="182"/>
      <c r="E65" s="182"/>
      <c r="F65" s="182"/>
      <c r="H65" s="21"/>
      <c r="I65" s="21"/>
      <c r="J65" s="21"/>
    </row>
    <row r="66" spans="2:10" x14ac:dyDescent="0.35">
      <c r="B66" s="182"/>
      <c r="E66" s="182"/>
      <c r="F66" s="182"/>
      <c r="H66" s="21"/>
      <c r="I66" s="21"/>
      <c r="J66" s="21"/>
    </row>
    <row r="67" spans="2:10" x14ac:dyDescent="0.35">
      <c r="B67" s="182"/>
      <c r="E67" s="182"/>
      <c r="F67" s="182"/>
      <c r="H67" s="21"/>
      <c r="I67" s="21"/>
      <c r="J67" s="21"/>
    </row>
    <row r="68" spans="2:10" x14ac:dyDescent="0.35">
      <c r="B68" s="182"/>
      <c r="E68" s="182"/>
      <c r="F68" s="182"/>
      <c r="H68" s="21"/>
      <c r="I68" s="21"/>
      <c r="J68" s="21"/>
    </row>
    <row r="69" spans="2:10" x14ac:dyDescent="0.35">
      <c r="B69" s="182"/>
      <c r="E69" s="182"/>
      <c r="F69" s="182"/>
      <c r="H69" s="21"/>
      <c r="I69" s="21"/>
      <c r="J69" s="21"/>
    </row>
    <row r="70" spans="2:10" x14ac:dyDescent="0.35">
      <c r="B70" s="182"/>
      <c r="E70" s="182"/>
      <c r="F70" s="182"/>
      <c r="H70" s="21"/>
      <c r="I70" s="21"/>
      <c r="J70" s="21"/>
    </row>
    <row r="71" spans="2:10" x14ac:dyDescent="0.35">
      <c r="B71" s="182"/>
      <c r="E71" s="182"/>
      <c r="F71" s="182"/>
      <c r="H71" s="21"/>
      <c r="I71" s="21"/>
      <c r="J71" s="21"/>
    </row>
    <row r="72" spans="2:10" x14ac:dyDescent="0.35">
      <c r="B72" s="182"/>
      <c r="E72" s="182"/>
      <c r="F72" s="182"/>
      <c r="H72" s="21"/>
      <c r="I72" s="21"/>
      <c r="J72" s="21"/>
    </row>
    <row r="73" spans="2:10" x14ac:dyDescent="0.35">
      <c r="B73" s="182"/>
      <c r="E73" s="182"/>
      <c r="F73" s="182"/>
      <c r="H73" s="21"/>
      <c r="I73" s="21"/>
      <c r="J73" s="21"/>
    </row>
    <row r="74" spans="2:10" x14ac:dyDescent="0.35">
      <c r="B74" s="42"/>
      <c r="E74" s="42"/>
      <c r="F74" s="182"/>
      <c r="H74" s="21"/>
      <c r="I74" s="21"/>
      <c r="J74" s="21"/>
    </row>
    <row r="75" spans="2:10" x14ac:dyDescent="0.35">
      <c r="B75" s="182"/>
      <c r="E75" s="182"/>
      <c r="F75" s="182"/>
      <c r="H75" s="21"/>
      <c r="I75" s="21"/>
      <c r="J75" s="2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1FF8B-F456-41F5-8227-6A7543A5EF73}">
  <dimension ref="A1:BE60"/>
  <sheetViews>
    <sheetView zoomScale="53" zoomScaleNormal="53" workbookViewId="0">
      <pane xSplit="1" ySplit="5" topLeftCell="B23" activePane="bottomRight" state="frozen"/>
      <selection activeCell="A10" sqref="A10"/>
      <selection pane="topRight" activeCell="A10" sqref="A10"/>
      <selection pane="bottomLeft" activeCell="A10" sqref="A10"/>
      <selection pane="bottomRight" activeCell="A10" sqref="A10"/>
    </sheetView>
  </sheetViews>
  <sheetFormatPr defaultRowHeight="14.5" x14ac:dyDescent="0.35"/>
  <cols>
    <col min="1" max="1" width="7.36328125" bestFit="1" customWidth="1"/>
    <col min="2" max="5" width="21.08984375" style="21" customWidth="1"/>
    <col min="6" max="6" width="14.453125" style="179" bestFit="1" customWidth="1"/>
    <col min="7" max="7" width="12" style="21" bestFit="1" customWidth="1"/>
    <col min="8" max="18" width="8.7265625" style="21"/>
    <col min="19" max="19" width="14.6328125" style="21" bestFit="1" customWidth="1"/>
    <col min="20" max="20" width="13.6328125" style="21" bestFit="1" customWidth="1"/>
    <col min="21" max="21" width="12.54296875" style="21" bestFit="1" customWidth="1"/>
    <col min="22" max="24" width="12.54296875" style="21" customWidth="1"/>
    <col min="25" max="25" width="12.54296875" style="21" bestFit="1" customWidth="1"/>
    <col min="26" max="27" width="12.54296875" style="21" customWidth="1"/>
    <col min="28" max="28" width="13.6328125" style="21" bestFit="1" customWidth="1"/>
    <col min="29" max="31" width="12.54296875" style="21" customWidth="1"/>
    <col min="32" max="32" width="12.54296875" customWidth="1"/>
    <col min="33" max="33" width="12.54296875" style="21" customWidth="1"/>
    <col min="34" max="35" width="12.54296875" style="21" bestFit="1" customWidth="1"/>
    <col min="36" max="36" width="13.6328125" style="21" bestFit="1" customWidth="1"/>
    <col min="37" max="37" width="13.6328125" style="21" customWidth="1"/>
    <col min="38" max="39" width="13.6328125" style="21" bestFit="1" customWidth="1"/>
    <col min="40" max="40" width="13.6328125" style="21" customWidth="1"/>
    <col min="41" max="41" width="13.6328125" style="21" bestFit="1" customWidth="1"/>
    <col min="42" max="42" width="12.54296875" style="21" bestFit="1" customWidth="1"/>
    <col min="43" max="44" width="12.54296875" style="21" customWidth="1"/>
    <col min="45" max="46" width="13.6328125" style="21" bestFit="1" customWidth="1"/>
    <col min="47" max="48" width="12.54296875" style="21" bestFit="1" customWidth="1"/>
    <col min="49" max="49" width="12.54296875" style="21" customWidth="1"/>
    <col min="50" max="52" width="12.54296875" style="21" bestFit="1" customWidth="1"/>
    <col min="53" max="53" width="12.54296875" style="21" customWidth="1"/>
    <col min="54" max="55" width="12.54296875" style="21" bestFit="1" customWidth="1"/>
    <col min="56" max="56" width="12.54296875" style="21" customWidth="1"/>
    <col min="58" max="58" width="13.6328125" style="21" customWidth="1"/>
    <col min="59" max="63" width="12.54296875" style="21" bestFit="1" customWidth="1"/>
    <col min="64" max="16384" width="8.7265625" style="21"/>
  </cols>
  <sheetData>
    <row r="1" spans="1:16" ht="26" x14ac:dyDescent="0.6">
      <c r="A1" s="3" t="s">
        <v>126</v>
      </c>
    </row>
    <row r="2" spans="1:16" x14ac:dyDescent="0.35">
      <c r="A2" t="s">
        <v>192</v>
      </c>
    </row>
    <row r="3" spans="1:16" x14ac:dyDescent="0.35">
      <c r="B3"/>
      <c r="C3"/>
      <c r="D3"/>
      <c r="E3"/>
    </row>
    <row r="4" spans="1:16" x14ac:dyDescent="0.35">
      <c r="B4"/>
      <c r="C4" t="s">
        <v>116</v>
      </c>
      <c r="D4"/>
      <c r="E4"/>
    </row>
    <row r="5" spans="1:16" x14ac:dyDescent="0.35">
      <c r="B5" t="s">
        <v>124</v>
      </c>
      <c r="C5" t="s">
        <v>125</v>
      </c>
      <c r="D5"/>
      <c r="E5"/>
      <c r="H5" s="124"/>
      <c r="I5" s="124"/>
      <c r="J5" s="124"/>
      <c r="K5" s="124"/>
      <c r="L5" s="124"/>
      <c r="M5" s="124"/>
      <c r="N5" s="124"/>
      <c r="O5" s="124"/>
      <c r="P5" s="124"/>
    </row>
    <row r="6" spans="1:16" x14ac:dyDescent="0.35">
      <c r="A6" s="128">
        <v>43831</v>
      </c>
      <c r="B6" s="38">
        <v>266.70917994776931</v>
      </c>
      <c r="C6" s="38">
        <v>100</v>
      </c>
      <c r="D6" s="38"/>
      <c r="E6"/>
      <c r="G6" s="2"/>
    </row>
    <row r="7" spans="1:16" x14ac:dyDescent="0.35">
      <c r="A7" s="128">
        <v>43862</v>
      </c>
      <c r="B7" s="38">
        <v>266.58048688793099</v>
      </c>
      <c r="C7" s="38">
        <v>100.10298661174049</v>
      </c>
      <c r="D7" s="38"/>
      <c r="E7"/>
      <c r="G7" s="2"/>
    </row>
    <row r="8" spans="1:16" x14ac:dyDescent="0.35">
      <c r="A8" s="128">
        <v>43891</v>
      </c>
      <c r="B8" s="38">
        <v>245.07306460150377</v>
      </c>
      <c r="C8" s="38">
        <v>96.292481977342945</v>
      </c>
      <c r="D8" s="38"/>
      <c r="E8"/>
      <c r="G8" s="2"/>
    </row>
    <row r="9" spans="1:16" x14ac:dyDescent="0.35">
      <c r="A9" s="128">
        <v>43922</v>
      </c>
      <c r="B9" s="38">
        <v>129.8736813477322</v>
      </c>
      <c r="C9" s="38">
        <v>49.53656024716787</v>
      </c>
      <c r="D9" s="38"/>
      <c r="E9"/>
      <c r="G9" s="2"/>
    </row>
    <row r="10" spans="1:16" x14ac:dyDescent="0.35">
      <c r="A10" s="128">
        <v>43952</v>
      </c>
      <c r="B10" s="38">
        <v>183.77424331304351</v>
      </c>
      <c r="C10" s="38">
        <v>70.030895983522143</v>
      </c>
      <c r="D10" s="38"/>
      <c r="E10"/>
      <c r="G10" s="2"/>
    </row>
    <row r="11" spans="1:16" x14ac:dyDescent="0.35">
      <c r="A11" s="128">
        <v>43983</v>
      </c>
      <c r="B11" s="38">
        <v>218.00529556324324</v>
      </c>
      <c r="C11" s="38">
        <v>86.508753861997945</v>
      </c>
      <c r="D11" s="38"/>
      <c r="E11"/>
      <c r="G11" s="2"/>
    </row>
    <row r="12" spans="1:16" x14ac:dyDescent="0.35">
      <c r="A12" s="128">
        <v>44013</v>
      </c>
      <c r="B12" s="38">
        <v>232.41338166915691</v>
      </c>
      <c r="C12" s="38">
        <v>91.761071060762106</v>
      </c>
      <c r="D12" s="38"/>
      <c r="E12"/>
      <c r="G12" s="2"/>
    </row>
    <row r="13" spans="1:16" x14ac:dyDescent="0.35">
      <c r="A13" s="128">
        <v>44044</v>
      </c>
      <c r="B13" s="38">
        <v>241.59372816613413</v>
      </c>
      <c r="C13" s="38">
        <v>92.584963954685904</v>
      </c>
      <c r="D13" s="38"/>
      <c r="E13"/>
      <c r="G13" s="2"/>
    </row>
    <row r="14" spans="1:16" x14ac:dyDescent="0.35">
      <c r="A14" s="128">
        <v>44075</v>
      </c>
      <c r="B14" s="38">
        <v>251.46841076595746</v>
      </c>
      <c r="C14" s="38">
        <v>97.013388259526266</v>
      </c>
      <c r="D14" s="38"/>
      <c r="E14"/>
      <c r="G14" s="2"/>
    </row>
    <row r="15" spans="1:16" x14ac:dyDescent="0.35">
      <c r="A15" s="128">
        <v>44105</v>
      </c>
      <c r="B15" s="38">
        <v>260.45151026086955</v>
      </c>
      <c r="C15" s="38">
        <v>99.588053553038108</v>
      </c>
      <c r="D15" s="38"/>
      <c r="E15"/>
      <c r="G15" s="2"/>
    </row>
    <row r="16" spans="1:16" x14ac:dyDescent="0.35">
      <c r="A16" s="128">
        <v>44136</v>
      </c>
      <c r="B16" s="38">
        <v>261.25502869565219</v>
      </c>
      <c r="C16" s="38">
        <v>97.116374871266743</v>
      </c>
      <c r="D16" s="38"/>
      <c r="E16"/>
      <c r="G16" s="2"/>
    </row>
    <row r="17" spans="1:7" x14ac:dyDescent="0.35">
      <c r="A17" s="128">
        <v>44166</v>
      </c>
      <c r="B17" s="38">
        <v>259.65049795762712</v>
      </c>
      <c r="C17" s="38">
        <v>98.867147270854787</v>
      </c>
      <c r="D17" s="38"/>
      <c r="E17"/>
      <c r="G17" s="2"/>
    </row>
    <row r="18" spans="1:7" x14ac:dyDescent="0.35">
      <c r="A18" s="128">
        <v>44197</v>
      </c>
      <c r="B18" s="38">
        <v>258.11065023628692</v>
      </c>
      <c r="C18" s="38">
        <v>95.983522142121529</v>
      </c>
      <c r="D18" s="38"/>
      <c r="E18"/>
      <c r="G18" s="2"/>
    </row>
    <row r="19" spans="1:7" x14ac:dyDescent="0.35">
      <c r="A19" s="128">
        <v>44228</v>
      </c>
      <c r="B19" s="38">
        <v>264.13136106498951</v>
      </c>
      <c r="C19" s="38">
        <v>97.116374871266743</v>
      </c>
      <c r="D19" s="38"/>
      <c r="E19"/>
      <c r="G19" s="2"/>
    </row>
    <row r="20" spans="1:7" x14ac:dyDescent="0.35">
      <c r="A20" s="128">
        <v>44256</v>
      </c>
      <c r="B20" s="38">
        <v>276.44888610197711</v>
      </c>
      <c r="C20" s="38">
        <v>99.794026776519061</v>
      </c>
      <c r="D20" s="38"/>
      <c r="E20"/>
      <c r="G20" s="2"/>
    </row>
    <row r="21" spans="1:7" x14ac:dyDescent="0.35">
      <c r="A21" s="128">
        <v>44287</v>
      </c>
      <c r="B21" s="38">
        <v>272.25736381799379</v>
      </c>
      <c r="C21" s="38">
        <v>99.485066941297632</v>
      </c>
      <c r="D21" s="38"/>
      <c r="E21"/>
      <c r="G21" s="2"/>
    </row>
    <row r="22" spans="1:7" x14ac:dyDescent="0.35">
      <c r="A22" s="128">
        <v>44317</v>
      </c>
      <c r="B22" s="38">
        <v>267.85888129752067</v>
      </c>
      <c r="C22" s="38">
        <v>95.983522142121529</v>
      </c>
      <c r="D22" s="38"/>
      <c r="E22"/>
      <c r="G22" s="2"/>
    </row>
    <row r="23" spans="1:7" x14ac:dyDescent="0.35">
      <c r="A23" s="128">
        <v>44348</v>
      </c>
      <c r="B23" s="38">
        <v>266.72081315051548</v>
      </c>
      <c r="C23" s="38">
        <v>95.571575695159623</v>
      </c>
      <c r="D23" s="38"/>
      <c r="E23"/>
      <c r="G23" s="2"/>
    </row>
    <row r="24" spans="1:7" x14ac:dyDescent="0.35">
      <c r="A24" s="128">
        <v>44378</v>
      </c>
      <c r="B24" s="38">
        <v>232.50120664220188</v>
      </c>
      <c r="C24" s="38">
        <v>88.053553038105051</v>
      </c>
      <c r="D24" s="38"/>
      <c r="E24"/>
      <c r="G24" s="2"/>
    </row>
    <row r="25" spans="1:7" x14ac:dyDescent="0.35">
      <c r="A25" s="128">
        <v>44409</v>
      </c>
      <c r="B25" s="38">
        <v>253.40223107411165</v>
      </c>
      <c r="C25" s="38">
        <v>93.820803295571579</v>
      </c>
      <c r="D25" s="38"/>
      <c r="E25"/>
      <c r="G25" s="2"/>
    </row>
    <row r="26" spans="1:7" x14ac:dyDescent="0.35">
      <c r="A26" s="128">
        <v>44440</v>
      </c>
      <c r="B26" s="38">
        <v>259.37737764539003</v>
      </c>
      <c r="C26" s="38">
        <v>97.013388259526266</v>
      </c>
      <c r="D26" s="38"/>
      <c r="E26"/>
      <c r="G26" s="2"/>
    </row>
    <row r="27" spans="1:7" x14ac:dyDescent="0.35">
      <c r="A27" s="128">
        <v>44470</v>
      </c>
      <c r="B27" s="38">
        <v>249.09164616565656</v>
      </c>
      <c r="C27" s="38">
        <v>91.658084449021644</v>
      </c>
      <c r="D27" s="38"/>
      <c r="E27"/>
      <c r="G27" s="2"/>
    </row>
    <row r="28" spans="1:7" x14ac:dyDescent="0.35">
      <c r="A28" s="128">
        <v>44501</v>
      </c>
      <c r="B28" s="38">
        <v>266.42346974647887</v>
      </c>
      <c r="C28" s="38">
        <v>96.395468589083421</v>
      </c>
      <c r="D28" s="38"/>
      <c r="E28"/>
      <c r="G28" s="2"/>
    </row>
    <row r="29" spans="1:7" x14ac:dyDescent="0.35">
      <c r="A29" s="128">
        <v>44531</v>
      </c>
      <c r="B29" s="38">
        <v>268.22569524799997</v>
      </c>
      <c r="C29" s="38">
        <v>97.322348094747696</v>
      </c>
      <c r="D29" s="38"/>
      <c r="E29"/>
      <c r="G29" s="2"/>
    </row>
    <row r="30" spans="1:7" x14ac:dyDescent="0.35">
      <c r="A30" s="128">
        <v>44562</v>
      </c>
      <c r="B30" s="38">
        <v>278.04491486626745</v>
      </c>
      <c r="C30" s="38">
        <v>99.07312049433574</v>
      </c>
      <c r="D30" s="38"/>
      <c r="E30"/>
      <c r="G30" s="2"/>
    </row>
    <row r="31" spans="1:7" x14ac:dyDescent="0.35">
      <c r="A31" s="128">
        <v>44593</v>
      </c>
      <c r="B31" s="38">
        <v>278.12293852777776</v>
      </c>
      <c r="C31" s="38">
        <v>98.558187435633371</v>
      </c>
      <c r="D31" s="38"/>
      <c r="E31"/>
      <c r="G31" s="2"/>
    </row>
    <row r="32" spans="1:7" x14ac:dyDescent="0.35">
      <c r="A32" s="128">
        <v>44621</v>
      </c>
      <c r="B32" s="38">
        <v>282.26351777210215</v>
      </c>
      <c r="C32" s="38">
        <v>98.867147270854787</v>
      </c>
      <c r="D32" s="38"/>
      <c r="E32"/>
      <c r="G32" s="2"/>
    </row>
    <row r="33" spans="1:7" x14ac:dyDescent="0.35">
      <c r="A33" s="128">
        <v>44652</v>
      </c>
      <c r="B33" s="38">
        <v>269.03304214062496</v>
      </c>
      <c r="C33" s="38">
        <v>93.099897013388272</v>
      </c>
      <c r="D33" s="38"/>
      <c r="E33"/>
      <c r="G33" s="2"/>
    </row>
    <row r="34" spans="1:7" x14ac:dyDescent="0.35">
      <c r="A34" s="128">
        <v>44682</v>
      </c>
      <c r="B34" s="38">
        <v>278.90300233947625</v>
      </c>
      <c r="C34" s="38">
        <v>94.644696189495377</v>
      </c>
      <c r="D34" s="38"/>
      <c r="E34"/>
      <c r="G34" s="2"/>
    </row>
    <row r="35" spans="1:7" x14ac:dyDescent="0.35">
      <c r="A35" s="128">
        <v>44713</v>
      </c>
      <c r="B35" s="38">
        <v>273.33843863339729</v>
      </c>
      <c r="C35" s="38">
        <v>92.276004119464474</v>
      </c>
      <c r="D35" s="38"/>
      <c r="E35"/>
      <c r="G35" s="2"/>
    </row>
    <row r="36" spans="1:7" x14ac:dyDescent="0.35">
      <c r="A36" s="128">
        <v>44743</v>
      </c>
      <c r="B36" s="38">
        <v>270.94447130434781</v>
      </c>
      <c r="C36" s="38">
        <v>93.099897013388272</v>
      </c>
      <c r="D36" s="38"/>
      <c r="E36"/>
      <c r="G36" s="2"/>
    </row>
    <row r="37" spans="1:7" x14ac:dyDescent="0.35">
      <c r="A37" s="128">
        <v>44774</v>
      </c>
      <c r="B37" s="38">
        <v>272.78408206792449</v>
      </c>
      <c r="C37" s="38">
        <v>94.850669412976302</v>
      </c>
      <c r="D37" s="38"/>
      <c r="E37"/>
      <c r="G37" s="2"/>
    </row>
    <row r="38" spans="1:7" x14ac:dyDescent="0.35">
      <c r="A38" s="128">
        <v>44805</v>
      </c>
      <c r="B38" s="38">
        <v>282.89328372855795</v>
      </c>
      <c r="C38" s="38">
        <v>99.382080329557169</v>
      </c>
      <c r="D38" s="38"/>
      <c r="E38"/>
      <c r="G38" s="2"/>
    </row>
    <row r="39" spans="1:7" x14ac:dyDescent="0.35">
      <c r="A39" s="128">
        <v>44835</v>
      </c>
      <c r="B39" s="38">
        <v>270.25983920751173</v>
      </c>
      <c r="C39" s="38">
        <v>93.717816683831117</v>
      </c>
      <c r="D39" s="38"/>
      <c r="E39"/>
      <c r="G39" s="2"/>
    </row>
    <row r="40" spans="1:7" x14ac:dyDescent="0.35">
      <c r="A40" s="128">
        <v>44866</v>
      </c>
      <c r="B40" s="38">
        <v>275.76933743071163</v>
      </c>
      <c r="C40" s="38">
        <v>94.026776519052518</v>
      </c>
      <c r="D40" s="38"/>
      <c r="E40"/>
      <c r="G40" s="2"/>
    </row>
    <row r="41" spans="1:7" x14ac:dyDescent="0.35">
      <c r="A41" s="128">
        <v>44896</v>
      </c>
      <c r="B41" s="38">
        <v>278.71343829104472</v>
      </c>
      <c r="C41" s="38">
        <v>94.335736354273948</v>
      </c>
      <c r="D41" s="38"/>
      <c r="E41"/>
      <c r="G41" s="2"/>
    </row>
    <row r="42" spans="1:7" x14ac:dyDescent="0.35">
      <c r="A42" s="128">
        <v>44927</v>
      </c>
      <c r="B42" s="38">
        <v>281.36313563398693</v>
      </c>
      <c r="C42" s="38">
        <v>94.74768280123584</v>
      </c>
      <c r="D42" s="38"/>
      <c r="E42"/>
      <c r="G42" s="2"/>
    </row>
    <row r="43" spans="1:7" x14ac:dyDescent="0.35">
      <c r="A43" s="128">
        <v>44958</v>
      </c>
      <c r="B43" s="38">
        <v>281.00210642817422</v>
      </c>
      <c r="C43" s="38">
        <v>93.099897013388272</v>
      </c>
      <c r="D43" s="38"/>
      <c r="E43"/>
      <c r="G43" s="2"/>
    </row>
    <row r="44" spans="1:7" x14ac:dyDescent="0.35">
      <c r="A44" s="128">
        <v>44986</v>
      </c>
      <c r="B44" s="38">
        <v>296.61526923447633</v>
      </c>
      <c r="C44" s="38">
        <v>96.910401647785775</v>
      </c>
      <c r="D44" s="38"/>
      <c r="E44"/>
      <c r="G44" s="2"/>
    </row>
    <row r="45" spans="1:7" x14ac:dyDescent="0.35">
      <c r="A45" s="128">
        <v>45017</v>
      </c>
      <c r="B45" s="38">
        <v>289.66371678244968</v>
      </c>
      <c r="C45" s="38">
        <v>97.322348094747696</v>
      </c>
      <c r="D45" s="38"/>
      <c r="E45"/>
      <c r="G45" s="2"/>
    </row>
    <row r="46" spans="1:7" x14ac:dyDescent="0.35">
      <c r="A46" s="128">
        <v>45047</v>
      </c>
      <c r="B46" s="38">
        <v>281.88973456204383</v>
      </c>
      <c r="C46" s="38">
        <v>96.292481977342945</v>
      </c>
      <c r="D46" s="38"/>
      <c r="E46"/>
      <c r="G46" s="2"/>
    </row>
    <row r="47" spans="1:7" x14ac:dyDescent="0.35">
      <c r="A47" s="128">
        <v>45078</v>
      </c>
      <c r="B47" s="38">
        <v>280.28171162112932</v>
      </c>
      <c r="C47" s="38">
        <v>97.219361483007219</v>
      </c>
      <c r="D47" s="38"/>
      <c r="E47"/>
      <c r="G47" s="2"/>
    </row>
    <row r="48" spans="1:7" x14ac:dyDescent="0.35">
      <c r="A48" s="128">
        <v>45108</v>
      </c>
      <c r="B48" s="38">
        <v>284.2193202021661</v>
      </c>
      <c r="C48" s="38">
        <v>95.674562306900114</v>
      </c>
      <c r="D48" s="38"/>
      <c r="E48"/>
      <c r="G48" s="2"/>
    </row>
    <row r="49" spans="1:7" x14ac:dyDescent="0.35">
      <c r="A49" s="128">
        <v>45139</v>
      </c>
      <c r="B49" s="38">
        <v>289.68043637083707</v>
      </c>
      <c r="C49" s="38">
        <v>95.983522142121529</v>
      </c>
      <c r="D49" s="38"/>
      <c r="E49"/>
      <c r="G49" s="2"/>
    </row>
    <row r="50" spans="1:7" x14ac:dyDescent="0.35">
      <c r="A50" s="128">
        <v>45170</v>
      </c>
      <c r="B50" s="38">
        <v>288.06699104114489</v>
      </c>
      <c r="C50" s="38">
        <v>95.674562306900114</v>
      </c>
      <c r="D50" s="38"/>
      <c r="E50"/>
      <c r="G50" s="2"/>
    </row>
    <row r="51" spans="1:7" x14ac:dyDescent="0.35">
      <c r="A51" s="128">
        <v>45200</v>
      </c>
      <c r="B51" s="38">
        <v>284.49138286879429</v>
      </c>
      <c r="C51" s="38">
        <v>95.880535530381053</v>
      </c>
      <c r="D51" s="38"/>
      <c r="E51"/>
      <c r="G51" s="2"/>
    </row>
    <row r="52" spans="1:7" x14ac:dyDescent="0.35">
      <c r="A52" s="128">
        <v>45231</v>
      </c>
      <c r="B52" s="38">
        <v>288.92197202484471</v>
      </c>
      <c r="C52" s="38">
        <v>96.601441812564374</v>
      </c>
      <c r="D52" s="38"/>
      <c r="E52"/>
      <c r="G52" s="2"/>
    </row>
    <row r="53" spans="1:7" x14ac:dyDescent="0.35">
      <c r="A53" s="128">
        <v>45261</v>
      </c>
      <c r="B53" s="38">
        <v>294.34940228571429</v>
      </c>
      <c r="C53" s="38">
        <v>95.777548918640591</v>
      </c>
      <c r="D53" s="38"/>
      <c r="E53"/>
      <c r="G53" s="2"/>
    </row>
    <row r="54" spans="1:7" x14ac:dyDescent="0.35">
      <c r="A54" s="128">
        <v>45292</v>
      </c>
      <c r="B54" s="38">
        <v>290.09770091489361</v>
      </c>
      <c r="C54" s="38">
        <v>96.498455200823898</v>
      </c>
      <c r="D54" s="38"/>
      <c r="E54"/>
      <c r="G54" s="2"/>
    </row>
    <row r="55" spans="1:7" x14ac:dyDescent="0.35">
      <c r="A55" s="128">
        <v>45323</v>
      </c>
      <c r="B55" s="38">
        <v>289.35321253028968</v>
      </c>
      <c r="C55" s="38">
        <v>95.571575695159623</v>
      </c>
      <c r="D55" s="38"/>
      <c r="E55"/>
      <c r="G55" s="2"/>
    </row>
    <row r="56" spans="1:7" x14ac:dyDescent="0.35">
      <c r="A56" s="128">
        <v>45352</v>
      </c>
      <c r="B56" s="38">
        <v>281.21203300000002</v>
      </c>
      <c r="C56" s="38">
        <v>93.51184346035015</v>
      </c>
      <c r="D56" s="38"/>
      <c r="E56"/>
      <c r="G56" s="2"/>
    </row>
    <row r="58" spans="1:7" x14ac:dyDescent="0.35">
      <c r="B58" s="12">
        <v>-4.4631887082829169E-2</v>
      </c>
    </row>
    <row r="60" spans="1:7" x14ac:dyDescent="0.35">
      <c r="A60" t="s">
        <v>193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72CEF-A314-43C1-91E1-1F2D5E3F660C}">
  <dimension ref="A1:BB41"/>
  <sheetViews>
    <sheetView zoomScale="53" zoomScaleNormal="53" workbookViewId="0">
      <pane xSplit="2" ySplit="4" topLeftCell="C5" activePane="bottomRight" state="frozen"/>
      <selection activeCell="A10" sqref="A10"/>
      <selection pane="topRight" activeCell="A10" sqref="A10"/>
      <selection pane="bottomLeft" activeCell="A10" sqref="A10"/>
      <selection pane="bottomRight" activeCell="A10" sqref="A10"/>
    </sheetView>
  </sheetViews>
  <sheetFormatPr defaultRowHeight="14.5" x14ac:dyDescent="0.35"/>
  <cols>
    <col min="1" max="1" width="5.36328125" style="21" customWidth="1"/>
    <col min="2" max="2" width="8.7265625" style="118"/>
    <col min="3" max="3" width="12" style="21" bestFit="1" customWidth="1"/>
    <col min="4" max="15" width="8.7265625" style="21"/>
    <col min="16" max="16" width="14.6328125" style="21" bestFit="1" customWidth="1"/>
    <col min="17" max="17" width="13.6328125" style="21" bestFit="1" customWidth="1"/>
    <col min="18" max="18" width="12.54296875" style="21" bestFit="1" customWidth="1"/>
    <col min="19" max="21" width="12.54296875" style="21" customWidth="1"/>
    <col min="22" max="22" width="12.54296875" style="21" bestFit="1" customWidth="1"/>
    <col min="23" max="24" width="12.54296875" style="21" customWidth="1"/>
    <col min="25" max="25" width="13.6328125" style="21" bestFit="1" customWidth="1"/>
    <col min="26" max="28" width="12.54296875" style="21" customWidth="1"/>
    <col min="29" max="29" width="12.54296875" customWidth="1"/>
    <col min="30" max="30" width="12.54296875" style="21" customWidth="1"/>
    <col min="31" max="32" width="12.54296875" style="21" bestFit="1" customWidth="1"/>
    <col min="33" max="33" width="13.6328125" style="21" bestFit="1" customWidth="1"/>
    <col min="34" max="34" width="13.6328125" style="21" customWidth="1"/>
    <col min="35" max="36" width="13.6328125" style="21" bestFit="1" customWidth="1"/>
    <col min="37" max="37" width="13.6328125" style="21" customWidth="1"/>
    <col min="38" max="38" width="13.6328125" style="21" bestFit="1" customWidth="1"/>
    <col min="39" max="39" width="12.54296875" style="21" bestFit="1" customWidth="1"/>
    <col min="40" max="41" width="12.54296875" style="21" customWidth="1"/>
    <col min="42" max="43" width="13.6328125" style="21" bestFit="1" customWidth="1"/>
    <col min="44" max="45" width="12.54296875" style="21" bestFit="1" customWidth="1"/>
    <col min="46" max="46" width="12.54296875" style="21" customWidth="1"/>
    <col min="47" max="49" width="12.54296875" style="21" bestFit="1" customWidth="1"/>
    <col min="50" max="50" width="12.54296875" style="21" customWidth="1"/>
    <col min="51" max="52" width="12.54296875" style="21" bestFit="1" customWidth="1"/>
    <col min="53" max="53" width="12.54296875" style="21" customWidth="1"/>
    <col min="55" max="55" width="13.6328125" style="21" customWidth="1"/>
    <col min="56" max="60" width="12.54296875" style="21" bestFit="1" customWidth="1"/>
    <col min="61" max="16384" width="8.7265625" style="21"/>
  </cols>
  <sheetData>
    <row r="1" spans="1:14" ht="26" x14ac:dyDescent="0.6">
      <c r="A1" s="3" t="s">
        <v>208</v>
      </c>
    </row>
    <row r="2" spans="1:14" x14ac:dyDescent="0.35">
      <c r="A2" s="21" t="s">
        <v>209</v>
      </c>
    </row>
    <row r="4" spans="1:14" ht="72.5" x14ac:dyDescent="0.35">
      <c r="C4" s="21" t="s">
        <v>196</v>
      </c>
      <c r="D4" s="124" t="s">
        <v>197</v>
      </c>
      <c r="E4" s="124" t="s">
        <v>198</v>
      </c>
      <c r="F4" s="124" t="s">
        <v>199</v>
      </c>
      <c r="G4" s="124" t="s">
        <v>200</v>
      </c>
      <c r="H4" s="124" t="s">
        <v>201</v>
      </c>
      <c r="I4" s="124" t="s">
        <v>202</v>
      </c>
      <c r="J4" s="124" t="s">
        <v>203</v>
      </c>
      <c r="K4" s="124" t="s">
        <v>204</v>
      </c>
      <c r="L4" s="124" t="s">
        <v>205</v>
      </c>
      <c r="M4" s="124" t="s">
        <v>206</v>
      </c>
      <c r="N4" s="21" t="s">
        <v>207</v>
      </c>
    </row>
    <row r="5" spans="1:14" x14ac:dyDescent="0.35">
      <c r="A5" s="21" t="s">
        <v>22</v>
      </c>
      <c r="B5" s="118">
        <v>2019</v>
      </c>
      <c r="C5" s="21">
        <v>831.43880165517908</v>
      </c>
      <c r="D5" s="21">
        <v>183.37300129950472</v>
      </c>
      <c r="E5" s="21">
        <v>123.68369369809398</v>
      </c>
      <c r="F5" s="21">
        <v>136.52297706240097</v>
      </c>
      <c r="G5" s="21">
        <v>113.40611404912788</v>
      </c>
      <c r="H5" s="21">
        <v>70.046960151648506</v>
      </c>
      <c r="I5" s="21">
        <v>57.788728941173794</v>
      </c>
      <c r="J5" s="21">
        <v>38.740524069943454</v>
      </c>
      <c r="K5" s="21">
        <v>22.782837127310504</v>
      </c>
      <c r="L5" s="21">
        <v>22.111926178294048</v>
      </c>
      <c r="M5" s="21">
        <v>12.419506920470994</v>
      </c>
      <c r="N5" s="21">
        <v>50.562528270077124</v>
      </c>
    </row>
    <row r="6" spans="1:14" x14ac:dyDescent="0.35">
      <c r="B6" s="118">
        <v>2020</v>
      </c>
      <c r="C6" s="21">
        <v>778.36273143720416</v>
      </c>
      <c r="D6" s="21">
        <v>181.13183232547811</v>
      </c>
      <c r="E6" s="21">
        <v>112.03335164454421</v>
      </c>
      <c r="F6" s="21">
        <v>120.63367050947809</v>
      </c>
      <c r="G6" s="21">
        <v>103.9053912941238</v>
      </c>
      <c r="H6" s="21">
        <v>67.733340686728667</v>
      </c>
      <c r="I6" s="21">
        <v>54.421831924419422</v>
      </c>
      <c r="J6" s="21">
        <v>35.575500042581169</v>
      </c>
      <c r="K6" s="21">
        <v>20.816437357782917</v>
      </c>
      <c r="L6" s="21">
        <v>19.656392891887283</v>
      </c>
      <c r="M6" s="21">
        <v>12.313262418486216</v>
      </c>
      <c r="N6" s="21">
        <v>50.141719096496544</v>
      </c>
    </row>
    <row r="7" spans="1:14" x14ac:dyDescent="0.35">
      <c r="B7" s="118">
        <v>2021</v>
      </c>
      <c r="C7" s="21">
        <v>798.69089740325353</v>
      </c>
      <c r="D7" s="21">
        <v>187.55873392541963</v>
      </c>
      <c r="E7" s="21">
        <v>119.05156894864668</v>
      </c>
      <c r="F7" s="21">
        <v>144.16604644690634</v>
      </c>
      <c r="G7" s="21">
        <v>78.716153264410963</v>
      </c>
      <c r="H7" s="21">
        <v>70.866048559588336</v>
      </c>
      <c r="I7" s="21">
        <v>56.554422408287955</v>
      </c>
      <c r="J7" s="21">
        <v>36.554696369552779</v>
      </c>
      <c r="K7" s="21">
        <v>23.56559650977519</v>
      </c>
      <c r="L7" s="21">
        <v>19.675398549409621</v>
      </c>
      <c r="M7" s="21">
        <v>11.622847924918407</v>
      </c>
      <c r="N7" s="21">
        <v>50.35938087334074</v>
      </c>
    </row>
    <row r="8" spans="1:14" x14ac:dyDescent="0.35">
      <c r="B8" s="118">
        <v>2022</v>
      </c>
      <c r="C8" s="21">
        <v>838.43137116614753</v>
      </c>
      <c r="D8" s="21">
        <v>196.21645666307757</v>
      </c>
      <c r="E8" s="21">
        <v>108.28867582831489</v>
      </c>
      <c r="F8" s="21">
        <v>162.46939619451209</v>
      </c>
      <c r="G8" s="21">
        <v>91.16145865897478</v>
      </c>
      <c r="H8" s="21">
        <v>74.602551406833356</v>
      </c>
      <c r="I8" s="21">
        <v>60.648028625546218</v>
      </c>
      <c r="J8" s="21">
        <v>37.938119516217071</v>
      </c>
      <c r="K8" s="21">
        <v>23.346551778552588</v>
      </c>
      <c r="L8" s="21">
        <v>20.55252315077605</v>
      </c>
      <c r="M8" s="21">
        <v>12.145865545166705</v>
      </c>
      <c r="N8" s="21">
        <v>51.061743793808262</v>
      </c>
    </row>
    <row r="9" spans="1:14" x14ac:dyDescent="0.35">
      <c r="B9" s="118">
        <v>2023</v>
      </c>
      <c r="C9" s="21">
        <v>861.07949995343051</v>
      </c>
      <c r="D9" s="21">
        <v>206.58294752558351</v>
      </c>
      <c r="E9" s="21">
        <v>139.42364226590826</v>
      </c>
      <c r="F9" s="21">
        <v>136.39367088800449</v>
      </c>
      <c r="G9" s="21">
        <v>95.78092702742191</v>
      </c>
      <c r="H9" s="21">
        <v>73.387788250583029</v>
      </c>
      <c r="I9" s="21">
        <v>62.483702571371467</v>
      </c>
      <c r="J9" s="21">
        <v>38.712558945889135</v>
      </c>
      <c r="K9" s="21">
        <v>23.137851566143915</v>
      </c>
      <c r="L9" s="21">
        <v>19.597789416756015</v>
      </c>
      <c r="M9" s="21">
        <v>11.898886777008485</v>
      </c>
      <c r="N9" s="21">
        <v>53.679733654812317</v>
      </c>
    </row>
    <row r="10" spans="1:14" x14ac:dyDescent="0.35">
      <c r="A10" s="21" t="s">
        <v>19</v>
      </c>
      <c r="B10" s="118">
        <v>2023</v>
      </c>
      <c r="C10" s="21">
        <v>867.76275717935334</v>
      </c>
      <c r="D10" s="21">
        <v>196.34567113177832</v>
      </c>
      <c r="E10" s="21">
        <v>151.69095356880754</v>
      </c>
      <c r="F10" s="21">
        <v>133.93761100270913</v>
      </c>
      <c r="G10" s="21">
        <v>103.25762910625082</v>
      </c>
      <c r="H10" s="21">
        <v>67.350330491586263</v>
      </c>
      <c r="I10" s="21">
        <v>64.206625564710805</v>
      </c>
      <c r="J10" s="21">
        <v>42.449948003810398</v>
      </c>
      <c r="K10" s="21">
        <v>24.318648068322979</v>
      </c>
      <c r="L10" s="21">
        <v>19.421027859896039</v>
      </c>
      <c r="M10" s="21">
        <v>11.856014838839696</v>
      </c>
      <c r="N10" s="21">
        <v>52.928300598541909</v>
      </c>
    </row>
    <row r="11" spans="1:14" x14ac:dyDescent="0.35">
      <c r="A11" s="21" t="s">
        <v>22</v>
      </c>
      <c r="B11" s="118">
        <v>2024</v>
      </c>
      <c r="C11" s="21">
        <v>860.66294644518325</v>
      </c>
      <c r="D11" s="21">
        <v>205.23997945919649</v>
      </c>
      <c r="E11" s="21">
        <v>137.31738270265691</v>
      </c>
      <c r="F11" s="21">
        <v>132.37013625481478</v>
      </c>
      <c r="G11" s="21">
        <v>106.50900245117342</v>
      </c>
      <c r="H11" s="21">
        <v>69.641008128512624</v>
      </c>
      <c r="I11" s="21">
        <v>59.790293728475888</v>
      </c>
      <c r="J11" s="21">
        <v>41.143468280415817</v>
      </c>
      <c r="K11" s="21">
        <v>24.19429277435102</v>
      </c>
      <c r="L11" s="21">
        <v>20.057782764684088</v>
      </c>
      <c r="M11" s="21">
        <v>11.636905261228275</v>
      </c>
      <c r="N11" s="21">
        <v>52.762693639673969</v>
      </c>
    </row>
    <row r="13" spans="1:14" x14ac:dyDescent="0.35">
      <c r="A13" s="21" t="s">
        <v>194</v>
      </c>
    </row>
    <row r="14" spans="1:14" x14ac:dyDescent="0.35">
      <c r="A14" s="21" t="s">
        <v>195</v>
      </c>
    </row>
    <row r="16" spans="1:14" x14ac:dyDescent="0.35">
      <c r="A16" t="s">
        <v>193</v>
      </c>
    </row>
    <row r="20" spans="28:30" ht="15" thickBot="1" x14ac:dyDescent="0.4">
      <c r="AB20" s="2"/>
      <c r="AD20" s="184"/>
    </row>
    <row r="21" spans="28:30" x14ac:dyDescent="0.35">
      <c r="AB21" s="2"/>
    </row>
    <row r="22" spans="28:30" x14ac:dyDescent="0.35">
      <c r="AB22" s="2"/>
    </row>
    <row r="23" spans="28:30" x14ac:dyDescent="0.35">
      <c r="AB23" s="2"/>
    </row>
    <row r="24" spans="28:30" x14ac:dyDescent="0.35">
      <c r="AB24" s="2"/>
    </row>
    <row r="25" spans="28:30" x14ac:dyDescent="0.35">
      <c r="AB25" s="2"/>
    </row>
    <row r="26" spans="28:30" x14ac:dyDescent="0.35">
      <c r="AB26" s="2"/>
    </row>
    <row r="27" spans="28:30" x14ac:dyDescent="0.35">
      <c r="AB27" s="2"/>
    </row>
    <row r="28" spans="28:30" x14ac:dyDescent="0.35">
      <c r="AB28" s="2"/>
    </row>
    <row r="29" spans="28:30" x14ac:dyDescent="0.35">
      <c r="AB29" s="2"/>
    </row>
    <row r="30" spans="28:30" x14ac:dyDescent="0.35">
      <c r="AB30" s="2"/>
    </row>
    <row r="31" spans="28:30" x14ac:dyDescent="0.35">
      <c r="AB31" s="2"/>
    </row>
    <row r="32" spans="28:30" x14ac:dyDescent="0.35">
      <c r="AB32" s="2"/>
    </row>
    <row r="33" spans="12:28" x14ac:dyDescent="0.35">
      <c r="AB33" s="2"/>
    </row>
    <row r="34" spans="12:28" x14ac:dyDescent="0.35">
      <c r="AB34" s="2"/>
    </row>
    <row r="35" spans="12:28" x14ac:dyDescent="0.35">
      <c r="AB35" s="2"/>
    </row>
    <row r="36" spans="12:28" x14ac:dyDescent="0.35">
      <c r="AB36" s="2"/>
    </row>
    <row r="37" spans="12:28" x14ac:dyDescent="0.35">
      <c r="AB37" s="2"/>
    </row>
    <row r="38" spans="12:28" x14ac:dyDescent="0.35">
      <c r="AB38" s="2"/>
    </row>
    <row r="39" spans="12:28" x14ac:dyDescent="0.35">
      <c r="AB39" s="2"/>
    </row>
    <row r="40" spans="12:28" x14ac:dyDescent="0.35">
      <c r="AB40" s="2"/>
    </row>
    <row r="41" spans="12:28" x14ac:dyDescent="0.35">
      <c r="L41" s="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B802F-E1B1-49E9-98EE-C614B73E5596}">
  <dimension ref="A1:U33"/>
  <sheetViews>
    <sheetView zoomScale="40" zoomScaleNormal="40" workbookViewId="0">
      <pane xSplit="1" ySplit="5" topLeftCell="B8" activePane="bottomRight" state="frozen"/>
      <selection activeCell="A10" sqref="A10"/>
      <selection pane="topRight" activeCell="A10" sqref="A10"/>
      <selection pane="bottomLeft" activeCell="A10" sqref="A10"/>
      <selection pane="bottomRight" activeCell="A10" sqref="A10"/>
    </sheetView>
  </sheetViews>
  <sheetFormatPr defaultColWidth="9.1796875" defaultRowHeight="14.5" x14ac:dyDescent="0.35"/>
  <cols>
    <col min="1" max="1" width="51.54296875" style="5" customWidth="1"/>
    <col min="2" max="13" width="9.453125" style="5" customWidth="1"/>
    <col min="14" max="15" width="12.36328125" style="5" bestFit="1" customWidth="1"/>
    <col min="16" max="17" width="12.36328125" style="5" customWidth="1"/>
    <col min="18" max="16384" width="9.1796875" style="5"/>
  </cols>
  <sheetData>
    <row r="1" spans="1:21" s="4" customFormat="1" ht="26" x14ac:dyDescent="0.6">
      <c r="A1" s="3" t="s">
        <v>0</v>
      </c>
    </row>
    <row r="2" spans="1:21" x14ac:dyDescent="0.35">
      <c r="A2" t="s">
        <v>59</v>
      </c>
    </row>
    <row r="4" spans="1:21" x14ac:dyDescent="0.35">
      <c r="B4" s="5" t="s">
        <v>23</v>
      </c>
      <c r="O4" s="6"/>
      <c r="P4" s="6">
        <v>2023</v>
      </c>
      <c r="Q4" s="6">
        <v>2024</v>
      </c>
    </row>
    <row r="5" spans="1:21" x14ac:dyDescent="0.35"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58</v>
      </c>
      <c r="P5" s="6" t="s">
        <v>19</v>
      </c>
      <c r="Q5" s="8" t="s">
        <v>22</v>
      </c>
      <c r="R5" s="4" t="s">
        <v>20</v>
      </c>
    </row>
    <row r="6" spans="1:21" x14ac:dyDescent="0.35">
      <c r="A6" s="5" t="s">
        <v>14</v>
      </c>
      <c r="B6" s="16">
        <v>9.6952355149844003</v>
      </c>
      <c r="C6" s="16">
        <v>9.7854514309129499</v>
      </c>
      <c r="D6" s="16">
        <v>10.120825928952275</v>
      </c>
      <c r="E6" s="16">
        <v>10.241528353351548</v>
      </c>
      <c r="F6" s="16">
        <v>10.779596043318888</v>
      </c>
      <c r="G6" s="16">
        <v>10.796411091465494</v>
      </c>
      <c r="H6" s="16">
        <v>10.983220234466947</v>
      </c>
      <c r="I6" s="16">
        <v>11.336967478755229</v>
      </c>
      <c r="J6" s="16">
        <v>11.35495004387124</v>
      </c>
      <c r="K6" s="16">
        <v>11.220333795381713</v>
      </c>
      <c r="L6" s="16">
        <v>11.281528148528567</v>
      </c>
      <c r="M6" s="16">
        <v>10.574455810515389</v>
      </c>
      <c r="N6" s="16">
        <v>10.179288604095058</v>
      </c>
      <c r="O6" s="16">
        <v>11.186093957245156</v>
      </c>
      <c r="P6" s="16">
        <v>11.487559528854275</v>
      </c>
      <c r="Q6" s="16">
        <v>11.543596807655634</v>
      </c>
      <c r="R6" s="55">
        <f>Q6/O6-1</f>
        <v>3.1959578721303838E-2</v>
      </c>
      <c r="S6" s="56">
        <f>Q6-O6</f>
        <v>0.35750285041047825</v>
      </c>
    </row>
    <row r="7" spans="1:21" x14ac:dyDescent="0.35">
      <c r="A7" s="5" t="s">
        <v>15</v>
      </c>
      <c r="B7" s="16">
        <v>2.148043509933494</v>
      </c>
      <c r="C7" s="16">
        <v>2.2772109795533813</v>
      </c>
      <c r="D7" s="16">
        <v>2.2122578822689714</v>
      </c>
      <c r="E7" s="16">
        <v>2.3339422969881363</v>
      </c>
      <c r="F7" s="16">
        <v>2.3359512661813442</v>
      </c>
      <c r="G7" s="16">
        <v>2.4834447076082578</v>
      </c>
      <c r="H7" s="16">
        <v>2.5649949473052542</v>
      </c>
      <c r="I7" s="16">
        <v>2.6808753675640578</v>
      </c>
      <c r="J7" s="16">
        <v>2.9012428742937026</v>
      </c>
      <c r="K7" s="16">
        <v>2.9332203780650818</v>
      </c>
      <c r="L7" s="16">
        <v>2.9206013235921171</v>
      </c>
      <c r="M7" s="16">
        <v>2.5016701702387207</v>
      </c>
      <c r="N7" s="16">
        <v>2.8184204048539114</v>
      </c>
      <c r="O7" s="16">
        <v>3.0623663049149137</v>
      </c>
      <c r="P7" s="16">
        <v>3.1812673499814195</v>
      </c>
      <c r="Q7" s="16">
        <v>3.0816005558769373</v>
      </c>
      <c r="R7" s="55">
        <f t="shared" ref="R7:R12" si="0">Q7/O7-1</f>
        <v>6.2808459364098734E-3</v>
      </c>
      <c r="S7" s="56">
        <f t="shared" ref="S7:S9" si="1">Q7-O7</f>
        <v>1.923425096202358E-2</v>
      </c>
    </row>
    <row r="8" spans="1:21" x14ac:dyDescent="0.35">
      <c r="A8" s="5" t="s">
        <v>16</v>
      </c>
      <c r="B8" s="16">
        <v>1.2708585436057029</v>
      </c>
      <c r="C8" s="16">
        <v>1.2136162603923162</v>
      </c>
      <c r="D8" s="16">
        <v>1.257184783547691</v>
      </c>
      <c r="E8" s="16">
        <v>1.2189893602860755</v>
      </c>
      <c r="F8" s="16">
        <v>1.2305519334333723</v>
      </c>
      <c r="G8" s="16">
        <v>1.2880790472831152</v>
      </c>
      <c r="H8" s="16">
        <v>1.2570343924987271</v>
      </c>
      <c r="I8" s="16">
        <v>1.3193520884411731</v>
      </c>
      <c r="J8" s="16">
        <v>1.274720786018892</v>
      </c>
      <c r="K8" s="16">
        <v>1.3006837710996808</v>
      </c>
      <c r="L8" s="16">
        <v>1.3157276169352805</v>
      </c>
      <c r="M8" s="16">
        <v>1.1268971135097585</v>
      </c>
      <c r="N8" s="16">
        <v>1.0721099233303044</v>
      </c>
      <c r="O8" s="16">
        <v>1.0561990254739662</v>
      </c>
      <c r="P8" s="16">
        <v>1.1340234598938546</v>
      </c>
      <c r="Q8" s="16">
        <v>1.1781616581652883</v>
      </c>
      <c r="R8" s="55">
        <f t="shared" si="0"/>
        <v>0.11547315396981328</v>
      </c>
      <c r="S8" s="56">
        <f t="shared" si="1"/>
        <v>0.12196263269132213</v>
      </c>
    </row>
    <row r="9" spans="1:21" x14ac:dyDescent="0.35">
      <c r="A9" s="5" t="s">
        <v>17</v>
      </c>
      <c r="B9" s="16">
        <v>0.68311531114478008</v>
      </c>
      <c r="C9" s="16">
        <v>0.62731448352835417</v>
      </c>
      <c r="D9" s="16">
        <v>0.69380710129236145</v>
      </c>
      <c r="E9" s="16">
        <v>0.76391499694195819</v>
      </c>
      <c r="F9" s="16">
        <v>0.70869209108153064</v>
      </c>
      <c r="G9" s="16">
        <v>0.89148486893173717</v>
      </c>
      <c r="H9" s="16">
        <v>0.86926377328116367</v>
      </c>
      <c r="I9" s="16">
        <v>0.87505551586645258</v>
      </c>
      <c r="J9" s="16">
        <v>0.8466101194308967</v>
      </c>
      <c r="K9" s="16">
        <v>0.83719830537656292</v>
      </c>
      <c r="L9" s="16">
        <v>0.8646980853105074</v>
      </c>
      <c r="M9" s="16">
        <v>0.79232150797874057</v>
      </c>
      <c r="N9" s="16">
        <v>0.84438855208479768</v>
      </c>
      <c r="O9" s="16">
        <v>0.88761936337281544</v>
      </c>
      <c r="P9" s="16">
        <v>0.92034422262961724</v>
      </c>
      <c r="Q9" s="16">
        <v>0.94139034486787398</v>
      </c>
      <c r="R9" s="55">
        <f t="shared" si="0"/>
        <v>6.0578873911377062E-2</v>
      </c>
      <c r="S9" s="56">
        <f t="shared" si="1"/>
        <v>5.3770981495058545E-2</v>
      </c>
    </row>
    <row r="10" spans="1:21" x14ac:dyDescent="0.35">
      <c r="B10" s="16">
        <f>SUM(B6:B9)</f>
        <v>13.797252879668378</v>
      </c>
      <c r="C10" s="16">
        <f t="shared" ref="C10:Q10" si="2">SUM(C6:C9)</f>
        <v>13.903593154387</v>
      </c>
      <c r="D10" s="16">
        <f t="shared" si="2"/>
        <v>14.284075696061299</v>
      </c>
      <c r="E10" s="16">
        <f t="shared" si="2"/>
        <v>14.558375007567717</v>
      </c>
      <c r="F10" s="16">
        <f t="shared" si="2"/>
        <v>15.054791334015135</v>
      </c>
      <c r="G10" s="16">
        <f t="shared" si="2"/>
        <v>15.459419715288604</v>
      </c>
      <c r="H10" s="16">
        <f t="shared" si="2"/>
        <v>15.674513347552091</v>
      </c>
      <c r="I10" s="16">
        <f t="shared" si="2"/>
        <v>16.212250450626911</v>
      </c>
      <c r="J10" s="16">
        <f t="shared" si="2"/>
        <v>16.37752382361473</v>
      </c>
      <c r="K10" s="16">
        <f t="shared" si="2"/>
        <v>16.291436249923038</v>
      </c>
      <c r="L10" s="16">
        <f t="shared" si="2"/>
        <v>16.382555174366473</v>
      </c>
      <c r="M10" s="16">
        <f t="shared" si="2"/>
        <v>14.995344602242611</v>
      </c>
      <c r="N10" s="16">
        <f t="shared" si="2"/>
        <v>14.914207484364072</v>
      </c>
      <c r="O10" s="16">
        <f t="shared" si="2"/>
        <v>16.192278651006852</v>
      </c>
      <c r="P10" s="16">
        <f t="shared" si="2"/>
        <v>16.723194561359165</v>
      </c>
      <c r="Q10" s="16">
        <f t="shared" si="2"/>
        <v>16.744749366565735</v>
      </c>
      <c r="R10" s="55">
        <f t="shared" ref="R10" si="3">Q10/O10-1</f>
        <v>3.4119392796178705E-2</v>
      </c>
      <c r="S10" s="56">
        <f t="shared" ref="S10" si="4">Q10-O10</f>
        <v>0.55247071555888283</v>
      </c>
      <c r="T10" s="12">
        <f>Q10/L10-1</f>
        <v>2.2108528757832646E-2</v>
      </c>
      <c r="U10" s="58">
        <f>Q10-L10</f>
        <v>0.36219419219926152</v>
      </c>
    </row>
    <row r="11" spans="1:21" x14ac:dyDescent="0.3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55"/>
      <c r="S11" s="56"/>
    </row>
    <row r="12" spans="1:21" s="4" customFormat="1" x14ac:dyDescent="0.35">
      <c r="A12" s="4" t="s">
        <v>21</v>
      </c>
      <c r="B12" s="10">
        <v>0.42200000000000004</v>
      </c>
      <c r="C12" s="10">
        <v>0.41700000000000004</v>
      </c>
      <c r="D12" s="10">
        <v>0.42100000000000004</v>
      </c>
      <c r="E12" s="10">
        <v>0.42100000000000004</v>
      </c>
      <c r="F12" s="10">
        <v>0.42799999999999999</v>
      </c>
      <c r="G12" s="10">
        <v>0.43200000000000005</v>
      </c>
      <c r="H12" s="10">
        <v>0.43</v>
      </c>
      <c r="I12" s="10">
        <v>0.43700000000000006</v>
      </c>
      <c r="J12" s="10">
        <v>0.435</v>
      </c>
      <c r="K12" s="10">
        <v>0.42599999999999999</v>
      </c>
      <c r="L12" s="10">
        <v>0.42100000000000004</v>
      </c>
      <c r="M12" s="10">
        <v>0.38</v>
      </c>
      <c r="N12" s="10">
        <v>0.373</v>
      </c>
      <c r="O12" s="57">
        <v>0.39899999999999997</v>
      </c>
      <c r="P12" s="17">
        <v>0.40799999999999997</v>
      </c>
      <c r="Q12" s="17">
        <v>0.40700000000000003</v>
      </c>
      <c r="R12" s="55">
        <f t="shared" si="0"/>
        <v>2.0050125313283429E-2</v>
      </c>
      <c r="S12" s="56"/>
    </row>
    <row r="13" spans="1:21" s="4" customFormat="1" x14ac:dyDescent="0.3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8"/>
      <c r="P13" s="10"/>
      <c r="Q13" s="10"/>
      <c r="R13" s="9"/>
      <c r="S13" s="18"/>
    </row>
    <row r="14" spans="1:21" s="4" customFormat="1" x14ac:dyDescent="0.35">
      <c r="A14" s="4" t="s">
        <v>60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8"/>
      <c r="P14" s="10"/>
      <c r="Q14" s="10"/>
      <c r="R14" s="9"/>
      <c r="S14" s="18"/>
    </row>
    <row r="15" spans="1:21" x14ac:dyDescent="0.35">
      <c r="B15" s="5" t="s">
        <v>23</v>
      </c>
      <c r="O15" s="6"/>
      <c r="P15" s="6">
        <v>2023</v>
      </c>
      <c r="Q15" s="6">
        <v>2024</v>
      </c>
    </row>
    <row r="16" spans="1:21" x14ac:dyDescent="0.35">
      <c r="B16" s="7" t="s">
        <v>1</v>
      </c>
      <c r="C16" s="7" t="s">
        <v>2</v>
      </c>
      <c r="D16" s="7" t="s">
        <v>3</v>
      </c>
      <c r="E16" s="7" t="s">
        <v>4</v>
      </c>
      <c r="F16" s="7" t="s">
        <v>5</v>
      </c>
      <c r="G16" s="7" t="s">
        <v>6</v>
      </c>
      <c r="H16" s="7" t="s">
        <v>7</v>
      </c>
      <c r="I16" s="7" t="s">
        <v>8</v>
      </c>
      <c r="J16" s="7" t="s">
        <v>9</v>
      </c>
      <c r="K16" s="7" t="s">
        <v>10</v>
      </c>
      <c r="L16" s="7" t="s">
        <v>11</v>
      </c>
      <c r="M16" s="7" t="s">
        <v>12</v>
      </c>
      <c r="N16" s="7" t="s">
        <v>13</v>
      </c>
      <c r="O16" s="7" t="s">
        <v>58</v>
      </c>
      <c r="P16" s="6" t="s">
        <v>19</v>
      </c>
      <c r="Q16" s="8" t="s">
        <v>22</v>
      </c>
      <c r="R16" s="4"/>
    </row>
    <row r="17" spans="1:19" s="4" customFormat="1" x14ac:dyDescent="0.35">
      <c r="A17" s="5" t="s">
        <v>14</v>
      </c>
      <c r="B17" s="10">
        <f>B6/SUM(B$6:B$9)</f>
        <v>0.70269318099339129</v>
      </c>
      <c r="C17" s="10">
        <f t="shared" ref="C17:Q17" si="5">C6/SUM(C$6:C$9)</f>
        <v>0.70380737714734887</v>
      </c>
      <c r="D17" s="10">
        <f t="shared" si="5"/>
        <v>0.70853908536364019</v>
      </c>
      <c r="E17" s="10">
        <f t="shared" si="5"/>
        <v>0.70348018566823622</v>
      </c>
      <c r="F17" s="10">
        <f t="shared" si="5"/>
        <v>0.7160242745419676</v>
      </c>
      <c r="G17" s="10">
        <f t="shared" si="5"/>
        <v>0.69837104434058261</v>
      </c>
      <c r="H17" s="10">
        <f t="shared" si="5"/>
        <v>0.70070566089901665</v>
      </c>
      <c r="I17" s="10">
        <f t="shared" si="5"/>
        <v>0.69928400830477178</v>
      </c>
      <c r="J17" s="10">
        <f t="shared" si="5"/>
        <v>0.69332520386864294</v>
      </c>
      <c r="K17" s="10">
        <f t="shared" si="5"/>
        <v>0.68872588169963944</v>
      </c>
      <c r="L17" s="10">
        <f t="shared" si="5"/>
        <v>0.68863056027918024</v>
      </c>
      <c r="M17" s="10">
        <f t="shared" si="5"/>
        <v>0.70518258106145415</v>
      </c>
      <c r="N17" s="10">
        <f t="shared" si="5"/>
        <v>0.68252293088767457</v>
      </c>
      <c r="O17" s="10">
        <f t="shared" si="5"/>
        <v>0.69082889433536232</v>
      </c>
      <c r="P17" s="10">
        <f t="shared" si="5"/>
        <v>0.68692375052536803</v>
      </c>
      <c r="Q17" s="10">
        <f t="shared" si="5"/>
        <v>0.68938606096456423</v>
      </c>
      <c r="R17" s="9"/>
      <c r="S17" s="18"/>
    </row>
    <row r="18" spans="1:19" s="4" customFormat="1" x14ac:dyDescent="0.35">
      <c r="A18" s="5" t="s">
        <v>15</v>
      </c>
      <c r="B18" s="10">
        <f>B7/SUM(B$6:B$9)</f>
        <v>0.15568631876703873</v>
      </c>
      <c r="C18" s="10">
        <f t="shared" ref="C18:Q18" si="6">C7/SUM(C$6:C$9)</f>
        <v>0.16378578934718419</v>
      </c>
      <c r="D18" s="10">
        <f t="shared" si="6"/>
        <v>0.15487581621252405</v>
      </c>
      <c r="E18" s="10">
        <f t="shared" si="6"/>
        <v>0.16031612702481624</v>
      </c>
      <c r="F18" s="10">
        <f t="shared" si="6"/>
        <v>0.15516331075964124</v>
      </c>
      <c r="G18" s="10">
        <f t="shared" si="6"/>
        <v>0.16064281540608238</v>
      </c>
      <c r="H18" s="10">
        <f t="shared" si="6"/>
        <v>0.16364112176444909</v>
      </c>
      <c r="I18" s="10">
        <f t="shared" si="6"/>
        <v>0.16536108763730523</v>
      </c>
      <c r="J18" s="10">
        <f t="shared" si="6"/>
        <v>0.17714783416223179</v>
      </c>
      <c r="K18" s="10">
        <f t="shared" si="6"/>
        <v>0.18004676402173803</v>
      </c>
      <c r="L18" s="17">
        <f t="shared" si="6"/>
        <v>0.17827507934549405</v>
      </c>
      <c r="M18" s="17">
        <f t="shared" si="6"/>
        <v>0.16682978861750108</v>
      </c>
      <c r="N18" s="17">
        <f t="shared" si="6"/>
        <v>0.18897553945180925</v>
      </c>
      <c r="O18" s="17">
        <f t="shared" si="6"/>
        <v>0.1891250991239885</v>
      </c>
      <c r="P18" s="17">
        <f t="shared" si="6"/>
        <v>0.19023084006521684</v>
      </c>
      <c r="Q18" s="17">
        <f t="shared" si="6"/>
        <v>0.18403384179819218</v>
      </c>
      <c r="R18" s="9"/>
      <c r="S18" s="18"/>
    </row>
    <row r="19" spans="1:19" s="4" customFormat="1" x14ac:dyDescent="0.35">
      <c r="A19" s="4" t="s">
        <v>16</v>
      </c>
      <c r="B19" s="10">
        <f>B8/SUM(B$6:B$9)</f>
        <v>9.2109534752272265E-2</v>
      </c>
      <c r="C19" s="10">
        <f t="shared" ref="C19:Q19" si="7">C8/SUM(C$6:C$9)</f>
        <v>8.7287958365595872E-2</v>
      </c>
      <c r="D19" s="10">
        <f t="shared" si="7"/>
        <v>8.8013030055164726E-2</v>
      </c>
      <c r="E19" s="10">
        <f t="shared" si="7"/>
        <v>8.3731141672914858E-2</v>
      </c>
      <c r="F19" s="10">
        <f t="shared" si="7"/>
        <v>8.1738225800116901E-2</v>
      </c>
      <c r="G19" s="10">
        <f t="shared" si="7"/>
        <v>8.3320012717506373E-2</v>
      </c>
      <c r="H19" s="10">
        <f t="shared" si="7"/>
        <v>8.0196071458578308E-2</v>
      </c>
      <c r="I19" s="10">
        <f t="shared" si="7"/>
        <v>8.1379947371227238E-2</v>
      </c>
      <c r="J19" s="10">
        <f t="shared" si="7"/>
        <v>7.7833547961681113E-2</v>
      </c>
      <c r="K19" s="10">
        <f t="shared" si="7"/>
        <v>7.9838496198014794E-2</v>
      </c>
      <c r="L19" s="10">
        <f t="shared" si="7"/>
        <v>8.0312723072282335E-2</v>
      </c>
      <c r="M19" s="10">
        <f t="shared" si="7"/>
        <v>7.5149797713966959E-2</v>
      </c>
      <c r="N19" s="10">
        <f t="shared" si="7"/>
        <v>7.1885142033480176E-2</v>
      </c>
      <c r="O19" s="10">
        <f t="shared" si="7"/>
        <v>6.5228560367461969E-2</v>
      </c>
      <c r="P19" s="10">
        <f t="shared" si="7"/>
        <v>6.7811413407468463E-2</v>
      </c>
      <c r="Q19" s="10">
        <f t="shared" si="7"/>
        <v>7.0360065258290777E-2</v>
      </c>
      <c r="R19" s="9"/>
      <c r="S19" s="18"/>
    </row>
    <row r="20" spans="1:19" x14ac:dyDescent="0.35">
      <c r="A20" s="5" t="s">
        <v>17</v>
      </c>
      <c r="B20" s="10">
        <f>B9/SUM(B$6:B$9)</f>
        <v>4.951096548729772E-2</v>
      </c>
      <c r="C20" s="10">
        <f t="shared" ref="C20:Q20" si="8">C9/SUM(C$6:C$9)</f>
        <v>4.5118875139871138E-2</v>
      </c>
      <c r="D20" s="10">
        <f t="shared" si="8"/>
        <v>4.8572068368671013E-2</v>
      </c>
      <c r="E20" s="10">
        <f t="shared" si="8"/>
        <v>5.2472545634032704E-2</v>
      </c>
      <c r="F20" s="10">
        <f t="shared" si="8"/>
        <v>4.707418889827425E-2</v>
      </c>
      <c r="G20" s="10">
        <f t="shared" si="8"/>
        <v>5.7666127535828698E-2</v>
      </c>
      <c r="H20" s="10">
        <f t="shared" si="8"/>
        <v>5.545714587795593E-2</v>
      </c>
      <c r="I20" s="10">
        <f t="shared" si="8"/>
        <v>5.3974956686695837E-2</v>
      </c>
      <c r="J20" s="10">
        <f t="shared" si="8"/>
        <v>5.1693414007444191E-2</v>
      </c>
      <c r="K20" s="10">
        <f t="shared" si="8"/>
        <v>5.1388858080607711E-2</v>
      </c>
      <c r="L20" s="10">
        <f t="shared" si="8"/>
        <v>5.2781637303043354E-2</v>
      </c>
      <c r="M20" s="10">
        <f t="shared" si="8"/>
        <v>5.283783260707766E-2</v>
      </c>
      <c r="N20" s="10">
        <f t="shared" si="8"/>
        <v>5.6616387627035997E-2</v>
      </c>
      <c r="O20" s="10">
        <f t="shared" si="8"/>
        <v>5.4817446173187144E-2</v>
      </c>
      <c r="P20" s="10">
        <f t="shared" si="8"/>
        <v>5.5033996001946708E-2</v>
      </c>
      <c r="Q20" s="10">
        <f t="shared" si="8"/>
        <v>5.6220031978952721E-2</v>
      </c>
      <c r="R20" s="9"/>
      <c r="S20" s="18"/>
    </row>
    <row r="21" spans="1:19" x14ac:dyDescent="0.3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P21" s="11"/>
      <c r="Q21" s="11"/>
      <c r="R21" s="9"/>
      <c r="S21" s="18"/>
    </row>
    <row r="22" spans="1:19" x14ac:dyDescent="0.35">
      <c r="A22" s="5" t="s">
        <v>18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P22" s="17"/>
      <c r="Q22" s="17"/>
      <c r="R22" s="9"/>
      <c r="S22" s="2"/>
    </row>
    <row r="23" spans="1:19" x14ac:dyDescent="0.35">
      <c r="D23" s="13"/>
      <c r="E23" s="13"/>
      <c r="F23" s="13"/>
      <c r="I23" s="13"/>
      <c r="M23" s="12"/>
      <c r="N23" s="12"/>
    </row>
    <row r="24" spans="1:19" x14ac:dyDescent="0.35">
      <c r="A24" s="5" t="s">
        <v>210</v>
      </c>
      <c r="D24" s="13"/>
      <c r="E24" s="13"/>
      <c r="F24" s="13"/>
      <c r="N24"/>
      <c r="O24"/>
      <c r="P24"/>
      <c r="Q24"/>
      <c r="R24"/>
      <c r="S24"/>
    </row>
    <row r="25" spans="1:19" x14ac:dyDescent="0.35">
      <c r="D25" s="13"/>
      <c r="E25" s="13"/>
      <c r="N25"/>
      <c r="O25"/>
      <c r="P25"/>
      <c r="Q25"/>
      <c r="R25"/>
      <c r="S25"/>
    </row>
    <row r="26" spans="1:19" x14ac:dyDescent="0.35">
      <c r="D26" s="13"/>
      <c r="E26" s="13"/>
      <c r="F26" s="13"/>
      <c r="N26"/>
      <c r="O26"/>
      <c r="P26"/>
      <c r="Q26"/>
      <c r="R26"/>
      <c r="S26"/>
    </row>
    <row r="27" spans="1:19" x14ac:dyDescent="0.35">
      <c r="D27" s="13"/>
      <c r="E27" s="13"/>
      <c r="F27" s="13"/>
      <c r="G27" s="13"/>
      <c r="H27" s="13"/>
      <c r="I27" s="13"/>
      <c r="J27" s="13"/>
      <c r="N27"/>
      <c r="O27"/>
      <c r="P27"/>
      <c r="Q27"/>
      <c r="R27"/>
      <c r="S27"/>
    </row>
    <row r="28" spans="1:19" x14ac:dyDescent="0.35">
      <c r="N28"/>
      <c r="O28"/>
      <c r="P28"/>
      <c r="Q28"/>
      <c r="R28"/>
      <c r="S28"/>
    </row>
    <row r="29" spans="1:19" x14ac:dyDescent="0.35">
      <c r="N29"/>
      <c r="O29"/>
      <c r="P29"/>
      <c r="Q29"/>
      <c r="R29"/>
      <c r="S29"/>
    </row>
    <row r="30" spans="1:19" x14ac:dyDescent="0.35">
      <c r="N30"/>
      <c r="O30"/>
      <c r="P30"/>
      <c r="Q30"/>
      <c r="R30"/>
      <c r="S30"/>
    </row>
    <row r="33" spans="15:17" x14ac:dyDescent="0.35">
      <c r="O33" s="14"/>
      <c r="P33" s="14"/>
      <c r="Q33" s="14"/>
    </row>
  </sheetData>
  <phoneticPr fontId="1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1. Quarterly change in GDP</vt:lpstr>
      <vt:lpstr>2. GVA by sector</vt:lpstr>
      <vt:lpstr>3. Mining output &amp; revenues</vt:lpstr>
      <vt:lpstr>4. Mining unit export prices</vt:lpstr>
      <vt:lpstr>5. Available electricity</vt:lpstr>
      <vt:lpstr>6. Freight transport</vt:lpstr>
      <vt:lpstr>7. Mfg prodn and sales</vt:lpstr>
      <vt:lpstr>8. Mfg industry sales</vt:lpstr>
      <vt:lpstr>9. Empl trends and ratio</vt:lpstr>
      <vt:lpstr>10. Empl by prodn sector</vt:lpstr>
      <vt:lpstr>11. Empl by mfg industry</vt:lpstr>
      <vt:lpstr>12. Employment in mfg and other</vt:lpstr>
      <vt:lpstr>13. Employment by occupation</vt:lpstr>
      <vt:lpstr>14. Mining employment</vt:lpstr>
      <vt:lpstr>15. Exports, imports, BOT</vt:lpstr>
      <vt:lpstr>16_17 Imports exports by sector</vt:lpstr>
      <vt:lpstr>Table 1. Trade by mfg subsector</vt:lpstr>
      <vt:lpstr>18. Investment rate</vt:lpstr>
      <vt:lpstr>19. International inv rates</vt:lpstr>
      <vt:lpstr>20. Return on assets by ind</vt:lpstr>
      <vt:lpstr>21. Mining &amp; mfg profits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Lesego Moshikaro</dc:creator>
  <cp:lastModifiedBy>Neva</cp:lastModifiedBy>
  <dcterms:created xsi:type="dcterms:W3CDTF">2024-05-20T10:41:46Z</dcterms:created>
  <dcterms:modified xsi:type="dcterms:W3CDTF">2024-06-06T07:31:37Z</dcterms:modified>
</cp:coreProperties>
</file>